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6.xml" ContentType="application/vnd.openxmlformats-officedocument.drawing+xml"/>
  <Override PartName="/xl/chartsheets/sheet2.xml" ContentType="application/vnd.openxmlformats-officedocument.spreadsheetml.chartsheet+xml"/>
  <Override PartName="/xl/drawings/drawing7.xml" ContentType="application/vnd.openxmlformats-officedocument.drawing+xml"/>
  <Override PartName="/xl/chartsheets/sheet3.xml" ContentType="application/vnd.openxmlformats-officedocument.spreadsheetml.chartsheet+xml"/>
  <Override PartName="/xl/drawings/drawing8.xml" ContentType="application/vnd.openxmlformats-officedocument.drawing+xml"/>
  <Override PartName="/xl/chartsheets/sheet4.xml" ContentType="application/vnd.openxmlformats-officedocument.spreadsheetml.chartsheet+xml"/>
  <Override PartName="/xl/drawings/drawing9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1.xml" ContentType="application/vnd.openxmlformats-officedocument.drawing+xml"/>
  <Override PartName="/xl/chartsheets/sheet7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30" windowWidth="15360" windowHeight="9285" tabRatio="682" activeTab="0"/>
  </bookViews>
  <sheets>
    <sheet name="Índice" sheetId="1" r:id="rId1"/>
    <sheet name="Asoc y Fed reconoc y canceladas" sheetId="2" r:id="rId2"/>
    <sheet name="Evoluc Asoc y Feder reconocidas" sheetId="3" r:id="rId3"/>
    <sheet name="Distribuc geográfica" sheetId="4" r:id="rId4"/>
    <sheet name="Cuadro de subvenciones" sheetId="5" state="hidden" r:id="rId5"/>
    <sheet name="Subvenc solicit y concedidas" sheetId="6" state="hidden" r:id="rId6"/>
    <sheet name="Subvenciones medias por entidad" sheetId="7" state="hidden" r:id="rId7"/>
    <sheet name="Evolución subvenciones" sheetId="8" state="hidden" r:id="rId8"/>
    <sheet name="Plan de Formación 2005" sheetId="9" state="hidden" r:id="rId9"/>
    <sheet name="Habitaciones y solicitudes" sheetId="10" state="hidden" r:id="rId10"/>
    <sheet name="Evolución plazas" sheetId="11" state="hidden" r:id="rId11"/>
    <sheet name="Exposiciones itinerantes" sheetId="12" state="hidden" r:id="rId12"/>
    <sheet name="Gráfico1" sheetId="13" state="hidden" r:id="rId13"/>
    <sheet name="Gráfico2" sheetId="14" state="hidden" r:id="rId14"/>
    <sheet name="Gráfico3" sheetId="15" state="hidden" r:id="rId15"/>
    <sheet name="Gráfico4" sheetId="16" state="hidden" r:id="rId16"/>
    <sheet name="Gráfico5" sheetId="17" state="hidden" r:id="rId17"/>
    <sheet name="Gráfico6" sheetId="18" state="hidden" r:id="rId18"/>
    <sheet name="Gráfico7" sheetId="19" state="hidden" r:id="rId19"/>
  </sheets>
  <definedNames>
    <definedName name="_xlnm.Print_Area" localSheetId="4">'Cuadro de subvenciones'!$A:$IV</definedName>
    <definedName name="ConfComboIndice">#REF!</definedName>
    <definedName name="Datos_Informática_ESTABLECIMIENTOS">#REF!</definedName>
    <definedName name="Establecimientos_en_provincias">#REF!</definedName>
    <definedName name="InicioTablas">'Índice'!$C$12</definedName>
    <definedName name="ñññññ">#REF!</definedName>
    <definedName name="SelIndice">#REF!</definedName>
  </definedNames>
  <calcPr fullCalcOnLoad="1"/>
</workbook>
</file>

<file path=xl/sharedStrings.xml><?xml version="1.0" encoding="utf-8"?>
<sst xmlns="http://schemas.openxmlformats.org/spreadsheetml/2006/main" count="277" uniqueCount="130">
  <si>
    <t>Total</t>
  </si>
  <si>
    <t>Consejería de Gobernación</t>
  </si>
  <si>
    <t>Secretaría General Técnica</t>
  </si>
  <si>
    <t>Andalucía</t>
  </si>
  <si>
    <t>-</t>
  </si>
  <si>
    <t>Tabla 1.</t>
  </si>
  <si>
    <t>Exposición</t>
  </si>
  <si>
    <t>España</t>
  </si>
  <si>
    <t xml:space="preserve">Europa </t>
  </si>
  <si>
    <t>Subvenciones solicitadas</t>
  </si>
  <si>
    <t>Subvenciones concedidas</t>
  </si>
  <si>
    <t>Subvenciones para equipamiento</t>
  </si>
  <si>
    <t>Lugar celebración</t>
  </si>
  <si>
    <t>Acción formativa</t>
  </si>
  <si>
    <t>Habitaciones asignadas</t>
  </si>
  <si>
    <t>Concedidas</t>
  </si>
  <si>
    <t>Solicitudes</t>
  </si>
  <si>
    <t>No concedidas</t>
  </si>
  <si>
    <t>Fuera de plazo</t>
  </si>
  <si>
    <t>Total habitaciones asignadas</t>
  </si>
  <si>
    <t>Total solicitudes</t>
  </si>
  <si>
    <t>Año</t>
  </si>
  <si>
    <t>Plazas adjudicadas</t>
  </si>
  <si>
    <t>Subvenciones para actividades culturales</t>
  </si>
  <si>
    <t>Asociaciones</t>
  </si>
  <si>
    <t>Federaciones</t>
  </si>
  <si>
    <t>Europa</t>
  </si>
  <si>
    <t>América</t>
  </si>
  <si>
    <t>Solicitadas</t>
  </si>
  <si>
    <t>Cuantías concedidas (euros)</t>
  </si>
  <si>
    <t>Subvenciones para gastos de funcionamiento</t>
  </si>
  <si>
    <t>Ayuntamientos</t>
  </si>
  <si>
    <t>Fuera de Andalucía</t>
  </si>
  <si>
    <t>Subvenciones a entes locales</t>
  </si>
  <si>
    <t>Importes</t>
  </si>
  <si>
    <t>Nº total de subvenciones a Asociaciones y Federaciones</t>
  </si>
  <si>
    <t>América y otros</t>
  </si>
  <si>
    <t>Asociaciones y Federaciones</t>
  </si>
  <si>
    <t>Porcentaje Subvenciones concedidas</t>
  </si>
  <si>
    <t>Nº  de Entidades reconocidas y canceladas</t>
  </si>
  <si>
    <t>Reconocidas</t>
  </si>
  <si>
    <t>Canceladas</t>
  </si>
  <si>
    <t>Oceanía</t>
  </si>
  <si>
    <t>Nº entidades reconocidas</t>
  </si>
  <si>
    <t>Nº medio solic. por entidad</t>
  </si>
  <si>
    <t>Nº medio conc. por entidad</t>
  </si>
  <si>
    <t>Número de subvenciones</t>
  </si>
  <si>
    <t>importe (euros)</t>
  </si>
  <si>
    <t>Importe (euros)</t>
  </si>
  <si>
    <t>El árbol de la vida</t>
  </si>
  <si>
    <t>El oro líquido</t>
  </si>
  <si>
    <r>
      <t xml:space="preserve">Cuantía concedida </t>
    </r>
    <r>
      <rPr>
        <sz val="8"/>
        <rFont val="Arial"/>
        <family val="2"/>
      </rPr>
      <t>(euros)</t>
    </r>
  </si>
  <si>
    <r>
      <t xml:space="preserve">Cuantía media concedida por entidad </t>
    </r>
    <r>
      <rPr>
        <sz val="8"/>
        <rFont val="Arial"/>
        <family val="2"/>
      </rPr>
      <t>(euros)</t>
    </r>
  </si>
  <si>
    <t>1.1. Asociaciones y Federaciones reconocidas y canceladas</t>
  </si>
  <si>
    <t>1.2. Evolución de las Asociaciones y Federaciones Reconocidas</t>
  </si>
  <si>
    <t>1. Asociaciones y Federaciones</t>
  </si>
  <si>
    <t xml:space="preserve">1. Asociaciones y Federaciones </t>
  </si>
  <si>
    <t>2. Subvenciones</t>
  </si>
  <si>
    <t>2.2. Subvenciones solicitadas y concedidas</t>
  </si>
  <si>
    <t>2.3. Subvenciones medias por entidad</t>
  </si>
  <si>
    <t>2.4. Evolución de las subvenciones</t>
  </si>
  <si>
    <t>4. Residencias de tiempo libre</t>
  </si>
  <si>
    <t>4.1. Habitaciones y solicitudes</t>
  </si>
  <si>
    <t>4.2. Evolución plazas asignadas</t>
  </si>
  <si>
    <t>5. Exposiciones Itinerantes</t>
  </si>
  <si>
    <t>5.1. Exposiciones itinerantes</t>
  </si>
  <si>
    <t>Cuatro visiones del Teatro de García Lorca</t>
  </si>
  <si>
    <t>Rocío,  surcos de luz</t>
  </si>
  <si>
    <t>Memorias del presente</t>
  </si>
  <si>
    <t>Rafael Alberti: un poema compartido</t>
  </si>
  <si>
    <t>Subvenciones para funcionamiento</t>
  </si>
  <si>
    <t>Evolución del número de plazas adjudicadas en los últimos 9 años</t>
  </si>
  <si>
    <t>Asociaciones y Federaciones reconocidas y canceladas</t>
  </si>
  <si>
    <t>Tabla 2.</t>
  </si>
  <si>
    <t>Evolución de Asociaciones y Federaciones reconocidas</t>
  </si>
  <si>
    <t>Tabla 3.</t>
  </si>
  <si>
    <t>Asociaciones y Federaciones Andaluzas fuera de la Comunidad Autónoma. 2006</t>
  </si>
  <si>
    <t xml:space="preserve">1.3  Distribución geográfica </t>
  </si>
  <si>
    <t>Aragón</t>
  </si>
  <si>
    <t>Asturias</t>
  </si>
  <si>
    <t>Baleares</t>
  </si>
  <si>
    <t>Canarias</t>
  </si>
  <si>
    <t>Cantabria</t>
  </si>
  <si>
    <t>Castilla La Mancha</t>
  </si>
  <si>
    <t>Castilla León</t>
  </si>
  <si>
    <t>Cataluña</t>
  </si>
  <si>
    <t>Extremadura</t>
  </si>
  <si>
    <t>Galicia</t>
  </si>
  <si>
    <t>La Rioja</t>
  </si>
  <si>
    <t>Madrid</t>
  </si>
  <si>
    <t>Melilla</t>
  </si>
  <si>
    <t>Murcia</t>
  </si>
  <si>
    <t>País Vasco</t>
  </si>
  <si>
    <t>Valencia</t>
  </si>
  <si>
    <t>Total España</t>
  </si>
  <si>
    <t>Alemania</t>
  </si>
  <si>
    <t>Australia</t>
  </si>
  <si>
    <t>Bélgica</t>
  </si>
  <si>
    <t>Brasil</t>
  </si>
  <si>
    <t>Colombia</t>
  </si>
  <si>
    <t>Cuba</t>
  </si>
  <si>
    <t>Chile</t>
  </si>
  <si>
    <t>Estados Unidos</t>
  </si>
  <si>
    <t>Francia</t>
  </si>
  <si>
    <t>Holanda</t>
  </si>
  <si>
    <t>México</t>
  </si>
  <si>
    <t>Perú</t>
  </si>
  <si>
    <t>Principado Andorra</t>
  </si>
  <si>
    <t>Puerto Rico</t>
  </si>
  <si>
    <t>República Argentina</t>
  </si>
  <si>
    <t>Suiza</t>
  </si>
  <si>
    <t>Uruguay</t>
  </si>
  <si>
    <t>Paraguay</t>
  </si>
  <si>
    <t>Venezuela</t>
  </si>
  <si>
    <t>Total extranjero</t>
  </si>
  <si>
    <t>Número</t>
  </si>
  <si>
    <t>Extranjero</t>
  </si>
  <si>
    <t>Distribución geográfica Asociaciones y Federaciones</t>
  </si>
  <si>
    <t>2.1. Cuadro de subvenciones año 2006</t>
  </si>
  <si>
    <t>Encuentro Jóvenes Andaluces en el Mundo</t>
  </si>
  <si>
    <t>Granada</t>
  </si>
  <si>
    <t>Asistentes Comunidades España</t>
  </si>
  <si>
    <t>Asistentes Comunidades extranjero</t>
  </si>
  <si>
    <t>3. Plan de Formación 2006</t>
  </si>
  <si>
    <t>3.1. Plan de Formación 2006</t>
  </si>
  <si>
    <t>Navarra</t>
  </si>
  <si>
    <t>Asociaciones representadas extranjero</t>
  </si>
  <si>
    <t>Asociaciones representadas España</t>
  </si>
  <si>
    <t xml:space="preserve">                                                                                                                                                </t>
  </si>
  <si>
    <t>Personas beneficiadas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</si>
</sst>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a&quot;_-;\-* #,##0\ &quot;pta&quot;_-;_-* &quot;-&quot;\ &quot;pta&quot;_-;_-@_-"/>
    <numFmt numFmtId="165" formatCode="_-* #,##0.00\ &quot;pta&quot;_-;\-* #,##0.00\ &quot;pta&quot;_-;_-* &quot;-&quot;??\ &quot;pta&quot;_-;_-@_-"/>
    <numFmt numFmtId="166" formatCode="_-* #,##0\ _P_t_a_-;\-* #,##0\ _P_t_a_-;_-* &quot;-&quot;\ _P_t_a_-;_-@_-"/>
    <numFmt numFmtId="167" formatCode="_-* #,##0.00\ _P_t_a_-;\-* #,##0.00\ _P_t_a_-;_-* &quot;-&quot;??\ _P_t_a_-;_-@_-"/>
    <numFmt numFmtId="168" formatCode="0.0%"/>
  </numFmts>
  <fonts count="24">
    <font>
      <sz val="10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b/>
      <sz val="12"/>
      <name val="Arial"/>
      <family val="2"/>
    </font>
    <font>
      <b/>
      <sz val="10"/>
      <color indexed="1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color indexed="61"/>
      <name val="Arial"/>
      <family val="2"/>
    </font>
    <font>
      <b/>
      <sz val="14"/>
      <color indexed="61"/>
      <name val="Arial"/>
      <family val="2"/>
    </font>
    <font>
      <sz val="10.75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0.25"/>
      <name val="Arial"/>
      <family val="0"/>
    </font>
    <font>
      <b/>
      <sz val="11"/>
      <color indexed="18"/>
      <name val="Arial"/>
      <family val="2"/>
    </font>
    <font>
      <sz val="11"/>
      <color indexed="10"/>
      <name val="Arial"/>
      <family val="2"/>
    </font>
    <font>
      <sz val="11"/>
      <name val="Arial"/>
      <family val="2"/>
    </font>
    <font>
      <sz val="11"/>
      <color indexed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3" fillId="2" borderId="0" xfId="0" applyFont="1" applyFill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3" fillId="2" borderId="0" xfId="0" applyFont="1" applyFill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0" fontId="0" fillId="0" borderId="0" xfId="0" applyAlignment="1">
      <alignment/>
    </xf>
    <xf numFmtId="0" fontId="14" fillId="0" borderId="0" xfId="0" applyFont="1" applyFill="1" applyBorder="1" applyAlignment="1">
      <alignment vertical="top"/>
    </xf>
    <xf numFmtId="0" fontId="15" fillId="0" borderId="0" xfId="0" applyFont="1" applyFill="1" applyBorder="1" applyAlignment="1">
      <alignment vertical="top"/>
    </xf>
    <xf numFmtId="0" fontId="15" fillId="0" borderId="2" xfId="0" applyFont="1" applyFill="1" applyBorder="1" applyAlignment="1">
      <alignment vertical="top"/>
    </xf>
    <xf numFmtId="0" fontId="14" fillId="0" borderId="3" xfId="0" applyFon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4" xfId="0" applyBorder="1" applyAlignment="1">
      <alignment/>
    </xf>
    <xf numFmtId="0" fontId="11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5" fillId="0" borderId="5" xfId="0" applyFont="1" applyFill="1" applyBorder="1" applyAlignment="1">
      <alignment vertical="top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4" fillId="0" borderId="8" xfId="0" applyFont="1" applyFill="1" applyBorder="1" applyAlignment="1">
      <alignment vertical="top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 horizontal="center"/>
    </xf>
    <xf numFmtId="0" fontId="11" fillId="0" borderId="4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11" fillId="0" borderId="0" xfId="0" applyFont="1" applyAlignment="1">
      <alignment horizontal="center"/>
    </xf>
    <xf numFmtId="0" fontId="6" fillId="0" borderId="0" xfId="0" applyFont="1" applyAlignment="1">
      <alignment/>
    </xf>
    <xf numFmtId="0" fontId="11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11" fillId="0" borderId="0" xfId="0" applyFont="1" applyAlignment="1">
      <alignment/>
    </xf>
    <xf numFmtId="0" fontId="11" fillId="0" borderId="1" xfId="0" applyFont="1" applyBorder="1" applyAlignment="1">
      <alignment/>
    </xf>
    <xf numFmtId="0" fontId="11" fillId="0" borderId="1" xfId="0" applyFont="1" applyBorder="1" applyAlignment="1">
      <alignment horizontal="center"/>
    </xf>
    <xf numFmtId="0" fontId="0" fillId="0" borderId="0" xfId="0" applyFont="1" applyAlignment="1">
      <alignment wrapText="1"/>
    </xf>
    <xf numFmtId="0" fontId="17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11" fillId="0" borderId="0" xfId="0" applyFont="1" applyBorder="1" applyAlignment="1">
      <alignment/>
    </xf>
    <xf numFmtId="0" fontId="11" fillId="0" borderId="1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18" fillId="0" borderId="0" xfId="0" applyFont="1" applyFill="1" applyAlignment="1">
      <alignment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/>
    </xf>
    <xf numFmtId="3" fontId="0" fillId="0" borderId="0" xfId="0" applyNumberFormat="1" applyFont="1" applyAlignment="1">
      <alignment horizontal="center"/>
    </xf>
    <xf numFmtId="3" fontId="11" fillId="0" borderId="4" xfId="0" applyNumberFormat="1" applyFont="1" applyBorder="1" applyAlignment="1">
      <alignment horizontal="center"/>
    </xf>
    <xf numFmtId="0" fontId="9" fillId="0" borderId="1" xfId="0" applyFont="1" applyBorder="1" applyAlignment="1">
      <alignment/>
    </xf>
    <xf numFmtId="3" fontId="11" fillId="0" borderId="0" xfId="0" applyNumberFormat="1" applyFont="1" applyAlignment="1">
      <alignment horizontal="center"/>
    </xf>
    <xf numFmtId="0" fontId="11" fillId="0" borderId="1" xfId="0" applyFont="1" applyBorder="1" applyAlignment="1">
      <alignment wrapText="1"/>
    </xf>
    <xf numFmtId="0" fontId="11" fillId="0" borderId="4" xfId="0" applyFont="1" applyBorder="1" applyAlignment="1">
      <alignment/>
    </xf>
    <xf numFmtId="3" fontId="0" fillId="0" borderId="0" xfId="0" applyNumberFormat="1" applyAlignment="1">
      <alignment horizontal="center"/>
    </xf>
    <xf numFmtId="0" fontId="11" fillId="0" borderId="11" xfId="0" applyFont="1" applyBorder="1" applyAlignment="1">
      <alignment/>
    </xf>
    <xf numFmtId="0" fontId="11" fillId="0" borderId="9" xfId="0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3" fontId="0" fillId="0" borderId="0" xfId="0" applyNumberFormat="1" applyFont="1" applyBorder="1" applyAlignment="1">
      <alignment horizontal="center"/>
    </xf>
    <xf numFmtId="9" fontId="0" fillId="0" borderId="0" xfId="21" applyFont="1" applyBorder="1" applyAlignment="1">
      <alignment horizontal="center"/>
    </xf>
    <xf numFmtId="3" fontId="11" fillId="0" borderId="4" xfId="0" applyNumberFormat="1" applyFont="1" applyBorder="1" applyAlignment="1">
      <alignment/>
    </xf>
    <xf numFmtId="4" fontId="5" fillId="0" borderId="0" xfId="0" applyNumberFormat="1" applyFont="1" applyFill="1" applyBorder="1" applyAlignment="1">
      <alignment/>
    </xf>
    <xf numFmtId="0" fontId="11" fillId="0" borderId="12" xfId="0" applyFont="1" applyBorder="1" applyAlignment="1">
      <alignment horizontal="center"/>
    </xf>
    <xf numFmtId="2" fontId="11" fillId="0" borderId="12" xfId="0" applyNumberFormat="1" applyFont="1" applyBorder="1" applyAlignment="1">
      <alignment horizontal="center"/>
    </xf>
    <xf numFmtId="3" fontId="11" fillId="0" borderId="12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5" fillId="0" borderId="7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15" fillId="0" borderId="7" xfId="0" applyFont="1" applyFill="1" applyBorder="1" applyAlignment="1">
      <alignment vertical="top"/>
    </xf>
    <xf numFmtId="0" fontId="14" fillId="0" borderId="10" xfId="0" applyFont="1" applyFill="1" applyBorder="1" applyAlignment="1">
      <alignment vertical="top"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5" fillId="0" borderId="7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4" fontId="11" fillId="0" borderId="4" xfId="0" applyNumberFormat="1" applyFont="1" applyBorder="1" applyAlignment="1">
      <alignment/>
    </xf>
    <xf numFmtId="4" fontId="0" fillId="0" borderId="0" xfId="0" applyNumberFormat="1" applyFont="1" applyAlignment="1">
      <alignment horizontal="center"/>
    </xf>
    <xf numFmtId="4" fontId="11" fillId="0" borderId="4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4" xfId="0" applyFont="1" applyBorder="1" applyAlignment="1">
      <alignment/>
    </xf>
    <xf numFmtId="3" fontId="0" fillId="0" borderId="0" xfId="0" applyNumberFormat="1" applyFont="1" applyAlignment="1">
      <alignment/>
    </xf>
    <xf numFmtId="4" fontId="11" fillId="0" borderId="0" xfId="0" applyNumberFormat="1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9" fontId="0" fillId="0" borderId="0" xfId="21" applyFont="1" applyAlignment="1">
      <alignment horizontal="center"/>
    </xf>
    <xf numFmtId="9" fontId="0" fillId="0" borderId="4" xfId="21" applyFont="1" applyBorder="1" applyAlignment="1">
      <alignment horizontal="right"/>
    </xf>
    <xf numFmtId="4" fontId="0" fillId="0" borderId="0" xfId="0" applyNumberFormat="1" applyFont="1" applyBorder="1" applyAlignment="1">
      <alignment horizontal="center"/>
    </xf>
    <xf numFmtId="0" fontId="0" fillId="2" borderId="0" xfId="0" applyFont="1" applyFill="1" applyAlignment="1">
      <alignment horizontal="center"/>
    </xf>
    <xf numFmtId="2" fontId="0" fillId="2" borderId="0" xfId="0" applyNumberFormat="1" applyFont="1" applyFill="1" applyAlignment="1">
      <alignment horizontal="center"/>
    </xf>
    <xf numFmtId="2" fontId="0" fillId="2" borderId="4" xfId="0" applyNumberFormat="1" applyFont="1" applyFill="1" applyBorder="1" applyAlignment="1">
      <alignment horizontal="center"/>
    </xf>
    <xf numFmtId="3" fontId="0" fillId="2" borderId="0" xfId="0" applyNumberFormat="1" applyFont="1" applyFill="1" applyAlignment="1">
      <alignment horizontal="center"/>
    </xf>
    <xf numFmtId="3" fontId="0" fillId="2" borderId="4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11" fillId="0" borderId="0" xfId="0" applyFont="1" applyAlignment="1">
      <alignment wrapText="1"/>
    </xf>
    <xf numFmtId="0" fontId="11" fillId="0" borderId="9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chartsheet" Target="chartsheets/sheet1.xml" /><Relationship Id="rId14" Type="http://schemas.openxmlformats.org/officeDocument/2006/relationships/chartsheet" Target="chartsheets/sheet2.xml" /><Relationship Id="rId15" Type="http://schemas.openxmlformats.org/officeDocument/2006/relationships/chartsheet" Target="chartsheets/sheet3.xml" /><Relationship Id="rId16" Type="http://schemas.openxmlformats.org/officeDocument/2006/relationships/chartsheet" Target="chartsheets/sheet4.xml" /><Relationship Id="rId17" Type="http://schemas.openxmlformats.org/officeDocument/2006/relationships/chartsheet" Target="chartsheets/sheet5.xml" /><Relationship Id="rId18" Type="http://schemas.openxmlformats.org/officeDocument/2006/relationships/chartsheet" Target="chartsheets/sheet6.xml" /><Relationship Id="rId19" Type="http://schemas.openxmlformats.org/officeDocument/2006/relationships/chartsheet" Target="chartsheets/sheet7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Evolución del número de Asociaciones y Federaciones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'Evoluc Asoc y Feder reconocidas'!$C$13</c:f>
              <c:strCache>
                <c:ptCount val="1"/>
                <c:pt idx="0">
                  <c:v>España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'Evoluc Asoc y Feder reconocidas'!$B$15:$B$25</c:f>
              <c:numCache>
                <c:ptCount val="1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</c:numCache>
            </c:numRef>
          </c:cat>
          <c:val>
            <c:numRef>
              <c:f>'Evoluc Asoc y Feder reconocidas'!$C$15:$C$25</c:f>
              <c:numCache>
                <c:ptCount val="11"/>
                <c:pt idx="0">
                  <c:v>267</c:v>
                </c:pt>
                <c:pt idx="1">
                  <c:v>292</c:v>
                </c:pt>
                <c:pt idx="2">
                  <c:v>313</c:v>
                </c:pt>
                <c:pt idx="3">
                  <c:v>322</c:v>
                </c:pt>
                <c:pt idx="4">
                  <c:v>322</c:v>
                </c:pt>
                <c:pt idx="5">
                  <c:v>322</c:v>
                </c:pt>
                <c:pt idx="6">
                  <c:v>329</c:v>
                </c:pt>
                <c:pt idx="7">
                  <c:v>316</c:v>
                </c:pt>
                <c:pt idx="8">
                  <c:v>313</c:v>
                </c:pt>
                <c:pt idx="9">
                  <c:v>295</c:v>
                </c:pt>
                <c:pt idx="10">
                  <c:v>279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'Evoluc Asoc y Feder reconocidas'!$D$13</c:f>
              <c:strCache>
                <c:ptCount val="1"/>
                <c:pt idx="0">
                  <c:v>Europa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'Evoluc Asoc y Feder reconocidas'!$B$15:$B$25</c:f>
              <c:numCache>
                <c:ptCount val="1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</c:numCache>
            </c:numRef>
          </c:cat>
          <c:val>
            <c:numRef>
              <c:f>'Evoluc Asoc y Feder reconocidas'!$D$15:$D$25</c:f>
              <c:numCache>
                <c:ptCount val="11"/>
                <c:pt idx="0">
                  <c:v>34</c:v>
                </c:pt>
                <c:pt idx="1">
                  <c:v>36</c:v>
                </c:pt>
                <c:pt idx="2">
                  <c:v>40</c:v>
                </c:pt>
                <c:pt idx="3">
                  <c:v>41</c:v>
                </c:pt>
                <c:pt idx="4">
                  <c:v>41</c:v>
                </c:pt>
                <c:pt idx="5">
                  <c:v>42</c:v>
                </c:pt>
                <c:pt idx="6">
                  <c:v>44</c:v>
                </c:pt>
                <c:pt idx="7">
                  <c:v>36</c:v>
                </c:pt>
                <c:pt idx="8">
                  <c:v>35</c:v>
                </c:pt>
                <c:pt idx="9">
                  <c:v>30</c:v>
                </c:pt>
                <c:pt idx="10">
                  <c:v>25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'Evoluc Asoc y Feder reconocidas'!$E$13</c:f>
              <c:strCache>
                <c:ptCount val="1"/>
                <c:pt idx="0">
                  <c:v>América y otros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'Evoluc Asoc y Feder reconocidas'!$B$15:$B$25</c:f>
              <c:numCache>
                <c:ptCount val="1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</c:numCache>
            </c:numRef>
          </c:cat>
          <c:val>
            <c:numRef>
              <c:f>'Evoluc Asoc y Feder reconocidas'!$E$15:$E$25</c:f>
              <c:numCache>
                <c:ptCount val="11"/>
                <c:pt idx="0">
                  <c:v>24</c:v>
                </c:pt>
                <c:pt idx="1">
                  <c:v>26</c:v>
                </c:pt>
                <c:pt idx="2">
                  <c:v>26</c:v>
                </c:pt>
                <c:pt idx="3">
                  <c:v>26</c:v>
                </c:pt>
                <c:pt idx="4">
                  <c:v>26</c:v>
                </c:pt>
                <c:pt idx="5">
                  <c:v>29</c:v>
                </c:pt>
                <c:pt idx="6">
                  <c:v>30</c:v>
                </c:pt>
                <c:pt idx="7">
                  <c:v>27</c:v>
                </c:pt>
                <c:pt idx="8">
                  <c:v>28</c:v>
                </c:pt>
                <c:pt idx="9">
                  <c:v>28</c:v>
                </c:pt>
                <c:pt idx="10">
                  <c:v>34</c:v>
                </c:pt>
              </c:numCache>
            </c:numRef>
          </c:val>
          <c:smooth val="0"/>
        </c:ser>
        <c:marker val="1"/>
        <c:axId val="41601733"/>
        <c:axId val="3951618"/>
      </c:lineChart>
      <c:catAx>
        <c:axId val="416017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951618"/>
        <c:crosses val="autoZero"/>
        <c:auto val="1"/>
        <c:lblOffset val="100"/>
        <c:noMultiLvlLbl val="0"/>
      </c:catAx>
      <c:valAx>
        <c:axId val="39516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Número de Asociaciones y Federaciones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1601733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FFFFE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F1F8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Evolución del número de subvenciones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045"/>
          <c:w val="0.96575"/>
          <c:h val="0.88825"/>
        </c:manualLayout>
      </c:layout>
      <c:lineChart>
        <c:grouping val="standard"/>
        <c:varyColors val="0"/>
        <c:ser>
          <c:idx val="0"/>
          <c:order val="0"/>
          <c:tx>
            <c:strRef>
              <c:f>'Evolución subvenciones'!$C$13</c:f>
              <c:strCache>
                <c:ptCount val="1"/>
                <c:pt idx="0">
                  <c:v>Número de subvenciones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'Evolución subvenciones'!$B$15:$B$25</c:f>
              <c:numCache>
                <c:ptCount val="1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</c:numCache>
            </c:numRef>
          </c:cat>
          <c:val>
            <c:numRef>
              <c:f>'Evolución subvenciones'!$C$15:$C$25</c:f>
              <c:numCache>
                <c:ptCount val="11"/>
                <c:pt idx="0">
                  <c:v>221</c:v>
                </c:pt>
                <c:pt idx="1">
                  <c:v>222</c:v>
                </c:pt>
                <c:pt idx="2">
                  <c:v>207</c:v>
                </c:pt>
                <c:pt idx="3">
                  <c:v>225</c:v>
                </c:pt>
                <c:pt idx="4">
                  <c:v>213</c:v>
                </c:pt>
                <c:pt idx="5">
                  <c:v>492</c:v>
                </c:pt>
                <c:pt idx="6">
                  <c:v>556</c:v>
                </c:pt>
                <c:pt idx="7">
                  <c:v>536</c:v>
                </c:pt>
                <c:pt idx="8">
                  <c:v>639</c:v>
                </c:pt>
                <c:pt idx="9">
                  <c:v>617</c:v>
                </c:pt>
                <c:pt idx="10">
                  <c:v>519</c:v>
                </c:pt>
              </c:numCache>
            </c:numRef>
          </c:val>
          <c:smooth val="1"/>
        </c:ser>
        <c:marker val="1"/>
        <c:axId val="51371035"/>
        <c:axId val="63843680"/>
      </c:lineChart>
      <c:catAx>
        <c:axId val="51371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3843680"/>
        <c:crosses val="autoZero"/>
        <c:auto val="1"/>
        <c:lblOffset val="100"/>
        <c:noMultiLvlLbl val="0"/>
      </c:catAx>
      <c:valAx>
        <c:axId val="638436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137103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EDF6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Evolución de la cuantía de las subvenciones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0875"/>
          <c:w val="0.80975"/>
          <c:h val="0.8935"/>
        </c:manualLayout>
      </c:layout>
      <c:lineChart>
        <c:grouping val="standard"/>
        <c:varyColors val="0"/>
        <c:ser>
          <c:idx val="0"/>
          <c:order val="0"/>
          <c:tx>
            <c:strRef>
              <c:f>'Evolución subvenciones'!$D$13</c:f>
              <c:strCache>
                <c:ptCount val="1"/>
                <c:pt idx="0">
                  <c:v>Subvenciones para actividades culturales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'Evolución subvenciones'!$B$15:$B$25</c:f>
              <c:numCache>
                <c:ptCount val="1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</c:numCache>
            </c:numRef>
          </c:cat>
          <c:val>
            <c:numRef>
              <c:f>'Evolución subvenciones'!$D$15:$D$25</c:f>
              <c:numCache>
                <c:ptCount val="11"/>
                <c:pt idx="0">
                  <c:v>778905</c:v>
                </c:pt>
                <c:pt idx="1">
                  <c:v>1068508</c:v>
                </c:pt>
                <c:pt idx="2">
                  <c:v>1040342</c:v>
                </c:pt>
                <c:pt idx="3">
                  <c:v>1103257</c:v>
                </c:pt>
                <c:pt idx="4">
                  <c:v>1067203</c:v>
                </c:pt>
                <c:pt idx="5">
                  <c:v>1020534</c:v>
                </c:pt>
                <c:pt idx="6">
                  <c:v>1030329</c:v>
                </c:pt>
                <c:pt idx="7">
                  <c:v>978812.83</c:v>
                </c:pt>
                <c:pt idx="8">
                  <c:v>1700540</c:v>
                </c:pt>
                <c:pt idx="9">
                  <c:v>1553163</c:v>
                </c:pt>
                <c:pt idx="10">
                  <c:v>1728709.4600000002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'Evolución subvenciones'!$F$13</c:f>
              <c:strCache>
                <c:ptCount val="1"/>
                <c:pt idx="0">
                  <c:v>Subvenciones para equipamiento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Pt>
            <c:idx val="4"/>
            <c:marker>
              <c:size val="7"/>
              <c:spPr>
                <a:solidFill>
                  <a:srgbClr val="FF00FF"/>
                </a:solidFill>
                <a:ln>
                  <a:solidFill>
                    <a:srgbClr val="FF00FF"/>
                  </a:solidFill>
                </a:ln>
              </c:spPr>
            </c:marker>
          </c:dPt>
          <c:dPt>
            <c:idx val="5"/>
            <c:marker>
              <c:size val="7"/>
              <c:spPr>
                <a:solidFill>
                  <a:srgbClr val="FF00FF"/>
                </a:solidFill>
                <a:ln>
                  <a:solidFill>
                    <a:srgbClr val="FF00FF"/>
                  </a:solidFill>
                </a:ln>
              </c:spPr>
            </c:marker>
          </c:dPt>
          <c:cat>
            <c:numRef>
              <c:f>'Evolución subvenciones'!$B$15:$B$25</c:f>
              <c:numCache>
                <c:ptCount val="1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</c:numCache>
            </c:numRef>
          </c:cat>
          <c:val>
            <c:numRef>
              <c:f>'Evolución subvenciones'!$F$15:$F$25</c:f>
              <c:numCache>
                <c:ptCount val="11"/>
                <c:pt idx="0">
                  <c:v>0</c:v>
                </c:pt>
                <c:pt idx="1">
                  <c:v>120215</c:v>
                </c:pt>
                <c:pt idx="2">
                  <c:v>150269</c:v>
                </c:pt>
                <c:pt idx="3">
                  <c:v>150269</c:v>
                </c:pt>
                <c:pt idx="4">
                  <c:v>180323</c:v>
                </c:pt>
                <c:pt idx="5">
                  <c:v>167592</c:v>
                </c:pt>
                <c:pt idx="6">
                  <c:v>203286</c:v>
                </c:pt>
                <c:pt idx="7">
                  <c:v>287653.13</c:v>
                </c:pt>
                <c:pt idx="8">
                  <c:v>177159</c:v>
                </c:pt>
                <c:pt idx="9">
                  <c:v>452175</c:v>
                </c:pt>
                <c:pt idx="10">
                  <c:v>471610.05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'Evolución subvenciones'!$G$13</c:f>
              <c:strCache>
                <c:ptCount val="1"/>
                <c:pt idx="0">
                  <c:v>Subvenciones a entes locales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'Evolución subvenciones'!$B$15:$B$25</c:f>
              <c:numCache>
                <c:ptCount val="1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</c:numCache>
            </c:numRef>
          </c:cat>
          <c:val>
            <c:numRef>
              <c:f>'Evolución subvenciones'!$G$15:$G$25</c:f>
              <c:numCache>
                <c:ptCount val="11"/>
                <c:pt idx="0">
                  <c:v>118412</c:v>
                </c:pt>
                <c:pt idx="1">
                  <c:v>88791</c:v>
                </c:pt>
                <c:pt idx="2">
                  <c:v>62205</c:v>
                </c:pt>
                <c:pt idx="3">
                  <c:v>64616</c:v>
                </c:pt>
                <c:pt idx="4">
                  <c:v>66118</c:v>
                </c:pt>
                <c:pt idx="5">
                  <c:v>63113</c:v>
                </c:pt>
                <c:pt idx="6">
                  <c:v>52592</c:v>
                </c:pt>
                <c:pt idx="7">
                  <c:v>57151</c:v>
                </c:pt>
                <c:pt idx="8">
                  <c:v>90638</c:v>
                </c:pt>
                <c:pt idx="9">
                  <c:v>177342</c:v>
                </c:pt>
                <c:pt idx="10">
                  <c:v>186011.88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'Evolución subvenciones'!$E$13</c:f>
              <c:strCache>
                <c:ptCount val="1"/>
                <c:pt idx="0">
                  <c:v>Subvenciones para funcionamiento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Pt>
            <c:idx val="5"/>
            <c:spPr>
              <a:ln w="25400">
                <a:solidFill>
                  <a:srgbClr val="339966"/>
                </a:solidFill>
              </a:ln>
            </c:spPr>
            <c:marker>
              <c:size val="7"/>
              <c:spPr>
                <a:solidFill>
                  <a:srgbClr val="339966"/>
                </a:solidFill>
                <a:ln>
                  <a:solidFill>
                    <a:srgbClr val="339966"/>
                  </a:solidFill>
                </a:ln>
              </c:spPr>
            </c:marker>
          </c:dPt>
          <c:cat>
            <c:numRef>
              <c:f>'Evolución subvenciones'!$B$15:$B$25</c:f>
              <c:numCache>
                <c:ptCount val="1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</c:numCache>
            </c:numRef>
          </c:cat>
          <c:val>
            <c:numRef>
              <c:f>'Evolución subvenciones'!$E$15:$E$25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103906</c:v>
                </c:pt>
                <c:pt idx="6">
                  <c:v>129611</c:v>
                </c:pt>
                <c:pt idx="7">
                  <c:v>208818</c:v>
                </c:pt>
                <c:pt idx="8">
                  <c:v>312694</c:v>
                </c:pt>
                <c:pt idx="9">
                  <c:v>241201</c:v>
                </c:pt>
                <c:pt idx="10">
                  <c:v>100584.37000000001</c:v>
                </c:pt>
              </c:numCache>
            </c:numRef>
          </c:val>
          <c:smooth val="1"/>
        </c:ser>
        <c:marker val="1"/>
        <c:axId val="24661473"/>
        <c:axId val="52163694"/>
      </c:lineChart>
      <c:catAx>
        <c:axId val="246614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52163694"/>
        <c:crosses val="autoZero"/>
        <c:auto val="1"/>
        <c:lblOffset val="100"/>
        <c:noMultiLvlLbl val="0"/>
      </c:catAx>
      <c:valAx>
        <c:axId val="52163694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2466147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975"/>
          <c:y val="0.348"/>
          <c:w val="0.15675"/>
          <c:h val="0.36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EBF5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Subvenciones solicitadas y concedidas a Asociaciones y Federaciones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09225"/>
          <c:w val="0.8245"/>
          <c:h val="0.893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'Subvenc solicit y concedidas'!$B$16</c:f>
              <c:strCache>
                <c:ptCount val="1"/>
                <c:pt idx="0">
                  <c:v>Subvenciones solicitadas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'Subvenc solicit y concedidas'!$D$14:$F$14</c:f>
              <c:strCache>
                <c:ptCount val="3"/>
                <c:pt idx="0">
                  <c:v>España</c:v>
                </c:pt>
                <c:pt idx="1">
                  <c:v>Europa</c:v>
                </c:pt>
                <c:pt idx="2">
                  <c:v>América y otros</c:v>
                </c:pt>
              </c:strCache>
            </c:strRef>
          </c:cat>
          <c:val>
            <c:numRef>
              <c:f>'Subvenc solicit y concedidas'!$D$16:$F$16</c:f>
              <c:numCache>
                <c:ptCount val="3"/>
                <c:pt idx="0">
                  <c:v>602</c:v>
                </c:pt>
                <c:pt idx="1">
                  <c:v>49</c:v>
                </c:pt>
                <c:pt idx="2">
                  <c:v>75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'Subvenc solicit y concedidas'!$B$17</c:f>
              <c:strCache>
                <c:ptCount val="1"/>
                <c:pt idx="0">
                  <c:v>Subvenciones concedidas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'Subvenc solicit y concedidas'!$D$14:$F$14</c:f>
              <c:strCache>
                <c:ptCount val="3"/>
                <c:pt idx="0">
                  <c:v>España</c:v>
                </c:pt>
                <c:pt idx="1">
                  <c:v>Europa</c:v>
                </c:pt>
                <c:pt idx="2">
                  <c:v>América y otros</c:v>
                </c:pt>
              </c:strCache>
            </c:strRef>
          </c:cat>
          <c:val>
            <c:numRef>
              <c:f>'Subvenc solicit y concedidas'!$D$17:$F$17</c:f>
              <c:numCache>
                <c:ptCount val="3"/>
                <c:pt idx="0">
                  <c:v>413</c:v>
                </c:pt>
                <c:pt idx="1">
                  <c:v>34</c:v>
                </c:pt>
                <c:pt idx="2">
                  <c:v>58</c:v>
                </c:pt>
              </c:numCache>
            </c:numRef>
          </c:val>
          <c:shape val="box"/>
        </c:ser>
        <c:shape val="box"/>
        <c:axId val="7039383"/>
        <c:axId val="24403116"/>
      </c:bar3DChart>
      <c:catAx>
        <c:axId val="70393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4403116"/>
        <c:crosses val="autoZero"/>
        <c:auto val="1"/>
        <c:lblOffset val="100"/>
        <c:noMultiLvlLbl val="0"/>
      </c:catAx>
      <c:valAx>
        <c:axId val="244031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703938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15"/>
          <c:y val="0.39425"/>
          <c:w val="0.1585"/>
          <c:h val="0.175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EDF6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Subvenciones solicitadas y concedidas a Ayuntamientos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09225"/>
          <c:w val="0.77675"/>
          <c:h val="0.893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'Subvenc solicit y concedidas'!$B$16</c:f>
              <c:strCache>
                <c:ptCount val="1"/>
                <c:pt idx="0">
                  <c:v>Subvenciones solicitadas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'Subvenc solicit y concedidas'!$H$14:$I$14</c:f>
              <c:strCache>
                <c:ptCount val="2"/>
                <c:pt idx="0">
                  <c:v>Andalucía</c:v>
                </c:pt>
                <c:pt idx="1">
                  <c:v>Fuera de Andalucía</c:v>
                </c:pt>
              </c:strCache>
            </c:strRef>
          </c:cat>
          <c:val>
            <c:numRef>
              <c:f>'Subvenc solicit y concedidas'!$H$16:$I$16</c:f>
              <c:numCache>
                <c:ptCount val="2"/>
                <c:pt idx="0">
                  <c:v>13</c:v>
                </c:pt>
                <c:pt idx="1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'Subvenc solicit y concedidas'!$B$17</c:f>
              <c:strCache>
                <c:ptCount val="1"/>
                <c:pt idx="0">
                  <c:v>Subvenciones concedidas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'Subvenc solicit y concedidas'!$H$14:$I$14</c:f>
              <c:strCache>
                <c:ptCount val="2"/>
                <c:pt idx="0">
                  <c:v>Andalucía</c:v>
                </c:pt>
                <c:pt idx="1">
                  <c:v>Fuera de Andalucía</c:v>
                </c:pt>
              </c:strCache>
            </c:strRef>
          </c:cat>
          <c:val>
            <c:numRef>
              <c:f>'Subvenc solicit y concedidas'!$H$17:$I$17</c:f>
              <c:numCache>
                <c:ptCount val="2"/>
                <c:pt idx="0">
                  <c:v>13</c:v>
                </c:pt>
                <c:pt idx="1">
                  <c:v>1</c:v>
                </c:pt>
              </c:numCache>
            </c:numRef>
          </c:val>
          <c:shape val="cylinder"/>
        </c:ser>
        <c:shape val="cylinder"/>
        <c:axId val="48805053"/>
        <c:axId val="30485914"/>
      </c:bar3DChart>
      <c:catAx>
        <c:axId val="488050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0485914"/>
        <c:crosses val="autoZero"/>
        <c:auto val="1"/>
        <c:lblOffset val="100"/>
        <c:noMultiLvlLbl val="0"/>
      </c:catAx>
      <c:valAx>
        <c:axId val="304859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88050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025"/>
          <c:y val="0.49625"/>
          <c:w val="0.218"/>
          <c:h val="0.063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EFF7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Distribución de las subvenciones concedidas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Arial"/>
                        <a:ea typeface="Arial"/>
                        <a:cs typeface="Arial"/>
                      </a:rPr>
                      <a:t>Asociaciones y Federaciones de España
78%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Arial"/>
                        <a:ea typeface="Arial"/>
                        <a:cs typeface="Arial"/>
                      </a:rPr>
                      <a:t>Asociaciones y Federaciones de Europa
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Arial"/>
                        <a:ea typeface="Arial"/>
                        <a:cs typeface="Arial"/>
                      </a:rPr>
                      <a:t>Asociaciones y Federaciones de América y otros
12%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Arial"/>
                        <a:ea typeface="Arial"/>
                        <a:cs typeface="Arial"/>
                      </a:rPr>
                      <a:t>Ayuntamientos de Andalucía
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Arial"/>
                        <a:ea typeface="Arial"/>
                        <a:cs typeface="Arial"/>
                      </a:rPr>
                      <a:t>Ayuntamientos de fuera de Andalucía
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'Subvenc solicit y concedidas'!$D$17:$I$17</c:f>
              <c:numCache>
                <c:ptCount val="6"/>
                <c:pt idx="0">
                  <c:v>413</c:v>
                </c:pt>
                <c:pt idx="1">
                  <c:v>34</c:v>
                </c:pt>
                <c:pt idx="2">
                  <c:v>58</c:v>
                </c:pt>
                <c:pt idx="4">
                  <c:v>13</c:v>
                </c:pt>
                <c:pt idx="5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EBF5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Evolución del número de plazas adjudicadas en Residencias de tiempo libre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875"/>
          <c:w val="0.9795"/>
          <c:h val="0.892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2"/>
            <c:spPr>
              <a:ln w="38100">
                <a:solidFill>
                  <a:srgbClr val="000080"/>
                </a:solidFill>
              </a:ln>
            </c:spPr>
            <c:marker>
              <c:size val="8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'Evolución plazas'!$B$16:$B$24</c:f>
              <c:numCache>
                <c:ptCount val="9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</c:numCache>
            </c:numRef>
          </c:cat>
          <c:val>
            <c:numRef>
              <c:f>'Evolución plazas'!$D$16:$D$24</c:f>
              <c:numCache>
                <c:ptCount val="9"/>
                <c:pt idx="0">
                  <c:v>262</c:v>
                </c:pt>
                <c:pt idx="1">
                  <c:v>343</c:v>
                </c:pt>
                <c:pt idx="2">
                  <c:v>342</c:v>
                </c:pt>
                <c:pt idx="3">
                  <c:v>310</c:v>
                </c:pt>
                <c:pt idx="4">
                  <c:v>399</c:v>
                </c:pt>
                <c:pt idx="5">
                  <c:v>393</c:v>
                </c:pt>
                <c:pt idx="6">
                  <c:v>378</c:v>
                </c:pt>
                <c:pt idx="7">
                  <c:v>255</c:v>
                </c:pt>
                <c:pt idx="8">
                  <c:v>178</c:v>
                </c:pt>
              </c:numCache>
            </c:numRef>
          </c:val>
          <c:smooth val="1"/>
        </c:ser>
        <c:marker val="1"/>
        <c:axId val="60772563"/>
        <c:axId val="51845816"/>
      </c:lineChart>
      <c:catAx>
        <c:axId val="607725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1845816"/>
        <c:crosses val="autoZero"/>
        <c:auto val="1"/>
        <c:lblOffset val="100"/>
        <c:noMultiLvlLbl val="0"/>
      </c:catAx>
      <c:valAx>
        <c:axId val="518458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077256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E9F4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1"/>
  <sheetViews>
    <sheetView workbookViewId="0" zoomScale="55"/>
  </sheetViews>
  <pageMargins left="0.75" right="0.75" top="1" bottom="1" header="0" footer="0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2"/>
  <sheetViews>
    <sheetView workbookViewId="0" zoomScale="55"/>
  </sheetViews>
  <pageMargins left="0.75" right="0.75" top="1" bottom="1" header="0" footer="0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ico3"/>
  <sheetViews>
    <sheetView workbookViewId="0" zoomScale="55"/>
  </sheetViews>
  <pageMargins left="0.75" right="0.75" top="1" bottom="1" header="0" footer="0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áfico4"/>
  <sheetViews>
    <sheetView workbookViewId="0" zoomScale="55"/>
  </sheetViews>
  <pageMargins left="0.75" right="0.75" top="1" bottom="1" header="0" footer="0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Gráfico5"/>
  <sheetViews>
    <sheetView workbookViewId="0" zoomScale="55"/>
  </sheetViews>
  <pageMargins left="0.75" right="0.75" top="1" bottom="1" header="0" footer="0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Gráfico6"/>
  <sheetViews>
    <sheetView workbookViewId="0" zoomScale="55"/>
  </sheetViews>
  <pageMargins left="0.75" right="0.75" top="1" bottom="1" header="0" footer="0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Gráfico7"/>
  <sheetViews>
    <sheetView workbookViewId="0" zoomScale="55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</xdr:row>
      <xdr:rowOff>38100</xdr:rowOff>
    </xdr:from>
    <xdr:to>
      <xdr:col>8</xdr:col>
      <xdr:colOff>209550</xdr:colOff>
      <xdr:row>9</xdr:row>
      <xdr:rowOff>104775</xdr:rowOff>
    </xdr:to>
    <xdr:pic>
      <xdr:nvPicPr>
        <xdr:cNvPr id="1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504950"/>
          <a:ext cx="6353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277475" cy="7219950"/>
    <xdr:graphicFrame>
      <xdr:nvGraphicFramePr>
        <xdr:cNvPr id="1" name="Shape 1025"/>
        <xdr:cNvGraphicFramePr/>
      </xdr:nvGraphicFramePr>
      <xdr:xfrm>
        <a:off x="0" y="0"/>
        <a:ext cx="10277475" cy="721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277475" cy="7219950"/>
    <xdr:graphicFrame>
      <xdr:nvGraphicFramePr>
        <xdr:cNvPr id="1" name="Shape 1025"/>
        <xdr:cNvGraphicFramePr/>
      </xdr:nvGraphicFramePr>
      <xdr:xfrm>
        <a:off x="0" y="0"/>
        <a:ext cx="10277475" cy="721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277475" cy="7219950"/>
    <xdr:graphicFrame>
      <xdr:nvGraphicFramePr>
        <xdr:cNvPr id="1" name="Shape 1025"/>
        <xdr:cNvGraphicFramePr/>
      </xdr:nvGraphicFramePr>
      <xdr:xfrm>
        <a:off x="0" y="0"/>
        <a:ext cx="10277475" cy="721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4"/>
        <xdr:cNvSpPr>
          <a:spLocks/>
        </xdr:cNvSpPr>
      </xdr:nvSpPr>
      <xdr:spPr>
        <a:xfrm>
          <a:off x="219075" y="0"/>
          <a:ext cx="2447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1352550</xdr:colOff>
      <xdr:row>0</xdr:row>
      <xdr:rowOff>0</xdr:rowOff>
    </xdr:from>
    <xdr:to>
      <xdr:col>1</xdr:col>
      <xdr:colOff>2028825</xdr:colOff>
      <xdr:row>0</xdr:row>
      <xdr:rowOff>0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1571625" y="0"/>
          <a:ext cx="676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Actividad</a:t>
          </a:r>
        </a:p>
      </xdr:txBody>
    </xdr:sp>
    <xdr:clientData/>
  </xdr:twoCellAnchor>
  <xdr:twoCellAnchor>
    <xdr:from>
      <xdr:col>1</xdr:col>
      <xdr:colOff>133350</xdr:colOff>
      <xdr:row>0</xdr:row>
      <xdr:rowOff>0</xdr:rowOff>
    </xdr:from>
    <xdr:to>
      <xdr:col>1</xdr:col>
      <xdr:colOff>714375</xdr:colOff>
      <xdr:row>0</xdr:row>
      <xdr:rowOff>0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352425" y="0"/>
          <a:ext cx="581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Ratios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1</xdr:col>
      <xdr:colOff>1733550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28600" y="0"/>
          <a:ext cx="172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1000125</xdr:colOff>
      <xdr:row>0</xdr:row>
      <xdr:rowOff>0</xdr:rowOff>
    </xdr:from>
    <xdr:to>
      <xdr:col>1</xdr:col>
      <xdr:colOff>1704975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219200" y="0"/>
          <a:ext cx="704850" cy="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Actividad de la empresa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762000</xdr:colOff>
      <xdr:row>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28600" y="0"/>
          <a:ext cx="752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Actividad de los clientes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1</xdr:col>
      <xdr:colOff>1733550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28600" y="0"/>
          <a:ext cx="172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1000125</xdr:colOff>
      <xdr:row>0</xdr:row>
      <xdr:rowOff>0</xdr:rowOff>
    </xdr:from>
    <xdr:to>
      <xdr:col>1</xdr:col>
      <xdr:colOff>1704975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219200" y="0"/>
          <a:ext cx="704850" cy="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Actividad de la empresa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762000</xdr:colOff>
      <xdr:row>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28600" y="0"/>
          <a:ext cx="752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Actividad de los clientes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19075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1352550</xdr:colOff>
      <xdr:row>0</xdr:row>
      <xdr:rowOff>0</xdr:rowOff>
    </xdr:from>
    <xdr:to>
      <xdr:col>1</xdr:col>
      <xdr:colOff>2028825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571625" y="0"/>
          <a:ext cx="676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Actividad</a:t>
          </a:r>
        </a:p>
      </xdr:txBody>
    </xdr:sp>
    <xdr:clientData/>
  </xdr:twoCellAnchor>
  <xdr:twoCellAnchor>
    <xdr:from>
      <xdr:col>1</xdr:col>
      <xdr:colOff>133350</xdr:colOff>
      <xdr:row>0</xdr:row>
      <xdr:rowOff>0</xdr:rowOff>
    </xdr:from>
    <xdr:to>
      <xdr:col>1</xdr:col>
      <xdr:colOff>714375</xdr:colOff>
      <xdr:row>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52425" y="0"/>
          <a:ext cx="581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Ratios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277475" cy="7219950"/>
    <xdr:graphicFrame>
      <xdr:nvGraphicFramePr>
        <xdr:cNvPr id="1" name="Shape 1025"/>
        <xdr:cNvGraphicFramePr/>
      </xdr:nvGraphicFramePr>
      <xdr:xfrm>
        <a:off x="0" y="0"/>
        <a:ext cx="10277475" cy="721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277475" cy="7219950"/>
    <xdr:graphicFrame>
      <xdr:nvGraphicFramePr>
        <xdr:cNvPr id="1" name="Shape 1025"/>
        <xdr:cNvGraphicFramePr/>
      </xdr:nvGraphicFramePr>
      <xdr:xfrm>
        <a:off x="0" y="0"/>
        <a:ext cx="10277475" cy="721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277475" cy="7219950"/>
    <xdr:graphicFrame>
      <xdr:nvGraphicFramePr>
        <xdr:cNvPr id="1" name="Shape 1025"/>
        <xdr:cNvGraphicFramePr/>
      </xdr:nvGraphicFramePr>
      <xdr:xfrm>
        <a:off x="0" y="0"/>
        <a:ext cx="10277475" cy="721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277475" cy="7219950"/>
    <xdr:graphicFrame>
      <xdr:nvGraphicFramePr>
        <xdr:cNvPr id="1" name="Shape 1025"/>
        <xdr:cNvGraphicFramePr/>
      </xdr:nvGraphicFramePr>
      <xdr:xfrm>
        <a:off x="0" y="0"/>
        <a:ext cx="10277475" cy="721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"/>
  <dimension ref="A2:G87"/>
  <sheetViews>
    <sheetView showGridLines="0" showRowColHeaders="0" tabSelected="1" zoomScale="90" zoomScaleNormal="90" workbookViewId="0" topLeftCell="A2">
      <selection activeCell="A1" sqref="A1"/>
    </sheetView>
  </sheetViews>
  <sheetFormatPr defaultColWidth="11.421875" defaultRowHeight="12.75"/>
  <cols>
    <col min="1" max="1" width="6.00390625" style="0" customWidth="1"/>
    <col min="2" max="2" width="5.140625" style="0" customWidth="1"/>
    <col min="3" max="3" width="10.7109375" style="0" customWidth="1"/>
    <col min="4" max="4" width="35.7109375" style="0" customWidth="1"/>
  </cols>
  <sheetData>
    <row r="2" spans="2:4" ht="18" customHeight="1">
      <c r="B2" s="24" t="s">
        <v>1</v>
      </c>
      <c r="C2" s="25"/>
      <c r="D2" s="26"/>
    </row>
    <row r="3" spans="1:4" ht="15" customHeight="1">
      <c r="A3" s="2"/>
      <c r="B3" s="27" t="s">
        <v>2</v>
      </c>
      <c r="C3" s="28"/>
      <c r="D3" s="29"/>
    </row>
    <row r="4" spans="1:2" ht="12.75">
      <c r="A4" s="2"/>
      <c r="B4" s="2"/>
    </row>
    <row r="5" spans="1:2" ht="12.75">
      <c r="A5" s="2"/>
      <c r="B5" s="2"/>
    </row>
    <row r="6" spans="1:3" ht="15.75">
      <c r="A6" s="2"/>
      <c r="C6" s="6" t="s">
        <v>76</v>
      </c>
    </row>
    <row r="7" ht="15.75">
      <c r="C7" s="1"/>
    </row>
    <row r="12" spans="3:7" ht="14.25">
      <c r="C12" s="3" t="s">
        <v>5</v>
      </c>
      <c r="D12" s="3" t="s">
        <v>72</v>
      </c>
      <c r="E12" s="100"/>
      <c r="F12" s="100"/>
      <c r="G12" s="101"/>
    </row>
    <row r="13" spans="3:7" ht="14.25">
      <c r="C13" s="3" t="s">
        <v>73</v>
      </c>
      <c r="D13" s="3" t="s">
        <v>74</v>
      </c>
      <c r="E13" s="102"/>
      <c r="F13" s="101"/>
      <c r="G13" s="101"/>
    </row>
    <row r="14" spans="3:7" ht="14.25">
      <c r="C14" s="3" t="s">
        <v>75</v>
      </c>
      <c r="D14" s="3" t="s">
        <v>117</v>
      </c>
      <c r="E14" s="102"/>
      <c r="F14" s="101"/>
      <c r="G14" s="101"/>
    </row>
    <row r="15" spans="3:7" ht="15">
      <c r="C15" s="99"/>
      <c r="D15" s="99"/>
      <c r="E15" s="102"/>
      <c r="F15" s="101"/>
      <c r="G15" s="101"/>
    </row>
    <row r="16" spans="3:7" ht="15">
      <c r="C16" s="99"/>
      <c r="D16" s="99"/>
      <c r="E16" s="102"/>
      <c r="F16" s="101"/>
      <c r="G16" s="101"/>
    </row>
    <row r="17" spans="3:7" ht="15">
      <c r="C17" s="99"/>
      <c r="D17" s="99"/>
      <c r="E17" s="102"/>
      <c r="F17" s="101"/>
      <c r="G17" s="101"/>
    </row>
    <row r="18" spans="3:7" ht="15">
      <c r="C18" s="99"/>
      <c r="D18" s="99"/>
      <c r="E18" s="102"/>
      <c r="F18" s="101"/>
      <c r="G18" s="101"/>
    </row>
    <row r="19" spans="3:7" ht="15">
      <c r="C19" s="99"/>
      <c r="D19" s="99"/>
      <c r="E19" s="102"/>
      <c r="F19" s="101"/>
      <c r="G19" s="101"/>
    </row>
    <row r="20" spans="3:7" ht="15">
      <c r="C20" s="99"/>
      <c r="D20" s="99"/>
      <c r="E20" s="102"/>
      <c r="F20" s="101"/>
      <c r="G20" s="101"/>
    </row>
    <row r="21" spans="3:7" ht="15">
      <c r="C21" s="99"/>
      <c r="D21" s="99"/>
      <c r="E21" s="102"/>
      <c r="F21" s="101"/>
      <c r="G21" s="101"/>
    </row>
    <row r="22" spans="3:7" ht="15">
      <c r="C22" s="99"/>
      <c r="D22" s="99"/>
      <c r="E22" s="101"/>
      <c r="F22" s="101"/>
      <c r="G22" s="101"/>
    </row>
    <row r="23" spans="3:7" ht="15">
      <c r="C23" s="99"/>
      <c r="D23" s="99"/>
      <c r="E23" s="101"/>
      <c r="F23" s="101"/>
      <c r="G23" s="101"/>
    </row>
    <row r="24" spans="3:7" ht="15">
      <c r="C24" s="99"/>
      <c r="D24" s="99"/>
      <c r="E24" s="101"/>
      <c r="F24" s="101"/>
      <c r="G24" s="101"/>
    </row>
    <row r="25" spans="3:7" ht="15">
      <c r="C25" s="99"/>
      <c r="D25" s="99"/>
      <c r="E25" s="101"/>
      <c r="F25" s="101"/>
      <c r="G25" s="101"/>
    </row>
    <row r="26" spans="3:7" ht="15">
      <c r="C26" s="99"/>
      <c r="D26" s="99"/>
      <c r="E26" s="101"/>
      <c r="F26" s="101"/>
      <c r="G26" s="101"/>
    </row>
    <row r="27" spans="3:7" ht="15">
      <c r="C27" s="99"/>
      <c r="D27" s="99"/>
      <c r="E27" s="101"/>
      <c r="F27" s="101"/>
      <c r="G27" s="101"/>
    </row>
    <row r="28" spans="3:7" ht="15">
      <c r="C28" s="99"/>
      <c r="D28" s="99"/>
      <c r="E28" s="101"/>
      <c r="F28" s="101"/>
      <c r="G28" s="101"/>
    </row>
    <row r="29" spans="3:7" ht="15">
      <c r="C29" s="99"/>
      <c r="D29" s="99"/>
      <c r="E29" s="101"/>
      <c r="F29" s="101"/>
      <c r="G29" s="101"/>
    </row>
    <row r="30" spans="3:7" ht="15">
      <c r="C30" s="99"/>
      <c r="D30" s="99"/>
      <c r="E30" s="101"/>
      <c r="F30" s="101"/>
      <c r="G30" s="101"/>
    </row>
    <row r="31" spans="3:7" ht="15">
      <c r="C31" s="99"/>
      <c r="D31" s="99"/>
      <c r="E31" s="101"/>
      <c r="F31" s="101"/>
      <c r="G31" s="101"/>
    </row>
    <row r="32" spans="3:4" ht="12.75">
      <c r="C32" s="3"/>
      <c r="D32" s="3"/>
    </row>
    <row r="33" spans="3:4" ht="12.75">
      <c r="C33" s="3"/>
      <c r="D33" s="3"/>
    </row>
    <row r="34" spans="3:4" ht="12.75">
      <c r="C34" s="3"/>
      <c r="D34" s="3"/>
    </row>
    <row r="35" spans="3:4" ht="12.75">
      <c r="C35" s="3"/>
      <c r="D35" s="3"/>
    </row>
    <row r="36" spans="3:4" ht="12.75">
      <c r="C36" s="3"/>
      <c r="D36" s="3"/>
    </row>
    <row r="37" spans="3:4" ht="12.75">
      <c r="C37" s="3"/>
      <c r="D37" s="3"/>
    </row>
    <row r="38" spans="3:4" ht="12.75">
      <c r="C38" s="3"/>
      <c r="D38" s="3"/>
    </row>
    <row r="39" spans="3:4" ht="12.75">
      <c r="C39" s="3"/>
      <c r="D39" s="3"/>
    </row>
    <row r="40" spans="3:4" ht="12.75">
      <c r="C40" s="3"/>
      <c r="D40" s="3"/>
    </row>
    <row r="41" spans="3:4" ht="12.75">
      <c r="C41" s="3"/>
      <c r="D41" s="3"/>
    </row>
    <row r="42" spans="3:4" ht="12.75">
      <c r="C42" s="3"/>
      <c r="D42" s="3"/>
    </row>
    <row r="43" spans="3:4" ht="12.75">
      <c r="C43" s="3"/>
      <c r="D43" s="3"/>
    </row>
    <row r="44" spans="3:4" ht="12.75">
      <c r="C44" s="3"/>
      <c r="D44" s="3"/>
    </row>
    <row r="45" spans="3:4" ht="12.75">
      <c r="C45" s="3"/>
      <c r="D45" s="3"/>
    </row>
    <row r="46" spans="3:4" ht="12.75">
      <c r="C46" s="3"/>
      <c r="D46" s="3"/>
    </row>
    <row r="47" spans="3:4" ht="12.75">
      <c r="C47" s="3"/>
      <c r="D47" s="3"/>
    </row>
    <row r="48" spans="3:4" ht="12.75">
      <c r="C48" s="3"/>
      <c r="D48" s="3"/>
    </row>
    <row r="49" spans="3:4" ht="12.75">
      <c r="C49" s="3"/>
      <c r="D49" s="3"/>
    </row>
    <row r="50" spans="3:4" ht="12.75">
      <c r="C50" s="3"/>
      <c r="D50" s="3"/>
    </row>
    <row r="51" spans="3:4" ht="12.75">
      <c r="C51" s="3"/>
      <c r="D51" s="3"/>
    </row>
    <row r="52" spans="3:4" ht="12.75">
      <c r="C52" s="3"/>
      <c r="D52" s="3"/>
    </row>
    <row r="53" spans="3:4" ht="12.75">
      <c r="C53" s="3"/>
      <c r="D53" s="3"/>
    </row>
    <row r="54" spans="3:4" ht="12.75">
      <c r="C54" s="3"/>
      <c r="D54" s="3"/>
    </row>
    <row r="55" spans="3:4" ht="12.75">
      <c r="C55" s="3"/>
      <c r="D55" s="3"/>
    </row>
    <row r="56" spans="3:4" ht="12.75">
      <c r="C56" s="3"/>
      <c r="D56" s="3"/>
    </row>
    <row r="57" spans="3:4" ht="12.75">
      <c r="C57" s="3"/>
      <c r="D57" s="3"/>
    </row>
    <row r="58" spans="3:4" ht="12.75">
      <c r="C58" s="3"/>
      <c r="D58" s="3"/>
    </row>
    <row r="59" spans="3:4" ht="12.75">
      <c r="C59" s="3"/>
      <c r="D59" s="3"/>
    </row>
    <row r="60" spans="3:4" ht="12.75">
      <c r="C60" s="3"/>
      <c r="D60" s="3"/>
    </row>
    <row r="61" spans="3:4" ht="12.75">
      <c r="C61" s="3"/>
      <c r="D61" s="3"/>
    </row>
    <row r="62" spans="3:4" ht="12.75">
      <c r="C62" s="3"/>
      <c r="D62" s="3"/>
    </row>
    <row r="63" spans="3:4" ht="12.75">
      <c r="C63" s="3"/>
      <c r="D63" s="3"/>
    </row>
    <row r="64" spans="3:4" ht="12.75">
      <c r="C64" s="3"/>
      <c r="D64" s="3"/>
    </row>
    <row r="65" spans="3:4" ht="12.75">
      <c r="C65" s="3"/>
      <c r="D65" s="3"/>
    </row>
    <row r="66" spans="3:4" ht="12.75">
      <c r="C66" s="3"/>
      <c r="D66" s="3"/>
    </row>
    <row r="67" spans="3:4" ht="12.75">
      <c r="C67" s="3"/>
      <c r="D67" s="3"/>
    </row>
    <row r="68" spans="3:4" ht="12.75">
      <c r="C68" s="3"/>
      <c r="D68" s="3"/>
    </row>
    <row r="69" spans="3:4" ht="12.75">
      <c r="C69" s="3"/>
      <c r="D69" s="3"/>
    </row>
    <row r="70" spans="3:4" ht="12.75">
      <c r="C70" s="3"/>
      <c r="D70" s="3"/>
    </row>
    <row r="71" spans="3:4" ht="12.75">
      <c r="C71" s="3"/>
      <c r="D71" s="3"/>
    </row>
    <row r="72" spans="3:4" ht="12.75">
      <c r="C72" s="3"/>
      <c r="D72" s="3"/>
    </row>
    <row r="73" spans="3:4" ht="12.75">
      <c r="C73" s="3"/>
      <c r="D73" s="3"/>
    </row>
    <row r="74" spans="3:4" ht="12.75">
      <c r="C74" s="3"/>
      <c r="D74" s="3"/>
    </row>
    <row r="75" spans="3:4" ht="12.75">
      <c r="C75" s="3"/>
      <c r="D75" s="3"/>
    </row>
    <row r="76" spans="3:4" ht="12.75">
      <c r="C76" s="3"/>
      <c r="D76" s="3"/>
    </row>
    <row r="77" spans="3:4" ht="12.75">
      <c r="C77" s="3"/>
      <c r="D77" s="3"/>
    </row>
    <row r="78" spans="3:4" ht="12.75">
      <c r="C78" s="3"/>
      <c r="D78" s="3"/>
    </row>
    <row r="79" spans="3:4" ht="12.75">
      <c r="C79" s="3"/>
      <c r="D79" s="3"/>
    </row>
    <row r="80" spans="3:4" ht="12.75">
      <c r="C80" s="3"/>
      <c r="D80" s="3"/>
    </row>
    <row r="81" spans="3:4" ht="12.75">
      <c r="C81" s="3"/>
      <c r="D81" s="3"/>
    </row>
    <row r="82" spans="3:4" ht="12.75">
      <c r="C82" s="3"/>
      <c r="D82" s="3"/>
    </row>
    <row r="83" spans="3:4" ht="12.75">
      <c r="C83" s="3"/>
      <c r="D83" s="3"/>
    </row>
    <row r="84" spans="3:4" ht="12.75">
      <c r="C84" s="3"/>
      <c r="D84" s="3"/>
    </row>
    <row r="85" spans="3:4" ht="12.75">
      <c r="C85" s="3"/>
      <c r="D85" s="3"/>
    </row>
    <row r="86" spans="3:4" ht="12.75">
      <c r="C86" s="3"/>
      <c r="D86" s="3"/>
    </row>
    <row r="87" spans="3:4" ht="12.75">
      <c r="C87" s="3"/>
      <c r="D87" s="3"/>
    </row>
  </sheetData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11"/>
  <dimension ref="A1:HM25"/>
  <sheetViews>
    <sheetView showGridLines="0" showRowColHeaders="0" zoomScale="90" zoomScaleNormal="90" workbookViewId="0" topLeftCell="A1">
      <selection activeCell="J30" sqref="J30"/>
    </sheetView>
  </sheetViews>
  <sheetFormatPr defaultColWidth="11.421875" defaultRowHeight="12.75"/>
  <cols>
    <col min="1" max="1" width="3.28125" style="0" customWidth="1"/>
    <col min="2" max="2" width="36.57421875" style="0" customWidth="1"/>
    <col min="3" max="3" width="7.421875" style="0" customWidth="1"/>
    <col min="4" max="4" width="10.7109375" style="0" customWidth="1"/>
    <col min="5" max="5" width="2.7109375" style="0" customWidth="1"/>
  </cols>
  <sheetData>
    <row r="1" spans="1:221" s="4" customFormat="1" ht="18">
      <c r="A1" s="16"/>
      <c r="C1" s="11"/>
      <c r="E1" s="12"/>
      <c r="F1" s="12"/>
      <c r="G1" s="5"/>
      <c r="H1" s="12"/>
      <c r="I1" s="5"/>
      <c r="J1" s="12"/>
      <c r="K1" s="5"/>
      <c r="L1" s="12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</row>
    <row r="2" spans="1:221" s="4" customFormat="1" ht="18">
      <c r="A2" s="15"/>
      <c r="B2" s="24" t="s">
        <v>1</v>
      </c>
      <c r="C2" s="71"/>
      <c r="D2" s="5"/>
      <c r="E2" s="12"/>
      <c r="F2" s="12"/>
      <c r="G2" s="5"/>
      <c r="H2" s="12"/>
      <c r="I2" s="5"/>
      <c r="J2" s="12"/>
      <c r="K2" s="5"/>
      <c r="L2" s="12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</row>
    <row r="3" spans="2:221" s="4" customFormat="1" ht="15">
      <c r="B3" s="27" t="s">
        <v>2</v>
      </c>
      <c r="C3" s="72"/>
      <c r="D3" s="5"/>
      <c r="E3" s="12"/>
      <c r="F3" s="12"/>
      <c r="G3" s="5"/>
      <c r="H3" s="12"/>
      <c r="I3" s="5"/>
      <c r="J3" s="12"/>
      <c r="K3" s="5"/>
      <c r="L3" s="12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</row>
    <row r="4" spans="3:221" s="4" customFormat="1" ht="12">
      <c r="C4" s="11"/>
      <c r="E4" s="12"/>
      <c r="F4" s="12"/>
      <c r="G4" s="5"/>
      <c r="H4" s="12"/>
      <c r="I4" s="5"/>
      <c r="J4" s="12"/>
      <c r="K4" s="5"/>
      <c r="L4" s="12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</row>
    <row r="5" spans="3:221" s="4" customFormat="1" ht="12">
      <c r="C5" s="11"/>
      <c r="E5" s="12"/>
      <c r="F5" s="12"/>
      <c r="G5" s="5"/>
      <c r="H5" s="12"/>
      <c r="I5" s="5"/>
      <c r="J5" s="12"/>
      <c r="K5" s="5"/>
      <c r="L5" s="12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</row>
    <row r="6" spans="2:221" s="4" customFormat="1" ht="15.75">
      <c r="B6" s="6" t="s">
        <v>76</v>
      </c>
      <c r="C6" s="11"/>
      <c r="E6" s="12"/>
      <c r="F6" s="12"/>
      <c r="G6" s="5"/>
      <c r="H6" s="12"/>
      <c r="I6" s="5"/>
      <c r="J6" s="12"/>
      <c r="K6" s="5"/>
      <c r="L6" s="12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</row>
    <row r="7" spans="3:221" s="4" customFormat="1" ht="12">
      <c r="C7" s="11"/>
      <c r="E7" s="12"/>
      <c r="F7" s="12"/>
      <c r="G7" s="5"/>
      <c r="H7" s="12"/>
      <c r="I7" s="5"/>
      <c r="J7" s="12"/>
      <c r="K7" s="5"/>
      <c r="L7" s="12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</row>
    <row r="8" spans="2:221" s="4" customFormat="1" ht="15">
      <c r="B8" s="13" t="s">
        <v>61</v>
      </c>
      <c r="C8" s="11"/>
      <c r="E8" s="12"/>
      <c r="F8" s="12"/>
      <c r="G8" s="5"/>
      <c r="H8" s="12"/>
      <c r="I8" s="5"/>
      <c r="J8" s="12"/>
      <c r="K8" s="5"/>
      <c r="L8" s="12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</row>
    <row r="9" spans="3:221" s="4" customFormat="1" ht="12">
      <c r="C9" s="11"/>
      <c r="E9" s="12"/>
      <c r="F9" s="12"/>
      <c r="G9" s="5"/>
      <c r="H9" s="12"/>
      <c r="I9" s="5"/>
      <c r="J9" s="12"/>
      <c r="K9" s="5"/>
      <c r="L9" s="12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</row>
    <row r="10" spans="3:221" s="4" customFormat="1" ht="12">
      <c r="C10" s="11"/>
      <c r="E10" s="12"/>
      <c r="F10" s="12"/>
      <c r="G10" s="5"/>
      <c r="H10" s="12"/>
      <c r="I10" s="5"/>
      <c r="J10" s="12"/>
      <c r="K10" s="5"/>
      <c r="L10" s="12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</row>
    <row r="11" spans="2:221" s="4" customFormat="1" ht="15">
      <c r="B11" s="7" t="s">
        <v>62</v>
      </c>
      <c r="C11" s="11"/>
      <c r="E11" s="12"/>
      <c r="F11" s="12"/>
      <c r="G11" s="5"/>
      <c r="H11" s="12"/>
      <c r="I11" s="5"/>
      <c r="J11" s="12"/>
      <c r="K11" s="5"/>
      <c r="L11" s="12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</row>
    <row r="13" spans="2:5" ht="13.5" thickBot="1">
      <c r="B13" s="35" t="s">
        <v>14</v>
      </c>
      <c r="C13" s="32"/>
      <c r="D13" s="32"/>
      <c r="E13" s="9"/>
    </row>
    <row r="14" spans="2:5" ht="6.75" customHeight="1">
      <c r="B14" s="46"/>
      <c r="C14" s="23"/>
      <c r="D14" s="23"/>
      <c r="E14" s="9"/>
    </row>
    <row r="15" spans="2:4" ht="18" customHeight="1">
      <c r="B15" s="22" t="s">
        <v>15</v>
      </c>
      <c r="C15" s="22"/>
      <c r="D15" s="22">
        <v>64</v>
      </c>
    </row>
    <row r="16" spans="2:4" ht="18" customHeight="1">
      <c r="B16" s="22" t="s">
        <v>129</v>
      </c>
      <c r="C16" s="22"/>
      <c r="D16" s="22">
        <v>178</v>
      </c>
    </row>
    <row r="17" spans="2:4" ht="18" customHeight="1" thickBot="1">
      <c r="B17" s="47" t="s">
        <v>19</v>
      </c>
      <c r="C17" s="32"/>
      <c r="D17" s="35">
        <v>64</v>
      </c>
    </row>
    <row r="18" spans="2:4" ht="19.5" customHeight="1">
      <c r="B18" s="48"/>
      <c r="C18" s="23"/>
      <c r="D18" s="46"/>
    </row>
    <row r="19" spans="2:4" ht="12.75">
      <c r="B19" s="22"/>
      <c r="C19" s="22"/>
      <c r="D19" s="22"/>
    </row>
    <row r="20" spans="2:4" ht="13.5" thickBot="1">
      <c r="B20" s="35" t="s">
        <v>16</v>
      </c>
      <c r="C20" s="32"/>
      <c r="D20" s="32"/>
    </row>
    <row r="21" spans="2:4" ht="6.75" customHeight="1">
      <c r="B21" s="46"/>
      <c r="C21" s="23"/>
      <c r="D21" s="23"/>
    </row>
    <row r="22" spans="2:4" ht="18" customHeight="1">
      <c r="B22" s="22" t="s">
        <v>15</v>
      </c>
      <c r="C22" s="22"/>
      <c r="D22" s="22">
        <v>62</v>
      </c>
    </row>
    <row r="23" spans="2:4" ht="18" customHeight="1">
      <c r="B23" s="22" t="s">
        <v>17</v>
      </c>
      <c r="C23" s="22"/>
      <c r="D23" s="22">
        <v>254</v>
      </c>
    </row>
    <row r="24" spans="2:4" ht="18" customHeight="1">
      <c r="B24" s="22" t="s">
        <v>18</v>
      </c>
      <c r="C24" s="22"/>
      <c r="D24" s="22">
        <v>11</v>
      </c>
    </row>
    <row r="25" spans="2:4" ht="18" customHeight="1" thickBot="1">
      <c r="B25" s="47" t="s">
        <v>20</v>
      </c>
      <c r="C25" s="32"/>
      <c r="D25" s="35">
        <v>327</v>
      </c>
    </row>
  </sheetData>
  <printOptions horizontalCentered="1"/>
  <pageMargins left="0.75" right="0.75" top="1" bottom="1" header="0" footer="0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2"/>
  <dimension ref="A1:HM25"/>
  <sheetViews>
    <sheetView showGridLines="0" showRowColHeaders="0" zoomScale="90" zoomScaleNormal="90" workbookViewId="0" topLeftCell="A1">
      <selection activeCell="J30" sqref="J30"/>
    </sheetView>
  </sheetViews>
  <sheetFormatPr defaultColWidth="11.421875" defaultRowHeight="12.75"/>
  <cols>
    <col min="1" max="1" width="3.28125" style="0" customWidth="1"/>
    <col min="2" max="2" width="36.57421875" style="0" customWidth="1"/>
    <col min="3" max="3" width="11.00390625" style="0" customWidth="1"/>
    <col min="4" max="4" width="19.28125" style="0" customWidth="1"/>
    <col min="5" max="5" width="1.28515625" style="0" customWidth="1"/>
    <col min="6" max="6" width="13.28125" style="0" customWidth="1"/>
    <col min="7" max="7" width="2.7109375" style="0" customWidth="1"/>
    <col min="8" max="8" width="12.8515625" style="0" customWidth="1"/>
    <col min="9" max="9" width="1.7109375" style="0" customWidth="1"/>
    <col min="10" max="10" width="14.421875" style="0" customWidth="1"/>
    <col min="11" max="11" width="1.28515625" style="0" customWidth="1"/>
    <col min="12" max="12" width="14.421875" style="14" customWidth="1"/>
    <col min="13" max="13" width="1.421875" style="0" customWidth="1"/>
    <col min="14" max="14" width="14.421875" style="0" customWidth="1"/>
    <col min="15" max="15" width="1.57421875" style="0" customWidth="1"/>
    <col min="16" max="16" width="14.421875" style="0" customWidth="1"/>
    <col min="17" max="17" width="1.8515625" style="0" customWidth="1"/>
    <col min="18" max="18" width="14.421875" style="0" customWidth="1"/>
    <col min="19" max="19" width="1.8515625" style="0" customWidth="1"/>
    <col min="20" max="20" width="14.421875" style="0" customWidth="1"/>
    <col min="21" max="21" width="1.8515625" style="0" customWidth="1"/>
    <col min="22" max="22" width="14.421875" style="0" customWidth="1"/>
    <col min="23" max="23" width="1.8515625" style="0" customWidth="1"/>
    <col min="24" max="24" width="14.421875" style="0" customWidth="1"/>
  </cols>
  <sheetData>
    <row r="1" spans="1:221" s="4" customFormat="1" ht="18">
      <c r="A1" s="16"/>
      <c r="C1" s="11"/>
      <c r="E1" s="12"/>
      <c r="F1" s="12"/>
      <c r="G1" s="5"/>
      <c r="H1" s="12"/>
      <c r="I1" s="5"/>
      <c r="J1" s="12"/>
      <c r="K1" s="5"/>
      <c r="L1" s="12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</row>
    <row r="2" spans="1:221" s="4" customFormat="1" ht="18">
      <c r="A2" s="15"/>
      <c r="B2" s="24" t="s">
        <v>1</v>
      </c>
      <c r="C2" s="71"/>
      <c r="D2" s="5"/>
      <c r="E2" s="12"/>
      <c r="F2" s="12"/>
      <c r="G2" s="5"/>
      <c r="H2" s="12"/>
      <c r="I2" s="5"/>
      <c r="J2" s="12"/>
      <c r="K2" s="5"/>
      <c r="L2" s="12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</row>
    <row r="3" spans="2:221" s="4" customFormat="1" ht="15">
      <c r="B3" s="27" t="s">
        <v>2</v>
      </c>
      <c r="C3" s="72"/>
      <c r="D3" s="5"/>
      <c r="E3" s="12"/>
      <c r="F3" s="12"/>
      <c r="G3" s="5"/>
      <c r="H3" s="12"/>
      <c r="I3" s="5"/>
      <c r="J3" s="12"/>
      <c r="K3" s="5"/>
      <c r="L3" s="12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</row>
    <row r="4" spans="3:221" s="4" customFormat="1" ht="12">
      <c r="C4" s="12"/>
      <c r="D4" s="5"/>
      <c r="E4" s="12"/>
      <c r="F4" s="12"/>
      <c r="G4" s="5"/>
      <c r="H4" s="12"/>
      <c r="I4" s="5"/>
      <c r="J4" s="12"/>
      <c r="K4" s="5"/>
      <c r="L4" s="12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</row>
    <row r="5" spans="3:221" s="4" customFormat="1" ht="12">
      <c r="C5" s="11"/>
      <c r="E5" s="12"/>
      <c r="F5" s="12"/>
      <c r="G5" s="5"/>
      <c r="H5" s="12"/>
      <c r="I5" s="5"/>
      <c r="J5" s="12"/>
      <c r="K5" s="5"/>
      <c r="L5" s="12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</row>
    <row r="6" spans="2:221" s="4" customFormat="1" ht="15.75">
      <c r="B6" s="6" t="s">
        <v>76</v>
      </c>
      <c r="C6" s="11"/>
      <c r="E6" s="12"/>
      <c r="F6" s="12"/>
      <c r="G6" s="5"/>
      <c r="H6" s="12"/>
      <c r="I6" s="5"/>
      <c r="J6" s="12"/>
      <c r="K6" s="5"/>
      <c r="L6" s="12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</row>
    <row r="7" spans="3:221" s="4" customFormat="1" ht="12">
      <c r="C7" s="11"/>
      <c r="E7" s="12"/>
      <c r="F7" s="12"/>
      <c r="G7" s="5"/>
      <c r="H7" s="12"/>
      <c r="I7" s="5"/>
      <c r="J7" s="12"/>
      <c r="K7" s="5"/>
      <c r="L7" s="12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</row>
    <row r="8" spans="2:221" s="4" customFormat="1" ht="15">
      <c r="B8" s="13" t="s">
        <v>61</v>
      </c>
      <c r="C8" s="11"/>
      <c r="E8" s="12"/>
      <c r="F8" s="12"/>
      <c r="G8" s="5"/>
      <c r="H8" s="12"/>
      <c r="I8" s="5"/>
      <c r="J8" s="12"/>
      <c r="K8" s="5"/>
      <c r="L8" s="12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</row>
    <row r="9" spans="3:221" s="4" customFormat="1" ht="12">
      <c r="C9" s="11"/>
      <c r="E9" s="12"/>
      <c r="F9" s="12"/>
      <c r="G9" s="5"/>
      <c r="H9" s="12"/>
      <c r="I9" s="5"/>
      <c r="J9" s="12"/>
      <c r="K9" s="5"/>
      <c r="L9" s="12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</row>
    <row r="10" spans="3:221" s="4" customFormat="1" ht="12">
      <c r="C10" s="11"/>
      <c r="E10" s="12"/>
      <c r="F10" s="12"/>
      <c r="G10" s="5"/>
      <c r="H10" s="12"/>
      <c r="I10" s="5"/>
      <c r="J10" s="12"/>
      <c r="K10" s="5"/>
      <c r="L10" s="12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</row>
    <row r="11" spans="2:221" s="4" customFormat="1" ht="15">
      <c r="B11" s="7" t="s">
        <v>63</v>
      </c>
      <c r="C11" s="11"/>
      <c r="E11" s="12"/>
      <c r="F11" s="12"/>
      <c r="G11" s="5"/>
      <c r="H11" s="12"/>
      <c r="I11" s="5"/>
      <c r="J11" s="12"/>
      <c r="K11" s="5"/>
      <c r="L11" s="12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</row>
    <row r="13" spans="2:12" ht="15.75" customHeight="1" thickBot="1">
      <c r="B13" s="35" t="s">
        <v>71</v>
      </c>
      <c r="C13" s="10"/>
      <c r="D13" s="10"/>
      <c r="L13"/>
    </row>
    <row r="14" spans="2:12" ht="15" customHeight="1">
      <c r="B14" s="49" t="s">
        <v>21</v>
      </c>
      <c r="C14" s="9"/>
      <c r="D14" s="49" t="s">
        <v>22</v>
      </c>
      <c r="L14"/>
    </row>
    <row r="15" spans="2:12" ht="4.5" customHeight="1">
      <c r="B15" s="46"/>
      <c r="C15" s="9"/>
      <c r="D15" s="46"/>
      <c r="L15"/>
    </row>
    <row r="16" spans="2:12" ht="13.5" customHeight="1">
      <c r="B16" s="45">
        <v>1998</v>
      </c>
      <c r="D16" s="19">
        <v>262</v>
      </c>
      <c r="L16"/>
    </row>
    <row r="17" spans="2:12" ht="13.5" customHeight="1">
      <c r="B17" s="45">
        <v>1999</v>
      </c>
      <c r="D17" s="19">
        <v>343</v>
      </c>
      <c r="L17"/>
    </row>
    <row r="18" spans="2:12" ht="13.5" customHeight="1">
      <c r="B18" s="45">
        <v>2000</v>
      </c>
      <c r="D18" s="19">
        <v>342</v>
      </c>
      <c r="L18"/>
    </row>
    <row r="19" spans="2:12" ht="13.5" customHeight="1">
      <c r="B19" s="45">
        <v>2001</v>
      </c>
      <c r="D19" s="19">
        <v>310</v>
      </c>
      <c r="L19"/>
    </row>
    <row r="20" spans="2:12" ht="13.5" customHeight="1">
      <c r="B20" s="45">
        <v>2002</v>
      </c>
      <c r="D20" s="19">
        <v>399</v>
      </c>
      <c r="L20"/>
    </row>
    <row r="21" spans="2:12" ht="14.25" customHeight="1">
      <c r="B21" s="44">
        <v>2003</v>
      </c>
      <c r="D21" s="30">
        <v>393</v>
      </c>
      <c r="L21"/>
    </row>
    <row r="22" spans="2:12" ht="13.5" customHeight="1">
      <c r="B22" s="44">
        <v>2004</v>
      </c>
      <c r="D22" s="30">
        <v>378</v>
      </c>
      <c r="L22"/>
    </row>
    <row r="23" spans="2:12" ht="13.5" customHeight="1">
      <c r="B23" s="44">
        <v>2005</v>
      </c>
      <c r="D23" s="30">
        <v>255</v>
      </c>
      <c r="L23"/>
    </row>
    <row r="24" spans="2:12" ht="13.5" customHeight="1">
      <c r="B24" s="44">
        <v>2006</v>
      </c>
      <c r="D24" s="30">
        <v>178</v>
      </c>
      <c r="L24"/>
    </row>
    <row r="25" spans="2:4" ht="13.5" thickBot="1">
      <c r="B25" s="10"/>
      <c r="C25" s="10"/>
      <c r="D25" s="10"/>
    </row>
  </sheetData>
  <printOptions/>
  <pageMargins left="0.75" right="0.75" top="1" bottom="1" header="0" footer="0"/>
  <pageSetup horizontalDpi="600" verticalDpi="600" orientation="landscape" paperSize="9" scale="9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"/>
  <dimension ref="A1:HN22"/>
  <sheetViews>
    <sheetView showGridLines="0" showRowColHeaders="0" zoomScale="90" zoomScaleNormal="90" workbookViewId="0" topLeftCell="A1">
      <selection activeCell="J30" sqref="J30"/>
    </sheetView>
  </sheetViews>
  <sheetFormatPr defaultColWidth="11.421875" defaultRowHeight="12.75"/>
  <cols>
    <col min="1" max="1" width="3.28125" style="0" customWidth="1"/>
    <col min="2" max="2" width="36.57421875" style="0" customWidth="1"/>
    <col min="3" max="3" width="9.8515625" style="0" customWidth="1"/>
    <col min="4" max="6" width="13.57421875" style="0" customWidth="1"/>
    <col min="7" max="7" width="8.421875" style="0" customWidth="1"/>
    <col min="9" max="9" width="2.7109375" style="9" customWidth="1"/>
    <col min="10" max="10" width="11.421875" style="9" customWidth="1"/>
  </cols>
  <sheetData>
    <row r="1" spans="1:222" s="4" customFormat="1" ht="18">
      <c r="A1" s="16"/>
      <c r="C1" s="11"/>
      <c r="G1" s="12"/>
      <c r="H1" s="5"/>
      <c r="I1" s="12"/>
      <c r="J1" s="5"/>
      <c r="K1" s="12"/>
      <c r="L1" s="5"/>
      <c r="M1" s="12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</row>
    <row r="2" spans="1:222" s="4" customFormat="1" ht="18">
      <c r="A2" s="15"/>
      <c r="B2" s="17" t="s">
        <v>1</v>
      </c>
      <c r="C2" s="12"/>
      <c r="D2" s="5"/>
      <c r="E2" s="5"/>
      <c r="F2" s="5"/>
      <c r="G2" s="12"/>
      <c r="H2" s="5"/>
      <c r="I2" s="12"/>
      <c r="J2" s="5"/>
      <c r="K2" s="12"/>
      <c r="L2" s="5"/>
      <c r="M2" s="12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</row>
    <row r="3" spans="2:222" s="4" customFormat="1" ht="15">
      <c r="B3" s="18" t="s">
        <v>2</v>
      </c>
      <c r="C3" s="12"/>
      <c r="D3" s="5"/>
      <c r="E3" s="5"/>
      <c r="F3" s="5"/>
      <c r="G3" s="12"/>
      <c r="H3" s="5"/>
      <c r="I3" s="12"/>
      <c r="J3" s="5"/>
      <c r="K3" s="12"/>
      <c r="L3" s="5"/>
      <c r="M3" s="12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</row>
    <row r="4" spans="3:222" s="4" customFormat="1" ht="12">
      <c r="C4" s="11"/>
      <c r="G4" s="12"/>
      <c r="H4" s="5"/>
      <c r="I4" s="12"/>
      <c r="J4" s="5"/>
      <c r="K4" s="12"/>
      <c r="L4" s="5"/>
      <c r="M4" s="12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</row>
    <row r="5" spans="3:222" s="4" customFormat="1" ht="12">
      <c r="C5" s="11"/>
      <c r="G5" s="12"/>
      <c r="H5" s="5"/>
      <c r="I5" s="12"/>
      <c r="J5" s="5"/>
      <c r="K5" s="12"/>
      <c r="L5" s="5"/>
      <c r="M5" s="12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</row>
    <row r="6" spans="2:222" s="4" customFormat="1" ht="15.75">
      <c r="B6" s="6" t="s">
        <v>76</v>
      </c>
      <c r="C6" s="11"/>
      <c r="G6" s="12"/>
      <c r="H6" s="5"/>
      <c r="I6" s="12"/>
      <c r="J6" s="5"/>
      <c r="K6" s="12"/>
      <c r="L6" s="5"/>
      <c r="M6" s="12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</row>
    <row r="7" spans="3:222" s="4" customFormat="1" ht="12">
      <c r="C7" s="11"/>
      <c r="G7" s="12"/>
      <c r="H7" s="5"/>
      <c r="I7" s="12"/>
      <c r="J7" s="5"/>
      <c r="K7" s="12"/>
      <c r="L7" s="5"/>
      <c r="M7" s="12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</row>
    <row r="8" spans="2:222" s="4" customFormat="1" ht="15">
      <c r="B8" s="13" t="s">
        <v>64</v>
      </c>
      <c r="C8" s="11"/>
      <c r="G8" s="12"/>
      <c r="H8" s="5"/>
      <c r="I8" s="12"/>
      <c r="J8" s="5"/>
      <c r="K8" s="12"/>
      <c r="L8" s="5"/>
      <c r="M8" s="12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</row>
    <row r="9" spans="3:222" s="4" customFormat="1" ht="12">
      <c r="C9" s="11"/>
      <c r="G9" s="12"/>
      <c r="H9" s="5"/>
      <c r="I9" s="12"/>
      <c r="J9" s="5"/>
      <c r="K9" s="12"/>
      <c r="L9" s="5"/>
      <c r="M9" s="12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</row>
    <row r="10" spans="3:222" s="4" customFormat="1" ht="12">
      <c r="C10" s="11"/>
      <c r="G10" s="12"/>
      <c r="H10" s="5"/>
      <c r="I10" s="12"/>
      <c r="J10" s="5"/>
      <c r="K10" s="12"/>
      <c r="L10" s="5"/>
      <c r="M10" s="12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</row>
    <row r="11" spans="2:222" s="4" customFormat="1" ht="15">
      <c r="B11" s="7" t="s">
        <v>65</v>
      </c>
      <c r="C11" s="11"/>
      <c r="F11" s="12"/>
      <c r="G11" s="12"/>
      <c r="H11" s="5"/>
      <c r="J11" s="5"/>
      <c r="K11" s="12"/>
      <c r="L11" s="5"/>
      <c r="M11" s="12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</row>
    <row r="13" spans="2:7" ht="13.5" thickBot="1">
      <c r="B13" s="35" t="s">
        <v>6</v>
      </c>
      <c r="C13" s="10"/>
      <c r="D13" s="39" t="s">
        <v>7</v>
      </c>
      <c r="E13" s="39" t="s">
        <v>8</v>
      </c>
      <c r="F13" s="39" t="s">
        <v>27</v>
      </c>
      <c r="G13" s="46"/>
    </row>
    <row r="14" spans="4:8" ht="12.75">
      <c r="D14" s="19"/>
      <c r="E14" s="19"/>
      <c r="F14" s="19"/>
      <c r="G14" s="9"/>
      <c r="H14" s="9"/>
    </row>
    <row r="15" spans="2:8" ht="15" customHeight="1">
      <c r="B15" s="22" t="s">
        <v>66</v>
      </c>
      <c r="D15" s="30">
        <v>2</v>
      </c>
      <c r="E15" s="30" t="s">
        <v>4</v>
      </c>
      <c r="F15" s="30" t="s">
        <v>4</v>
      </c>
      <c r="G15" s="21"/>
      <c r="H15" s="9"/>
    </row>
    <row r="16" spans="2:8" ht="15" customHeight="1">
      <c r="B16" s="22" t="s">
        <v>67</v>
      </c>
      <c r="D16" s="30">
        <v>3</v>
      </c>
      <c r="E16" s="30" t="s">
        <v>4</v>
      </c>
      <c r="F16" s="96" t="s">
        <v>4</v>
      </c>
      <c r="G16" s="21"/>
      <c r="H16" s="9"/>
    </row>
    <row r="17" spans="2:8" ht="15" customHeight="1">
      <c r="B17" s="22" t="s">
        <v>49</v>
      </c>
      <c r="D17" s="30">
        <v>1</v>
      </c>
      <c r="E17" s="30" t="s">
        <v>4</v>
      </c>
      <c r="F17" s="96" t="s">
        <v>4</v>
      </c>
      <c r="G17" s="21"/>
      <c r="H17" s="9"/>
    </row>
    <row r="18" spans="2:8" ht="15" customHeight="1">
      <c r="B18" s="22" t="s">
        <v>50</v>
      </c>
      <c r="D18" s="30">
        <v>2</v>
      </c>
      <c r="E18" s="30" t="s">
        <v>4</v>
      </c>
      <c r="F18" s="96" t="s">
        <v>4</v>
      </c>
      <c r="G18" s="21"/>
      <c r="H18" s="9"/>
    </row>
    <row r="19" spans="2:8" ht="15" customHeight="1">
      <c r="B19" s="9" t="s">
        <v>68</v>
      </c>
      <c r="C19" s="9"/>
      <c r="D19" s="96">
        <v>1</v>
      </c>
      <c r="E19" s="96" t="s">
        <v>4</v>
      </c>
      <c r="F19" s="96" t="s">
        <v>4</v>
      </c>
      <c r="G19" s="21"/>
      <c r="H19" s="9"/>
    </row>
    <row r="20" spans="2:7" ht="15" customHeight="1">
      <c r="B20" s="22" t="s">
        <v>69</v>
      </c>
      <c r="D20" s="30" t="s">
        <v>4</v>
      </c>
      <c r="E20" s="30" t="s">
        <v>4</v>
      </c>
      <c r="F20" s="96">
        <v>1</v>
      </c>
      <c r="G20" s="21"/>
    </row>
    <row r="21" spans="2:7" ht="13.5" thickBot="1">
      <c r="B21" s="10"/>
      <c r="C21" s="10"/>
      <c r="D21" s="97"/>
      <c r="E21" s="97"/>
      <c r="F21" s="97"/>
      <c r="G21" s="21"/>
    </row>
    <row r="22" spans="2:7" ht="15" customHeight="1">
      <c r="B22" s="37" t="s">
        <v>0</v>
      </c>
      <c r="D22" s="33">
        <v>9</v>
      </c>
      <c r="E22" s="33" t="s">
        <v>4</v>
      </c>
      <c r="F22" s="33">
        <v>1</v>
      </c>
      <c r="G22" s="21"/>
    </row>
  </sheetData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/>
  <dimension ref="A1:HM20"/>
  <sheetViews>
    <sheetView showGridLines="0" showRowColHeaders="0" zoomScale="90" zoomScaleNormal="90" workbookViewId="0" topLeftCell="A1">
      <selection activeCell="J30" sqref="J30"/>
    </sheetView>
  </sheetViews>
  <sheetFormatPr defaultColWidth="11.421875" defaultRowHeight="12.75"/>
  <cols>
    <col min="1" max="1" width="3.28125" style="0" customWidth="1"/>
    <col min="2" max="2" width="36.57421875" style="0" customWidth="1"/>
  </cols>
  <sheetData>
    <row r="1" spans="1:221" s="4" customFormat="1" ht="18">
      <c r="A1" s="16"/>
      <c r="C1" s="11"/>
      <c r="E1" s="12"/>
      <c r="F1" s="12"/>
      <c r="G1" s="5"/>
      <c r="H1" s="12"/>
      <c r="I1" s="5"/>
      <c r="J1" s="12"/>
      <c r="K1" s="5"/>
      <c r="L1" s="12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</row>
    <row r="2" spans="1:221" s="4" customFormat="1" ht="18">
      <c r="A2" s="15"/>
      <c r="B2" s="24" t="s">
        <v>1</v>
      </c>
      <c r="C2" s="25"/>
      <c r="D2" s="70"/>
      <c r="E2" s="12"/>
      <c r="F2" s="12"/>
      <c r="G2" s="5"/>
      <c r="H2" s="12"/>
      <c r="I2" s="5"/>
      <c r="J2" s="12"/>
      <c r="K2" s="5"/>
      <c r="L2" s="12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</row>
    <row r="3" spans="2:221" s="4" customFormat="1" ht="15">
      <c r="B3" s="27" t="s">
        <v>2</v>
      </c>
      <c r="C3" s="28"/>
      <c r="D3" s="70"/>
      <c r="E3" s="12"/>
      <c r="F3" s="12"/>
      <c r="G3" s="5"/>
      <c r="H3" s="12"/>
      <c r="I3" s="5"/>
      <c r="J3" s="12"/>
      <c r="K3" s="5"/>
      <c r="L3" s="12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</row>
    <row r="4" spans="3:221" s="4" customFormat="1" ht="12">
      <c r="C4" s="12"/>
      <c r="D4" s="5"/>
      <c r="E4" s="12"/>
      <c r="F4" s="12"/>
      <c r="G4" s="5"/>
      <c r="H4" s="12"/>
      <c r="I4" s="5"/>
      <c r="J4" s="12"/>
      <c r="K4" s="5"/>
      <c r="L4" s="12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</row>
    <row r="5" spans="3:221" s="4" customFormat="1" ht="12">
      <c r="C5" s="11"/>
      <c r="E5" s="12"/>
      <c r="F5" s="12"/>
      <c r="G5" s="5"/>
      <c r="H5" s="12"/>
      <c r="I5" s="5"/>
      <c r="J5" s="12"/>
      <c r="K5" s="5"/>
      <c r="L5" s="12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</row>
    <row r="6" spans="2:221" s="4" customFormat="1" ht="15.75">
      <c r="B6" s="6" t="s">
        <v>76</v>
      </c>
      <c r="C6" s="11"/>
      <c r="E6" s="12"/>
      <c r="F6" s="12"/>
      <c r="G6" s="5"/>
      <c r="H6" s="12"/>
      <c r="I6" s="5"/>
      <c r="J6" s="12"/>
      <c r="K6" s="5"/>
      <c r="L6" s="12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</row>
    <row r="7" spans="3:221" s="4" customFormat="1" ht="12">
      <c r="C7" s="11"/>
      <c r="E7" s="12"/>
      <c r="F7" s="12"/>
      <c r="G7" s="5"/>
      <c r="H7" s="12"/>
      <c r="I7" s="5"/>
      <c r="J7" s="12"/>
      <c r="K7" s="5"/>
      <c r="L7" s="12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</row>
    <row r="8" spans="2:221" s="4" customFormat="1" ht="15">
      <c r="B8" s="13" t="s">
        <v>56</v>
      </c>
      <c r="C8" s="11"/>
      <c r="E8" s="12"/>
      <c r="F8" s="12"/>
      <c r="G8" s="5"/>
      <c r="H8" s="12"/>
      <c r="I8" s="5"/>
      <c r="J8" s="12"/>
      <c r="K8" s="5"/>
      <c r="L8" s="12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</row>
    <row r="9" spans="3:221" s="4" customFormat="1" ht="12">
      <c r="C9" s="11"/>
      <c r="E9" s="12"/>
      <c r="F9" s="12"/>
      <c r="G9" s="5"/>
      <c r="H9" s="12"/>
      <c r="I9" s="5"/>
      <c r="J9" s="12"/>
      <c r="K9" s="5"/>
      <c r="L9" s="12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</row>
    <row r="10" spans="3:221" s="4" customFormat="1" ht="12">
      <c r="C10" s="11"/>
      <c r="E10" s="12"/>
      <c r="F10" s="12"/>
      <c r="G10" s="5"/>
      <c r="H10" s="12"/>
      <c r="I10" s="5"/>
      <c r="J10" s="12"/>
      <c r="K10" s="5"/>
      <c r="L10" s="12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</row>
    <row r="11" spans="2:221" s="4" customFormat="1" ht="15">
      <c r="B11" s="7" t="s">
        <v>53</v>
      </c>
      <c r="C11" s="11"/>
      <c r="D11" s="50"/>
      <c r="E11" s="12"/>
      <c r="F11" s="12"/>
      <c r="G11" s="5"/>
      <c r="H11" s="12"/>
      <c r="I11" s="5"/>
      <c r="J11" s="12"/>
      <c r="K11" s="5"/>
      <c r="L11" s="12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</row>
    <row r="13" spans="2:8" ht="13.5" thickBot="1">
      <c r="B13" s="35" t="s">
        <v>39</v>
      </c>
      <c r="C13" s="35"/>
      <c r="D13" s="35" t="s">
        <v>7</v>
      </c>
      <c r="E13" s="35" t="s">
        <v>26</v>
      </c>
      <c r="F13" s="35" t="s">
        <v>27</v>
      </c>
      <c r="G13" s="35" t="s">
        <v>42</v>
      </c>
      <c r="H13" s="35" t="s">
        <v>0</v>
      </c>
    </row>
    <row r="14" spans="4:8" ht="8.25" customHeight="1">
      <c r="D14" s="19"/>
      <c r="E14" s="19"/>
      <c r="F14" s="19"/>
      <c r="G14" s="19"/>
      <c r="H14" s="51"/>
    </row>
    <row r="15" spans="2:8" ht="12.75">
      <c r="B15" s="22" t="s">
        <v>24</v>
      </c>
      <c r="C15" s="34" t="s">
        <v>40</v>
      </c>
      <c r="D15" s="30">
        <v>1</v>
      </c>
      <c r="E15" s="30" t="s">
        <v>4</v>
      </c>
      <c r="F15" s="30">
        <v>3</v>
      </c>
      <c r="G15" s="30" t="s">
        <v>4</v>
      </c>
      <c r="H15" s="31">
        <v>4</v>
      </c>
    </row>
    <row r="16" spans="2:8" ht="12.75">
      <c r="B16" s="41"/>
      <c r="C16" s="34" t="s">
        <v>41</v>
      </c>
      <c r="D16" s="30">
        <v>18</v>
      </c>
      <c r="E16" s="30">
        <v>5</v>
      </c>
      <c r="F16" s="30" t="s">
        <v>4</v>
      </c>
      <c r="G16" s="30" t="s">
        <v>4</v>
      </c>
      <c r="H16" s="31">
        <v>23</v>
      </c>
    </row>
    <row r="17" spans="2:8" ht="12.75">
      <c r="B17" s="41"/>
      <c r="C17" s="34"/>
      <c r="D17" s="19"/>
      <c r="E17" s="19"/>
      <c r="F17" s="19"/>
      <c r="G17" s="19"/>
      <c r="H17" s="31"/>
    </row>
    <row r="18" spans="2:8" ht="12.75">
      <c r="B18" s="22" t="s">
        <v>25</v>
      </c>
      <c r="C18" s="34" t="s">
        <v>40</v>
      </c>
      <c r="D18" s="19" t="s">
        <v>4</v>
      </c>
      <c r="E18" s="30" t="s">
        <v>4</v>
      </c>
      <c r="F18" s="30" t="s">
        <v>4</v>
      </c>
      <c r="G18" s="30" t="s">
        <v>4</v>
      </c>
      <c r="H18" s="31" t="s">
        <v>4</v>
      </c>
    </row>
    <row r="19" spans="2:8" ht="12.75">
      <c r="B19" s="41"/>
      <c r="C19" s="34" t="s">
        <v>41</v>
      </c>
      <c r="D19" s="19" t="s">
        <v>4</v>
      </c>
      <c r="E19" s="30" t="s">
        <v>4</v>
      </c>
      <c r="F19" s="30" t="s">
        <v>4</v>
      </c>
      <c r="G19" s="30" t="s">
        <v>4</v>
      </c>
      <c r="H19" s="31" t="s">
        <v>4</v>
      </c>
    </row>
    <row r="20" spans="2:8" ht="7.5" customHeight="1" thickBot="1">
      <c r="B20" s="10"/>
      <c r="C20" s="10"/>
      <c r="D20" s="10"/>
      <c r="E20" s="10"/>
      <c r="F20" s="10"/>
      <c r="G20" s="10"/>
      <c r="H20" s="52"/>
    </row>
  </sheetData>
  <printOptions horizontalCentered="1"/>
  <pageMargins left="0.75" right="0.75" top="1" bottom="1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/>
  <dimension ref="A1:HG26"/>
  <sheetViews>
    <sheetView showGridLines="0" showRowColHeaders="0" zoomScale="90" zoomScaleNormal="90" workbookViewId="0" topLeftCell="A1">
      <selection activeCell="J30" sqref="J30"/>
    </sheetView>
  </sheetViews>
  <sheetFormatPr defaultColWidth="11.421875" defaultRowHeight="12.75"/>
  <cols>
    <col min="1" max="1" width="3.28125" style="0" customWidth="1"/>
    <col min="2" max="2" width="36.7109375" style="0" customWidth="1"/>
    <col min="4" max="4" width="15.00390625" style="0" customWidth="1"/>
    <col min="5" max="5" width="15.421875" style="0" customWidth="1"/>
  </cols>
  <sheetData>
    <row r="1" spans="1:215" ht="18">
      <c r="A1" s="16"/>
      <c r="B1" s="4"/>
      <c r="C1" s="4"/>
      <c r="D1" s="11"/>
      <c r="E1" s="4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</row>
    <row r="2" spans="1:215" ht="18">
      <c r="A2" s="15"/>
      <c r="B2" s="24" t="s">
        <v>1</v>
      </c>
      <c r="C2" s="25"/>
      <c r="D2" s="70"/>
      <c r="E2" s="5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</row>
    <row r="3" spans="1:215" ht="15">
      <c r="A3" s="4"/>
      <c r="B3" s="27" t="s">
        <v>2</v>
      </c>
      <c r="C3" s="28"/>
      <c r="D3" s="70"/>
      <c r="E3" s="5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</row>
    <row r="4" spans="1:215" ht="12.75">
      <c r="A4" s="4"/>
      <c r="B4" s="4"/>
      <c r="C4" s="4"/>
      <c r="D4" s="12"/>
      <c r="E4" s="5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</row>
    <row r="5" spans="1:215" ht="12.75">
      <c r="A5" s="4"/>
      <c r="B5" s="4"/>
      <c r="C5" s="4"/>
      <c r="D5" s="11"/>
      <c r="E5" s="4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</row>
    <row r="6" spans="1:215" ht="15.75">
      <c r="A6" s="4"/>
      <c r="B6" s="6" t="s">
        <v>76</v>
      </c>
      <c r="C6" s="6"/>
      <c r="D6" s="11"/>
      <c r="E6" s="4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</row>
    <row r="7" spans="1:215" ht="12.75">
      <c r="A7" s="4"/>
      <c r="B7" s="4"/>
      <c r="C7" s="4"/>
      <c r="D7" s="11"/>
      <c r="E7" s="4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</row>
    <row r="8" spans="1:215" ht="15">
      <c r="A8" s="4"/>
      <c r="B8" s="13" t="s">
        <v>55</v>
      </c>
      <c r="C8" s="13"/>
      <c r="D8" s="11"/>
      <c r="E8" s="4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</row>
    <row r="9" spans="1:215" ht="12.75">
      <c r="A9" s="4"/>
      <c r="B9" s="4"/>
      <c r="C9" s="4"/>
      <c r="D9" s="11"/>
      <c r="E9" s="4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</row>
    <row r="10" spans="1:215" ht="12.75">
      <c r="A10" s="4"/>
      <c r="B10" s="4"/>
      <c r="C10" s="4"/>
      <c r="D10" s="11"/>
      <c r="E10" s="4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</row>
    <row r="11" spans="1:215" ht="15">
      <c r="A11" s="4"/>
      <c r="B11" s="7" t="s">
        <v>54</v>
      </c>
      <c r="C11" s="7"/>
      <c r="D11" s="11"/>
      <c r="E11" s="4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</row>
    <row r="13" spans="2:5" ht="13.5" thickBot="1">
      <c r="B13" s="39" t="s">
        <v>21</v>
      </c>
      <c r="C13" s="39" t="s">
        <v>7</v>
      </c>
      <c r="D13" s="39" t="s">
        <v>26</v>
      </c>
      <c r="E13" s="39" t="s">
        <v>36</v>
      </c>
    </row>
    <row r="14" ht="7.5" customHeight="1"/>
    <row r="15" spans="2:5" ht="15" customHeight="1">
      <c r="B15" s="33">
        <v>1996</v>
      </c>
      <c r="C15" s="19">
        <v>267</v>
      </c>
      <c r="D15" s="19">
        <v>34</v>
      </c>
      <c r="E15" s="19">
        <v>24</v>
      </c>
    </row>
    <row r="16" spans="2:5" ht="15" customHeight="1">
      <c r="B16" s="33">
        <v>1997</v>
      </c>
      <c r="C16" s="19">
        <v>292</v>
      </c>
      <c r="D16" s="19">
        <v>36</v>
      </c>
      <c r="E16" s="19">
        <v>26</v>
      </c>
    </row>
    <row r="17" spans="2:5" ht="15" customHeight="1">
      <c r="B17" s="33">
        <v>1998</v>
      </c>
      <c r="C17" s="19">
        <v>313</v>
      </c>
      <c r="D17" s="19">
        <v>40</v>
      </c>
      <c r="E17" s="19">
        <v>26</v>
      </c>
    </row>
    <row r="18" spans="2:5" ht="15" customHeight="1">
      <c r="B18" s="33">
        <v>1999</v>
      </c>
      <c r="C18" s="19">
        <v>322</v>
      </c>
      <c r="D18" s="19">
        <v>41</v>
      </c>
      <c r="E18" s="19">
        <v>26</v>
      </c>
    </row>
    <row r="19" spans="2:5" ht="15" customHeight="1">
      <c r="B19" s="33">
        <v>2000</v>
      </c>
      <c r="C19" s="19">
        <v>322</v>
      </c>
      <c r="D19" s="19">
        <v>41</v>
      </c>
      <c r="E19" s="19">
        <v>26</v>
      </c>
    </row>
    <row r="20" spans="2:5" ht="15" customHeight="1">
      <c r="B20" s="33">
        <v>2001</v>
      </c>
      <c r="C20" s="19">
        <v>322</v>
      </c>
      <c r="D20" s="19">
        <v>42</v>
      </c>
      <c r="E20" s="19">
        <v>29</v>
      </c>
    </row>
    <row r="21" spans="2:5" ht="15" customHeight="1">
      <c r="B21" s="33">
        <v>2002</v>
      </c>
      <c r="C21" s="19">
        <v>329</v>
      </c>
      <c r="D21" s="19">
        <v>44</v>
      </c>
      <c r="E21" s="19">
        <v>30</v>
      </c>
    </row>
    <row r="22" spans="2:6" ht="15" customHeight="1">
      <c r="B22" s="33">
        <v>2003</v>
      </c>
      <c r="C22" s="30">
        <v>316</v>
      </c>
      <c r="D22" s="30">
        <v>36</v>
      </c>
      <c r="E22" s="30">
        <v>27</v>
      </c>
      <c r="F22" s="22"/>
    </row>
    <row r="23" spans="2:5" ht="13.5" customHeight="1">
      <c r="B23" s="33">
        <v>2004</v>
      </c>
      <c r="C23" s="30">
        <v>313</v>
      </c>
      <c r="D23" s="30">
        <v>35</v>
      </c>
      <c r="E23" s="30">
        <v>28</v>
      </c>
    </row>
    <row r="24" spans="2:5" ht="13.5" customHeight="1">
      <c r="B24" s="33">
        <v>2005</v>
      </c>
      <c r="C24" s="30">
        <v>295</v>
      </c>
      <c r="D24" s="30">
        <v>30</v>
      </c>
      <c r="E24" s="30">
        <v>28</v>
      </c>
    </row>
    <row r="25" spans="2:5" ht="13.5" customHeight="1">
      <c r="B25" s="33">
        <v>2006</v>
      </c>
      <c r="C25" s="30">
        <v>279</v>
      </c>
      <c r="D25" s="30">
        <v>25</v>
      </c>
      <c r="E25" s="30">
        <v>34</v>
      </c>
    </row>
    <row r="26" spans="2:5" ht="13.5" thickBot="1">
      <c r="B26" s="10"/>
      <c r="C26" s="10"/>
      <c r="D26" s="10"/>
      <c r="E26" s="10"/>
    </row>
  </sheetData>
  <printOptions horizontalCentered="1"/>
  <pageMargins left="0.75" right="0.75" top="1" bottom="1" header="0" footer="0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"/>
  <dimension ref="A1:J35"/>
  <sheetViews>
    <sheetView showGridLines="0" showRowColHeaders="0" zoomScale="90" zoomScaleNormal="90" workbookViewId="0" topLeftCell="A1">
      <selection activeCell="J30" sqref="J30"/>
    </sheetView>
  </sheetViews>
  <sheetFormatPr defaultColWidth="11.421875" defaultRowHeight="12.75"/>
  <cols>
    <col min="1" max="1" width="7.28125" style="0" customWidth="1"/>
    <col min="2" max="2" width="16.140625" style="0" customWidth="1"/>
    <col min="3" max="3" width="6.421875" style="0" customWidth="1"/>
    <col min="5" max="5" width="5.28125" style="0" customWidth="1"/>
  </cols>
  <sheetData>
    <row r="1" spans="1:10" ht="18">
      <c r="A1" s="16"/>
      <c r="B1" s="4"/>
      <c r="C1" s="4"/>
      <c r="D1" s="11"/>
      <c r="E1" s="4"/>
      <c r="F1" s="9"/>
      <c r="G1" s="9"/>
      <c r="H1" s="9"/>
      <c r="I1" s="9"/>
      <c r="J1" s="9"/>
    </row>
    <row r="2" spans="1:10" ht="18">
      <c r="A2" s="15"/>
      <c r="B2" s="24" t="s">
        <v>1</v>
      </c>
      <c r="C2" s="25"/>
      <c r="D2" s="75"/>
      <c r="E2" s="77"/>
      <c r="F2" s="9"/>
      <c r="G2" s="9"/>
      <c r="H2" s="9"/>
      <c r="I2" s="9"/>
      <c r="J2" s="9"/>
    </row>
    <row r="3" spans="1:10" ht="15">
      <c r="A3" s="4"/>
      <c r="B3" s="27" t="s">
        <v>2</v>
      </c>
      <c r="C3" s="28"/>
      <c r="D3" s="76"/>
      <c r="E3" s="78"/>
      <c r="F3" s="9"/>
      <c r="G3" s="9"/>
      <c r="H3" s="9"/>
      <c r="I3" s="9"/>
      <c r="J3" s="9"/>
    </row>
    <row r="4" spans="1:10" ht="12.75">
      <c r="A4" s="4"/>
      <c r="B4" s="4"/>
      <c r="C4" s="4"/>
      <c r="D4" s="12"/>
      <c r="E4" s="5"/>
      <c r="F4" s="9"/>
      <c r="G4" s="9"/>
      <c r="H4" s="9"/>
      <c r="I4" s="9"/>
      <c r="J4" s="9"/>
    </row>
    <row r="5" spans="1:10" ht="12.75">
      <c r="A5" s="4"/>
      <c r="B5" s="4"/>
      <c r="C5" s="4"/>
      <c r="D5" s="11"/>
      <c r="E5" s="4"/>
      <c r="F5" s="9"/>
      <c r="G5" s="9"/>
      <c r="H5" s="9"/>
      <c r="I5" s="9"/>
      <c r="J5" s="9"/>
    </row>
    <row r="6" spans="1:10" ht="15.75">
      <c r="A6" s="4"/>
      <c r="B6" s="6" t="s">
        <v>76</v>
      </c>
      <c r="C6" s="6"/>
      <c r="D6" s="11"/>
      <c r="E6" s="4"/>
      <c r="F6" s="9"/>
      <c r="G6" s="9"/>
      <c r="H6" s="9"/>
      <c r="I6" s="9"/>
      <c r="J6" s="9"/>
    </row>
    <row r="7" spans="1:10" ht="12.75">
      <c r="A7" s="4"/>
      <c r="B7" s="4"/>
      <c r="C7" s="4"/>
      <c r="D7" s="11"/>
      <c r="E7" s="4"/>
      <c r="F7" s="9"/>
      <c r="G7" s="9"/>
      <c r="H7" s="9"/>
      <c r="I7" s="9"/>
      <c r="J7" s="9"/>
    </row>
    <row r="8" spans="1:10" ht="15">
      <c r="A8" s="4"/>
      <c r="B8" s="13" t="s">
        <v>55</v>
      </c>
      <c r="C8" s="13"/>
      <c r="D8" s="11"/>
      <c r="E8" s="4"/>
      <c r="F8" s="9"/>
      <c r="G8" s="9"/>
      <c r="H8" s="9"/>
      <c r="I8" s="9"/>
      <c r="J8" s="9"/>
    </row>
    <row r="9" spans="1:10" ht="12.75">
      <c r="A9" s="4"/>
      <c r="B9" s="4"/>
      <c r="C9" s="4"/>
      <c r="D9" s="11"/>
      <c r="E9" s="4"/>
      <c r="F9" s="9"/>
      <c r="G9" s="9"/>
      <c r="H9" s="9"/>
      <c r="I9" s="9"/>
      <c r="J9" s="9"/>
    </row>
    <row r="10" spans="2:7" ht="12.75">
      <c r="B10" s="103" t="s">
        <v>77</v>
      </c>
      <c r="C10" s="103"/>
      <c r="D10" s="103"/>
      <c r="E10" s="103"/>
      <c r="F10" s="103"/>
      <c r="G10" s="103"/>
    </row>
    <row r="12" spans="2:8" ht="13.5" thickBot="1">
      <c r="B12" s="35" t="s">
        <v>7</v>
      </c>
      <c r="C12" s="35"/>
      <c r="D12" s="39" t="s">
        <v>115</v>
      </c>
      <c r="F12" s="35" t="s">
        <v>116</v>
      </c>
      <c r="G12" s="10"/>
      <c r="H12" s="39" t="s">
        <v>115</v>
      </c>
    </row>
    <row r="13" ht="12.75">
      <c r="D13" s="19"/>
    </row>
    <row r="14" spans="2:8" ht="15" customHeight="1">
      <c r="B14" s="22" t="s">
        <v>78</v>
      </c>
      <c r="C14" s="22"/>
      <c r="D14" s="33">
        <v>5</v>
      </c>
      <c r="F14" s="22" t="s">
        <v>95</v>
      </c>
      <c r="G14" s="22"/>
      <c r="H14" s="33">
        <v>2</v>
      </c>
    </row>
    <row r="15" spans="2:8" ht="15" customHeight="1">
      <c r="B15" s="22" t="s">
        <v>79</v>
      </c>
      <c r="C15" s="22"/>
      <c r="D15" s="33">
        <v>1</v>
      </c>
      <c r="F15" s="22" t="s">
        <v>96</v>
      </c>
      <c r="G15" s="22"/>
      <c r="H15" s="33">
        <v>1</v>
      </c>
    </row>
    <row r="16" spans="2:8" ht="15" customHeight="1">
      <c r="B16" s="22" t="s">
        <v>80</v>
      </c>
      <c r="C16" s="22"/>
      <c r="D16" s="33">
        <v>7</v>
      </c>
      <c r="F16" s="22" t="s">
        <v>97</v>
      </c>
      <c r="G16" s="22"/>
      <c r="H16" s="33">
        <v>8</v>
      </c>
    </row>
    <row r="17" spans="2:8" ht="15" customHeight="1">
      <c r="B17" s="22" t="s">
        <v>81</v>
      </c>
      <c r="C17" s="22"/>
      <c r="D17" s="33">
        <v>1</v>
      </c>
      <c r="F17" s="22" t="s">
        <v>98</v>
      </c>
      <c r="G17" s="22"/>
      <c r="H17" s="33">
        <v>1</v>
      </c>
    </row>
    <row r="18" spans="2:8" ht="15" customHeight="1">
      <c r="B18" s="22" t="s">
        <v>82</v>
      </c>
      <c r="C18" s="22"/>
      <c r="D18" s="33">
        <v>2</v>
      </c>
      <c r="F18" s="22" t="s">
        <v>99</v>
      </c>
      <c r="G18" s="22"/>
      <c r="H18" s="33">
        <v>1</v>
      </c>
    </row>
    <row r="19" spans="2:8" ht="15" customHeight="1">
      <c r="B19" s="22" t="s">
        <v>83</v>
      </c>
      <c r="C19" s="22"/>
      <c r="D19" s="33">
        <v>3</v>
      </c>
      <c r="F19" s="22" t="s">
        <v>100</v>
      </c>
      <c r="G19" s="22"/>
      <c r="H19" s="33">
        <v>2</v>
      </c>
    </row>
    <row r="20" spans="2:8" ht="15" customHeight="1">
      <c r="B20" s="22" t="s">
        <v>84</v>
      </c>
      <c r="C20" s="22"/>
      <c r="D20" s="33">
        <v>6</v>
      </c>
      <c r="F20" s="22" t="s">
        <v>101</v>
      </c>
      <c r="G20" s="22"/>
      <c r="H20" s="33">
        <v>1</v>
      </c>
    </row>
    <row r="21" spans="2:8" ht="15" customHeight="1">
      <c r="B21" s="22" t="s">
        <v>85</v>
      </c>
      <c r="C21" s="22"/>
      <c r="D21" s="33">
        <v>151</v>
      </c>
      <c r="F21" s="22" t="s">
        <v>102</v>
      </c>
      <c r="G21" s="22"/>
      <c r="H21" s="33">
        <v>1</v>
      </c>
    </row>
    <row r="22" spans="2:8" ht="15" customHeight="1">
      <c r="B22" s="22" t="s">
        <v>86</v>
      </c>
      <c r="C22" s="22"/>
      <c r="D22" s="33">
        <v>1</v>
      </c>
      <c r="F22" s="22" t="s">
        <v>103</v>
      </c>
      <c r="G22" s="22"/>
      <c r="H22" s="33">
        <v>10</v>
      </c>
    </row>
    <row r="23" spans="2:8" ht="15" customHeight="1">
      <c r="B23" s="22" t="s">
        <v>87</v>
      </c>
      <c r="C23" s="22"/>
      <c r="D23" s="33">
        <v>2</v>
      </c>
      <c r="F23" s="22" t="s">
        <v>104</v>
      </c>
      <c r="G23" s="22"/>
      <c r="H23" s="33">
        <v>1</v>
      </c>
    </row>
    <row r="24" spans="2:8" ht="15" customHeight="1">
      <c r="B24" s="22" t="s">
        <v>88</v>
      </c>
      <c r="C24" s="22"/>
      <c r="D24" s="33">
        <v>2</v>
      </c>
      <c r="F24" s="22" t="s">
        <v>105</v>
      </c>
      <c r="G24" s="22"/>
      <c r="H24" s="33">
        <v>1</v>
      </c>
    </row>
    <row r="25" spans="2:8" ht="15" customHeight="1">
      <c r="B25" s="22" t="s">
        <v>89</v>
      </c>
      <c r="C25" s="22"/>
      <c r="D25" s="33">
        <v>32</v>
      </c>
      <c r="F25" s="22" t="s">
        <v>106</v>
      </c>
      <c r="G25" s="22"/>
      <c r="H25" s="33">
        <v>1</v>
      </c>
    </row>
    <row r="26" spans="2:8" ht="15" customHeight="1">
      <c r="B26" s="22" t="s">
        <v>90</v>
      </c>
      <c r="C26" s="22"/>
      <c r="D26" s="33">
        <v>1</v>
      </c>
      <c r="F26" s="22" t="s">
        <v>107</v>
      </c>
      <c r="G26" s="22"/>
      <c r="H26" s="33">
        <v>1</v>
      </c>
    </row>
    <row r="27" spans="2:8" ht="15" customHeight="1">
      <c r="B27" s="22" t="s">
        <v>91</v>
      </c>
      <c r="C27" s="22"/>
      <c r="D27" s="33">
        <v>1</v>
      </c>
      <c r="F27" s="22" t="s">
        <v>108</v>
      </c>
      <c r="G27" s="22"/>
      <c r="H27" s="33">
        <v>1</v>
      </c>
    </row>
    <row r="28" spans="2:8" ht="15" customHeight="1">
      <c r="B28" s="22" t="s">
        <v>125</v>
      </c>
      <c r="C28" s="22"/>
      <c r="D28" s="33">
        <v>2</v>
      </c>
      <c r="F28" s="22" t="s">
        <v>109</v>
      </c>
      <c r="G28" s="22"/>
      <c r="H28" s="33">
        <v>21</v>
      </c>
    </row>
    <row r="29" spans="2:8" ht="15" customHeight="1">
      <c r="B29" s="22" t="s">
        <v>92</v>
      </c>
      <c r="C29" s="22"/>
      <c r="D29" s="33">
        <v>13</v>
      </c>
      <c r="F29" s="22" t="s">
        <v>110</v>
      </c>
      <c r="G29" s="22"/>
      <c r="H29" s="33">
        <v>3</v>
      </c>
    </row>
    <row r="30" spans="2:8" ht="15" customHeight="1">
      <c r="B30" s="22" t="s">
        <v>93</v>
      </c>
      <c r="C30" s="22"/>
      <c r="D30" s="33">
        <v>49</v>
      </c>
      <c r="F30" s="22" t="s">
        <v>111</v>
      </c>
      <c r="G30" s="22"/>
      <c r="H30" s="33">
        <v>1</v>
      </c>
    </row>
    <row r="31" spans="2:8" ht="15" customHeight="1">
      <c r="B31" s="37" t="s">
        <v>128</v>
      </c>
      <c r="C31" s="37"/>
      <c r="D31" s="33"/>
      <c r="F31" s="22" t="s">
        <v>112</v>
      </c>
      <c r="G31" s="22"/>
      <c r="H31" s="33">
        <v>1</v>
      </c>
    </row>
    <row r="32" spans="6:8" ht="15" customHeight="1">
      <c r="F32" s="22" t="s">
        <v>113</v>
      </c>
      <c r="G32" s="22"/>
      <c r="H32" s="33">
        <v>1</v>
      </c>
    </row>
    <row r="33" spans="2:8" ht="15" customHeight="1">
      <c r="B33" s="9"/>
      <c r="C33" s="9"/>
      <c r="D33" s="9"/>
      <c r="E33" s="9"/>
      <c r="F33" s="37"/>
      <c r="G33" s="37"/>
      <c r="H33" s="33"/>
    </row>
    <row r="34" spans="2:8" ht="15" customHeight="1">
      <c r="B34" s="46" t="s">
        <v>94</v>
      </c>
      <c r="C34" s="46"/>
      <c r="D34" s="21">
        <v>279</v>
      </c>
      <c r="E34" s="9"/>
      <c r="F34" s="46" t="s">
        <v>114</v>
      </c>
      <c r="G34" s="46"/>
      <c r="H34" s="21">
        <v>59</v>
      </c>
    </row>
    <row r="35" spans="2:8" ht="15" customHeight="1" thickBot="1">
      <c r="B35" s="10"/>
      <c r="C35" s="10"/>
      <c r="D35" s="10"/>
      <c r="E35" s="10"/>
      <c r="F35" s="10"/>
      <c r="G35" s="10"/>
      <c r="H35" s="10"/>
    </row>
  </sheetData>
  <mergeCells count="1">
    <mergeCell ref="B10:G10"/>
  </mergeCells>
  <printOptions/>
  <pageMargins left="0.75" right="0.75" top="1" bottom="1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A1:HM68"/>
  <sheetViews>
    <sheetView showGridLines="0" showRowColHeaders="0" zoomScale="90" zoomScaleNormal="90" workbookViewId="0" topLeftCell="A1">
      <selection activeCell="J30" sqref="J30"/>
    </sheetView>
  </sheetViews>
  <sheetFormatPr defaultColWidth="11.421875" defaultRowHeight="12.75"/>
  <cols>
    <col min="1" max="1" width="3.28125" style="0" customWidth="1"/>
    <col min="2" max="2" width="45.8515625" style="0" customWidth="1"/>
    <col min="3" max="3" width="20.421875" style="0" customWidth="1"/>
    <col min="4" max="4" width="12.28125" style="0" customWidth="1"/>
    <col min="5" max="5" width="11.7109375" style="0" customWidth="1"/>
    <col min="6" max="6" width="11.57421875" style="0" customWidth="1"/>
    <col min="7" max="7" width="12.7109375" style="0" customWidth="1"/>
    <col min="8" max="8" width="13.140625" style="0" customWidth="1"/>
    <col min="10" max="10" width="2.7109375" style="0" customWidth="1"/>
    <col min="11" max="11" width="11.28125" style="0" customWidth="1"/>
    <col min="12" max="12" width="2.7109375" style="0" customWidth="1"/>
  </cols>
  <sheetData>
    <row r="1" spans="1:221" s="4" customFormat="1" ht="12.75" customHeight="1">
      <c r="A1" s="16"/>
      <c r="C1" s="11"/>
      <c r="E1" s="12"/>
      <c r="F1" s="12"/>
      <c r="G1" s="5"/>
      <c r="H1" s="12"/>
      <c r="I1" s="5"/>
      <c r="J1" s="12"/>
      <c r="K1" s="5"/>
      <c r="L1" s="12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</row>
    <row r="2" spans="1:221" s="4" customFormat="1" ht="18">
      <c r="A2" s="15"/>
      <c r="B2" s="17" t="s">
        <v>1</v>
      </c>
      <c r="C2" s="12"/>
      <c r="D2" s="5"/>
      <c r="E2" s="12"/>
      <c r="F2" s="12"/>
      <c r="G2" s="5"/>
      <c r="H2" s="12"/>
      <c r="I2" s="5"/>
      <c r="J2" s="12"/>
      <c r="K2" s="5"/>
      <c r="L2" s="12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</row>
    <row r="3" spans="2:221" s="4" customFormat="1" ht="15">
      <c r="B3" s="18" t="s">
        <v>2</v>
      </c>
      <c r="C3" s="12"/>
      <c r="D3" s="5"/>
      <c r="E3" s="12"/>
      <c r="F3" s="12"/>
      <c r="G3" s="5"/>
      <c r="H3" s="12"/>
      <c r="I3" s="5"/>
      <c r="J3" s="12"/>
      <c r="K3" s="5"/>
      <c r="L3" s="12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</row>
    <row r="4" spans="3:221" s="4" customFormat="1" ht="12">
      <c r="C4" s="11"/>
      <c r="E4" s="12"/>
      <c r="F4" s="12"/>
      <c r="G4" s="5"/>
      <c r="H4" s="12"/>
      <c r="I4" s="5"/>
      <c r="J4" s="12"/>
      <c r="K4" s="5"/>
      <c r="L4" s="12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</row>
    <row r="5" spans="2:221" s="4" customFormat="1" ht="15.75">
      <c r="B5" s="6" t="s">
        <v>76</v>
      </c>
      <c r="C5" s="11"/>
      <c r="E5" s="12"/>
      <c r="F5" s="12"/>
      <c r="G5" s="5"/>
      <c r="H5" s="12"/>
      <c r="I5" s="5"/>
      <c r="J5" s="12"/>
      <c r="K5" s="5"/>
      <c r="L5" s="12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</row>
    <row r="6" spans="3:221" s="4" customFormat="1" ht="12">
      <c r="C6" s="11"/>
      <c r="E6" s="12"/>
      <c r="F6" s="12"/>
      <c r="G6" s="5"/>
      <c r="H6" s="12"/>
      <c r="I6" s="5"/>
      <c r="J6" s="12"/>
      <c r="K6" s="5"/>
      <c r="L6" s="12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</row>
    <row r="7" spans="2:221" s="4" customFormat="1" ht="15">
      <c r="B7" s="13" t="s">
        <v>57</v>
      </c>
      <c r="C7" s="11"/>
      <c r="E7" s="12"/>
      <c r="F7" s="12"/>
      <c r="G7" s="5"/>
      <c r="H7" s="12"/>
      <c r="I7" s="5"/>
      <c r="J7" s="12"/>
      <c r="K7" s="5"/>
      <c r="L7" s="12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</row>
    <row r="8" spans="3:221" s="4" customFormat="1" ht="12">
      <c r="C8" s="11"/>
      <c r="E8" s="12"/>
      <c r="F8" s="12"/>
      <c r="G8" s="66"/>
      <c r="H8" s="12"/>
      <c r="I8" s="5"/>
      <c r="J8" s="12"/>
      <c r="K8" s="5"/>
      <c r="L8" s="12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</row>
    <row r="9" spans="2:221" s="4" customFormat="1" ht="15">
      <c r="B9" s="7" t="s">
        <v>118</v>
      </c>
      <c r="C9" s="11"/>
      <c r="E9" s="12"/>
      <c r="F9" s="12"/>
      <c r="G9" s="5"/>
      <c r="H9" s="12"/>
      <c r="I9" s="5"/>
      <c r="J9" s="12"/>
      <c r="K9" s="5"/>
      <c r="L9" s="12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</row>
    <row r="11" spans="2:7" ht="13.5" thickBot="1">
      <c r="B11" s="35" t="s">
        <v>23</v>
      </c>
      <c r="C11" s="10"/>
      <c r="D11" s="39" t="s">
        <v>7</v>
      </c>
      <c r="E11" s="39" t="s">
        <v>26</v>
      </c>
      <c r="F11" s="39" t="s">
        <v>27</v>
      </c>
      <c r="G11" s="39" t="s">
        <v>0</v>
      </c>
    </row>
    <row r="12" spans="2:7" ht="6.75" customHeight="1">
      <c r="B12" s="46"/>
      <c r="C12" s="9"/>
      <c r="D12" s="21"/>
      <c r="E12" s="21"/>
      <c r="F12" s="21"/>
      <c r="G12" s="31"/>
    </row>
    <row r="13" spans="2:8" ht="12.75" customHeight="1">
      <c r="B13" s="22" t="s">
        <v>24</v>
      </c>
      <c r="C13" s="34" t="s">
        <v>28</v>
      </c>
      <c r="D13" s="30">
        <v>209</v>
      </c>
      <c r="E13" s="53">
        <v>16</v>
      </c>
      <c r="F13" s="30">
        <v>25</v>
      </c>
      <c r="G13" s="31">
        <f>SUM(D13:F13)</f>
        <v>250</v>
      </c>
      <c r="H13" s="22"/>
    </row>
    <row r="14" spans="2:8" ht="12.75">
      <c r="B14" s="22"/>
      <c r="C14" s="34" t="s">
        <v>15</v>
      </c>
      <c r="D14" s="30">
        <v>208</v>
      </c>
      <c r="E14" s="30">
        <v>16</v>
      </c>
      <c r="F14" s="53">
        <v>25</v>
      </c>
      <c r="G14" s="31">
        <f>SUM(D14:F14)</f>
        <v>249</v>
      </c>
      <c r="H14" s="22"/>
    </row>
    <row r="15" spans="2:8" ht="12.75">
      <c r="B15" s="22"/>
      <c r="C15" s="34" t="s">
        <v>47</v>
      </c>
      <c r="D15" s="80">
        <v>1122079.05</v>
      </c>
      <c r="E15" s="80">
        <v>107319.06</v>
      </c>
      <c r="F15" s="80">
        <v>160187.85</v>
      </c>
      <c r="G15" s="81">
        <f>SUM(D15:F15)</f>
        <v>1389585.9600000002</v>
      </c>
      <c r="H15" s="22"/>
    </row>
    <row r="16" spans="2:8" ht="12.75">
      <c r="B16" s="22"/>
      <c r="C16" s="34"/>
      <c r="D16" s="53"/>
      <c r="E16" s="53"/>
      <c r="F16" s="53"/>
      <c r="G16" s="54"/>
      <c r="H16" s="22"/>
    </row>
    <row r="17" spans="2:8" ht="18.75" customHeight="1">
      <c r="B17" s="22" t="s">
        <v>25</v>
      </c>
      <c r="C17" s="34" t="s">
        <v>28</v>
      </c>
      <c r="D17" s="53">
        <v>6</v>
      </c>
      <c r="E17" s="30">
        <v>1</v>
      </c>
      <c r="F17" s="53">
        <v>1</v>
      </c>
      <c r="G17" s="54">
        <f>SUM(D17:F17)</f>
        <v>8</v>
      </c>
      <c r="H17" s="22"/>
    </row>
    <row r="18" spans="2:8" ht="12.75">
      <c r="B18" s="22"/>
      <c r="C18" s="34" t="s">
        <v>15</v>
      </c>
      <c r="D18" s="30">
        <v>6</v>
      </c>
      <c r="E18" s="30">
        <v>1</v>
      </c>
      <c r="F18" s="53">
        <v>1</v>
      </c>
      <c r="G18" s="54">
        <f>SUM(D18:F18)</f>
        <v>8</v>
      </c>
      <c r="H18" s="22"/>
    </row>
    <row r="19" spans="2:8" ht="12.75">
      <c r="B19" s="22"/>
      <c r="C19" s="34" t="s">
        <v>48</v>
      </c>
      <c r="D19" s="80">
        <v>266460</v>
      </c>
      <c r="E19" s="80">
        <v>10010</v>
      </c>
      <c r="F19" s="80">
        <v>62653.5</v>
      </c>
      <c r="G19" s="81">
        <f>SUM(D19:F19)</f>
        <v>339123.5</v>
      </c>
      <c r="H19" s="22"/>
    </row>
    <row r="20" spans="2:8" ht="8.25" customHeight="1" thickBot="1">
      <c r="B20" s="10"/>
      <c r="C20" s="10"/>
      <c r="D20" s="32"/>
      <c r="E20" s="32"/>
      <c r="F20" s="32"/>
      <c r="G20" s="82"/>
      <c r="H20" s="22"/>
    </row>
    <row r="21" spans="4:8" ht="12.75">
      <c r="D21" s="22"/>
      <c r="E21" s="22"/>
      <c r="F21" s="22"/>
      <c r="G21" s="22"/>
      <c r="H21" s="22"/>
    </row>
    <row r="22" spans="4:8" ht="9.75" customHeight="1">
      <c r="D22" s="22"/>
      <c r="E22" s="22"/>
      <c r="F22" s="22"/>
      <c r="G22" s="22"/>
      <c r="H22" s="22"/>
    </row>
    <row r="23" spans="2:8" ht="13.5" thickBot="1">
      <c r="B23" s="35" t="s">
        <v>30</v>
      </c>
      <c r="C23" s="10"/>
      <c r="D23" s="39" t="s">
        <v>7</v>
      </c>
      <c r="E23" s="39" t="s">
        <v>26</v>
      </c>
      <c r="F23" s="39" t="s">
        <v>27</v>
      </c>
      <c r="G23" s="39" t="s">
        <v>0</v>
      </c>
      <c r="H23" s="22"/>
    </row>
    <row r="24" spans="4:8" ht="12.75">
      <c r="D24" s="22"/>
      <c r="E24" s="22"/>
      <c r="F24" s="22"/>
      <c r="G24" s="83"/>
      <c r="H24" s="22"/>
    </row>
    <row r="25" spans="2:8" ht="12.75" customHeight="1">
      <c r="B25" s="22" t="s">
        <v>24</v>
      </c>
      <c r="C25" s="34" t="s">
        <v>28</v>
      </c>
      <c r="D25" s="53">
        <v>197</v>
      </c>
      <c r="E25" s="53">
        <v>16</v>
      </c>
      <c r="F25" s="53">
        <v>24</v>
      </c>
      <c r="G25" s="54">
        <f>SUM(D25:F25)</f>
        <v>237</v>
      </c>
      <c r="H25" s="22"/>
    </row>
    <row r="26" spans="2:8" ht="12.75">
      <c r="B26" s="22"/>
      <c r="C26" s="34" t="s">
        <v>15</v>
      </c>
      <c r="D26" s="53">
        <v>38</v>
      </c>
      <c r="E26" s="53">
        <v>2</v>
      </c>
      <c r="F26" s="53">
        <v>8</v>
      </c>
      <c r="G26" s="54">
        <f>SUM(D26:F26)</f>
        <v>48</v>
      </c>
      <c r="H26" s="22"/>
    </row>
    <row r="27" spans="2:9" ht="12.75">
      <c r="B27" s="22"/>
      <c r="C27" s="34" t="s">
        <v>48</v>
      </c>
      <c r="D27" s="80">
        <v>81674.32</v>
      </c>
      <c r="E27" s="80">
        <v>6427</v>
      </c>
      <c r="F27" s="80">
        <v>12483.05</v>
      </c>
      <c r="G27" s="81">
        <f>SUM(D27:F27)</f>
        <v>100584.37000000001</v>
      </c>
      <c r="H27" s="22"/>
      <c r="I27" s="2"/>
    </row>
    <row r="28" spans="2:8" ht="18.75" customHeight="1">
      <c r="B28" s="22"/>
      <c r="C28" s="34"/>
      <c r="D28" s="53"/>
      <c r="E28" s="53"/>
      <c r="F28" s="53"/>
      <c r="G28" s="31"/>
      <c r="H28" s="22"/>
    </row>
    <row r="29" spans="2:8" ht="12.75">
      <c r="B29" s="22" t="s">
        <v>25</v>
      </c>
      <c r="C29" s="34" t="s">
        <v>28</v>
      </c>
      <c r="D29" s="53">
        <v>6</v>
      </c>
      <c r="E29" s="53">
        <v>1</v>
      </c>
      <c r="F29" s="53">
        <v>1</v>
      </c>
      <c r="G29" s="54">
        <f>SUM(D29:F29)</f>
        <v>8</v>
      </c>
      <c r="H29" s="22"/>
    </row>
    <row r="30" spans="2:8" ht="12.75" customHeight="1">
      <c r="B30" s="22"/>
      <c r="C30" s="34" t="s">
        <v>15</v>
      </c>
      <c r="D30" s="53">
        <v>0</v>
      </c>
      <c r="E30" s="53">
        <v>0</v>
      </c>
      <c r="F30" s="53">
        <v>0</v>
      </c>
      <c r="G30" s="54">
        <f>SUM(D30:F30)</f>
        <v>0</v>
      </c>
      <c r="H30" s="22"/>
    </row>
    <row r="31" spans="2:8" ht="12.75" customHeight="1">
      <c r="B31" s="22"/>
      <c r="C31" s="34" t="s">
        <v>48</v>
      </c>
      <c r="D31" s="80">
        <v>0</v>
      </c>
      <c r="E31" s="80">
        <v>0</v>
      </c>
      <c r="F31" s="80">
        <v>0</v>
      </c>
      <c r="G31" s="81">
        <f>SUM(D31:F31)</f>
        <v>0</v>
      </c>
      <c r="H31" s="22"/>
    </row>
    <row r="32" spans="2:8" ht="7.5" customHeight="1" thickBot="1">
      <c r="B32" s="10"/>
      <c r="C32" s="10"/>
      <c r="D32" s="32"/>
      <c r="E32" s="32"/>
      <c r="F32" s="32"/>
      <c r="G32" s="82"/>
      <c r="H32" s="22"/>
    </row>
    <row r="33" spans="4:8" ht="12.75">
      <c r="D33" s="22"/>
      <c r="E33" s="22"/>
      <c r="F33" s="22"/>
      <c r="G33" s="22"/>
      <c r="H33" s="22"/>
    </row>
    <row r="34" spans="4:8" ht="9.75" customHeight="1">
      <c r="D34" s="22"/>
      <c r="E34" s="22"/>
      <c r="F34" s="22"/>
      <c r="G34" s="22"/>
      <c r="H34" s="22"/>
    </row>
    <row r="35" spans="2:8" ht="13.5" thickBot="1">
      <c r="B35" s="35" t="s">
        <v>11</v>
      </c>
      <c r="C35" s="35"/>
      <c r="D35" s="39" t="s">
        <v>7</v>
      </c>
      <c r="E35" s="39" t="s">
        <v>26</v>
      </c>
      <c r="F35" s="39" t="s">
        <v>27</v>
      </c>
      <c r="G35" s="39" t="s">
        <v>0</v>
      </c>
      <c r="H35" s="22"/>
    </row>
    <row r="36" spans="4:8" ht="12.75">
      <c r="D36" s="22"/>
      <c r="E36" s="22"/>
      <c r="F36" s="22"/>
      <c r="G36" s="83"/>
      <c r="H36" s="22"/>
    </row>
    <row r="37" spans="2:8" ht="12.75" customHeight="1">
      <c r="B37" s="22" t="s">
        <v>24</v>
      </c>
      <c r="C37" s="34" t="s">
        <v>28</v>
      </c>
      <c r="D37" s="53">
        <v>178</v>
      </c>
      <c r="E37" s="53">
        <v>14</v>
      </c>
      <c r="F37" s="53">
        <v>23</v>
      </c>
      <c r="G37" s="54">
        <f>SUM(D37:F37)</f>
        <v>215</v>
      </c>
      <c r="H37" s="22"/>
    </row>
    <row r="38" spans="2:8" ht="12.75">
      <c r="B38" s="22"/>
      <c r="C38" s="34" t="s">
        <v>15</v>
      </c>
      <c r="D38" s="53">
        <v>156</v>
      </c>
      <c r="E38" s="53">
        <v>14</v>
      </c>
      <c r="F38" s="53">
        <v>23</v>
      </c>
      <c r="G38" s="54">
        <f>SUM(D38:F38)</f>
        <v>193</v>
      </c>
      <c r="H38" s="22"/>
    </row>
    <row r="39" spans="2:8" ht="12.75">
      <c r="B39" s="22"/>
      <c r="C39" s="34" t="s">
        <v>48</v>
      </c>
      <c r="D39" s="80">
        <v>357100.05</v>
      </c>
      <c r="E39" s="80">
        <v>52395</v>
      </c>
      <c r="F39" s="80">
        <v>45795</v>
      </c>
      <c r="G39" s="81">
        <f>SUM(D39:F39)</f>
        <v>455290.05</v>
      </c>
      <c r="H39" s="22"/>
    </row>
    <row r="40" spans="2:8" ht="18.75" customHeight="1">
      <c r="B40" s="22"/>
      <c r="C40" s="34"/>
      <c r="D40" s="53"/>
      <c r="E40" s="53"/>
      <c r="F40" s="53"/>
      <c r="G40" s="54"/>
      <c r="H40" s="22"/>
    </row>
    <row r="41" spans="2:8" ht="12.75">
      <c r="B41" s="22" t="s">
        <v>25</v>
      </c>
      <c r="C41" s="34" t="s">
        <v>28</v>
      </c>
      <c r="D41" s="53">
        <v>6</v>
      </c>
      <c r="E41" s="53">
        <v>1</v>
      </c>
      <c r="F41" s="53">
        <v>1</v>
      </c>
      <c r="G41" s="54">
        <f>SUM(D41:F41)</f>
        <v>8</v>
      </c>
      <c r="H41" s="22"/>
    </row>
    <row r="42" spans="2:8" ht="12.75" customHeight="1">
      <c r="B42" s="22"/>
      <c r="C42" s="34" t="s">
        <v>15</v>
      </c>
      <c r="D42" s="53">
        <v>5</v>
      </c>
      <c r="E42" s="53">
        <v>1</v>
      </c>
      <c r="F42" s="53">
        <v>1</v>
      </c>
      <c r="G42" s="54">
        <f>SUM(D42:F42)</f>
        <v>7</v>
      </c>
      <c r="H42" s="22"/>
    </row>
    <row r="43" spans="2:8" ht="12.75" customHeight="1">
      <c r="B43" s="22"/>
      <c r="C43" s="34" t="s">
        <v>48</v>
      </c>
      <c r="D43" s="80">
        <v>12120</v>
      </c>
      <c r="E43" s="80">
        <v>3200</v>
      </c>
      <c r="F43" s="80">
        <v>1000</v>
      </c>
      <c r="G43" s="81">
        <f>SUM(D43:F43)</f>
        <v>16320</v>
      </c>
      <c r="H43" s="22"/>
    </row>
    <row r="44" spans="2:8" ht="13.5" thickBot="1">
      <c r="B44" s="10"/>
      <c r="C44" s="10"/>
      <c r="D44" s="32"/>
      <c r="E44" s="32"/>
      <c r="F44" s="32"/>
      <c r="G44" s="82"/>
      <c r="H44" s="22"/>
    </row>
    <row r="45" spans="4:8" ht="12.75">
      <c r="D45" s="22"/>
      <c r="E45" s="22"/>
      <c r="F45" s="22"/>
      <c r="G45" s="22"/>
      <c r="H45" s="22"/>
    </row>
    <row r="46" spans="4:8" ht="12.75">
      <c r="D46" s="22"/>
      <c r="E46" s="22"/>
      <c r="F46" s="22"/>
      <c r="G46" s="22"/>
      <c r="H46" s="22"/>
    </row>
    <row r="47" spans="1:221" s="4" customFormat="1" ht="18">
      <c r="A47" s="15"/>
      <c r="B47" s="17" t="s">
        <v>1</v>
      </c>
      <c r="C47" s="12"/>
      <c r="D47" s="5"/>
      <c r="E47" s="12"/>
      <c r="F47" s="12"/>
      <c r="G47" s="5"/>
      <c r="H47" s="12"/>
      <c r="I47" s="5"/>
      <c r="J47" s="12"/>
      <c r="K47" s="5"/>
      <c r="L47" s="12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</row>
    <row r="48" spans="2:221" s="4" customFormat="1" ht="15">
      <c r="B48" s="18" t="s">
        <v>2</v>
      </c>
      <c r="C48" s="12"/>
      <c r="D48" s="5"/>
      <c r="E48" s="12"/>
      <c r="F48" s="12"/>
      <c r="G48" s="5"/>
      <c r="H48" s="12"/>
      <c r="I48" s="5"/>
      <c r="J48" s="12"/>
      <c r="K48" s="5"/>
      <c r="L48" s="12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</row>
    <row r="49" spans="3:221" s="4" customFormat="1" ht="12">
      <c r="C49" s="11"/>
      <c r="E49" s="12"/>
      <c r="F49" s="12"/>
      <c r="G49" s="5"/>
      <c r="H49" s="12"/>
      <c r="I49" s="5"/>
      <c r="J49" s="12"/>
      <c r="K49" s="5"/>
      <c r="L49" s="12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</row>
    <row r="50" spans="2:221" s="4" customFormat="1" ht="15.75">
      <c r="B50" s="6" t="s">
        <v>76</v>
      </c>
      <c r="C50" s="11"/>
      <c r="E50" s="12"/>
      <c r="F50" s="12"/>
      <c r="G50" s="5"/>
      <c r="H50" s="12"/>
      <c r="I50" s="5"/>
      <c r="J50" s="12"/>
      <c r="K50" s="5"/>
      <c r="L50" s="12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</row>
    <row r="51" spans="3:221" s="4" customFormat="1" ht="12">
      <c r="C51" s="11"/>
      <c r="E51" s="12"/>
      <c r="F51" s="12"/>
      <c r="G51" s="5"/>
      <c r="H51" s="12"/>
      <c r="I51" s="5"/>
      <c r="J51" s="12"/>
      <c r="K51" s="5"/>
      <c r="L51" s="12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</row>
    <row r="52" spans="2:221" s="4" customFormat="1" ht="15">
      <c r="B52" s="13" t="s">
        <v>57</v>
      </c>
      <c r="C52" s="11"/>
      <c r="E52" s="12"/>
      <c r="F52" s="12"/>
      <c r="G52" s="5"/>
      <c r="H52" s="12"/>
      <c r="I52" s="5"/>
      <c r="J52" s="12"/>
      <c r="K52" s="5"/>
      <c r="L52" s="12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</row>
    <row r="53" spans="4:8" ht="12.75">
      <c r="D53" s="22"/>
      <c r="E53" s="22"/>
      <c r="F53" s="22"/>
      <c r="G53" s="22"/>
      <c r="H53" s="22"/>
    </row>
    <row r="54" spans="4:8" ht="12.75">
      <c r="D54" s="22"/>
      <c r="E54" s="22"/>
      <c r="F54" s="22"/>
      <c r="G54" s="22"/>
      <c r="H54" s="22"/>
    </row>
    <row r="55" spans="2:8" ht="13.5" thickBot="1">
      <c r="B55" s="55" t="s">
        <v>35</v>
      </c>
      <c r="C55" s="10"/>
      <c r="D55" s="39" t="s">
        <v>7</v>
      </c>
      <c r="E55" s="39" t="s">
        <v>26</v>
      </c>
      <c r="F55" s="39" t="s">
        <v>27</v>
      </c>
      <c r="G55" s="39" t="s">
        <v>0</v>
      </c>
      <c r="H55" s="35" t="s">
        <v>34</v>
      </c>
    </row>
    <row r="56" spans="2:8" ht="12.75">
      <c r="B56" s="41"/>
      <c r="C56" s="41"/>
      <c r="D56" s="22"/>
      <c r="E56" s="22"/>
      <c r="F56" s="22"/>
      <c r="G56" s="22"/>
      <c r="H56" s="22"/>
    </row>
    <row r="57" spans="2:8" ht="12.75">
      <c r="B57" s="22" t="s">
        <v>24</v>
      </c>
      <c r="C57" s="34" t="s">
        <v>15</v>
      </c>
      <c r="D57" s="84">
        <v>210</v>
      </c>
      <c r="E57" s="84">
        <v>16</v>
      </c>
      <c r="F57" s="84">
        <v>23</v>
      </c>
      <c r="G57" s="56">
        <f>SUM(D57:F57)</f>
        <v>249</v>
      </c>
      <c r="H57" s="85">
        <v>1945460.38</v>
      </c>
    </row>
    <row r="58" spans="2:8" ht="12.75">
      <c r="B58" s="22" t="s">
        <v>25</v>
      </c>
      <c r="C58" s="34" t="s">
        <v>15</v>
      </c>
      <c r="D58" s="84">
        <v>6</v>
      </c>
      <c r="E58" s="84">
        <v>1</v>
      </c>
      <c r="F58" s="84">
        <v>1</v>
      </c>
      <c r="G58" s="56">
        <f>SUM(D58:F58)</f>
        <v>8</v>
      </c>
      <c r="H58" s="85">
        <v>355443.5</v>
      </c>
    </row>
    <row r="59" spans="2:8" ht="13.5" thickBot="1">
      <c r="B59" s="10"/>
      <c r="C59" s="10"/>
      <c r="D59" s="32"/>
      <c r="E59" s="32"/>
      <c r="F59" s="32"/>
      <c r="G59" s="32"/>
      <c r="H59" s="32"/>
    </row>
    <row r="62" ht="7.5" customHeight="1"/>
    <row r="63" spans="2:5" ht="31.5" customHeight="1" thickBot="1">
      <c r="B63" s="35" t="s">
        <v>31</v>
      </c>
      <c r="C63" s="35" t="s">
        <v>3</v>
      </c>
      <c r="D63" s="57" t="s">
        <v>32</v>
      </c>
      <c r="E63" s="35" t="s">
        <v>0</v>
      </c>
    </row>
    <row r="64" ht="12.75">
      <c r="E64" s="58"/>
    </row>
    <row r="65" spans="2:5" ht="12.75">
      <c r="B65" s="22" t="s">
        <v>9</v>
      </c>
      <c r="C65" s="86">
        <v>13</v>
      </c>
      <c r="D65" s="86">
        <v>1</v>
      </c>
      <c r="E65" s="31">
        <f>SUM(C65:D65)</f>
        <v>14</v>
      </c>
    </row>
    <row r="66" spans="2:5" ht="12.75">
      <c r="B66" s="22" t="s">
        <v>10</v>
      </c>
      <c r="C66" s="30">
        <v>13</v>
      </c>
      <c r="D66" s="30">
        <v>1</v>
      </c>
      <c r="E66" s="31">
        <f>SUM(C66:D66)</f>
        <v>14</v>
      </c>
    </row>
    <row r="67" spans="2:5" ht="12.75">
      <c r="B67" s="22" t="s">
        <v>29</v>
      </c>
      <c r="C67" s="80">
        <v>134611.88</v>
      </c>
      <c r="D67" s="80">
        <v>51400</v>
      </c>
      <c r="E67" s="31">
        <f>SUM(C67:D67)</f>
        <v>186011.88</v>
      </c>
    </row>
    <row r="68" spans="2:5" ht="13.5" thickBot="1">
      <c r="B68" s="10"/>
      <c r="C68" s="10"/>
      <c r="D68" s="10"/>
      <c r="E68" s="60"/>
    </row>
  </sheetData>
  <printOptions horizontalCentered="1"/>
  <pageMargins left="0.75" right="0.75" top="1" bottom="1" header="0" footer="0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8"/>
  <dimension ref="A1:J22"/>
  <sheetViews>
    <sheetView showGridLines="0" showRowColHeaders="0" zoomScale="90" zoomScaleNormal="90" workbookViewId="0" topLeftCell="A1">
      <selection activeCell="J30" sqref="J30"/>
    </sheetView>
  </sheetViews>
  <sheetFormatPr defaultColWidth="11.421875" defaultRowHeight="12.75"/>
  <cols>
    <col min="1" max="1" width="3.28125" style="0" customWidth="1"/>
    <col min="2" max="2" width="36.7109375" style="0" customWidth="1"/>
    <col min="3" max="3" width="3.8515625" style="0" customWidth="1"/>
    <col min="4" max="4" width="12.8515625" style="0" customWidth="1"/>
    <col min="5" max="5" width="10.57421875" style="9" customWidth="1"/>
    <col min="6" max="6" width="15.421875" style="9" customWidth="1"/>
    <col min="7" max="7" width="3.7109375" style="9" customWidth="1"/>
    <col min="8" max="8" width="15.421875" style="9" customWidth="1"/>
    <col min="9" max="9" width="11.421875" style="9" customWidth="1"/>
    <col min="10" max="10" width="12.57421875" style="9" bestFit="1" customWidth="1"/>
    <col min="11" max="223" width="11.421875" style="9" customWidth="1"/>
  </cols>
  <sheetData>
    <row r="1" spans="1:6" ht="18">
      <c r="A1" s="16"/>
      <c r="B1" s="4"/>
      <c r="C1" s="11"/>
      <c r="D1" s="4"/>
      <c r="E1" s="12"/>
      <c r="F1" s="12"/>
    </row>
    <row r="2" spans="1:6" ht="18">
      <c r="A2" s="15"/>
      <c r="B2" s="24" t="s">
        <v>1</v>
      </c>
      <c r="C2" s="71"/>
      <c r="D2" s="5"/>
      <c r="E2" s="12"/>
      <c r="F2" s="12"/>
    </row>
    <row r="3" spans="1:6" ht="15">
      <c r="A3" s="4"/>
      <c r="B3" s="27" t="s">
        <v>2</v>
      </c>
      <c r="C3" s="72"/>
      <c r="D3" s="5"/>
      <c r="E3" s="12"/>
      <c r="F3" s="12"/>
    </row>
    <row r="4" spans="1:5" ht="12.75">
      <c r="A4" s="4"/>
      <c r="B4" s="4"/>
      <c r="C4" s="12"/>
      <c r="D4" s="5"/>
      <c r="E4" s="12"/>
    </row>
    <row r="5" spans="1:6" ht="12.75">
      <c r="A5" s="4"/>
      <c r="B5" s="4"/>
      <c r="C5" s="11"/>
      <c r="D5" s="4"/>
      <c r="E5" s="12"/>
      <c r="F5" s="12"/>
    </row>
    <row r="6" spans="1:6" ht="15.75">
      <c r="A6" s="4"/>
      <c r="B6" s="6" t="s">
        <v>76</v>
      </c>
      <c r="C6" s="11"/>
      <c r="D6" s="4"/>
      <c r="E6" s="12"/>
      <c r="F6" s="12"/>
    </row>
    <row r="7" spans="1:6" ht="12.75">
      <c r="A7" s="4"/>
      <c r="B7" s="4"/>
      <c r="C7" s="11"/>
      <c r="D7" s="4"/>
      <c r="E7" s="12"/>
      <c r="F7" s="12"/>
    </row>
    <row r="8" spans="1:6" ht="15">
      <c r="A8" s="4"/>
      <c r="B8" s="13" t="s">
        <v>57</v>
      </c>
      <c r="C8" s="11"/>
      <c r="D8" s="4"/>
      <c r="E8" s="12"/>
      <c r="F8" s="12"/>
    </row>
    <row r="9" spans="1:6" ht="12.75">
      <c r="A9" s="4"/>
      <c r="B9" s="4"/>
      <c r="C9" s="11"/>
      <c r="D9" s="4"/>
      <c r="E9" s="12"/>
      <c r="F9" s="12"/>
    </row>
    <row r="10" spans="1:6" ht="12.75">
      <c r="A10" s="4"/>
      <c r="B10" s="4"/>
      <c r="C10" s="11"/>
      <c r="D10" s="4"/>
      <c r="E10" s="12"/>
      <c r="F10" s="12"/>
    </row>
    <row r="11" spans="1:6" ht="15">
      <c r="A11" s="4"/>
      <c r="B11" s="7" t="s">
        <v>58</v>
      </c>
      <c r="C11" s="11"/>
      <c r="D11" s="4"/>
      <c r="E11" s="12"/>
      <c r="F11" s="12"/>
    </row>
    <row r="13" spans="4:9" ht="12.75">
      <c r="D13" s="28"/>
      <c r="E13" s="61" t="s">
        <v>37</v>
      </c>
      <c r="F13" s="61"/>
      <c r="H13" s="104" t="s">
        <v>31</v>
      </c>
      <c r="I13" s="104"/>
    </row>
    <row r="14" spans="2:10" ht="26.25" thickBot="1">
      <c r="B14" s="39"/>
      <c r="C14" s="39"/>
      <c r="D14" s="38" t="s">
        <v>7</v>
      </c>
      <c r="E14" s="38" t="s">
        <v>26</v>
      </c>
      <c r="F14" s="38" t="s">
        <v>36</v>
      </c>
      <c r="G14" s="10"/>
      <c r="H14" s="39" t="s">
        <v>3</v>
      </c>
      <c r="I14" s="62" t="s">
        <v>32</v>
      </c>
      <c r="J14" s="39" t="s">
        <v>0</v>
      </c>
    </row>
    <row r="15" spans="4:10" ht="6.75" customHeight="1">
      <c r="D15" s="9"/>
      <c r="H15"/>
      <c r="J15" s="58"/>
    </row>
    <row r="16" spans="2:10" ht="15" customHeight="1">
      <c r="B16" s="22" t="s">
        <v>9</v>
      </c>
      <c r="D16" s="63">
        <f>+'Cuadro de subvenciones'!D13+'Cuadro de subvenciones'!D17+'Cuadro de subvenciones'!D25+'Cuadro de subvenciones'!D29+'Cuadro de subvenciones'!D37+'Cuadro de subvenciones'!D41</f>
        <v>602</v>
      </c>
      <c r="E16" s="63">
        <f>+'Cuadro de subvenciones'!E13+'Cuadro de subvenciones'!E17+'Cuadro de subvenciones'!E25+'Cuadro de subvenciones'!E29+'Cuadro de subvenciones'!E37+'Cuadro de subvenciones'!E41</f>
        <v>49</v>
      </c>
      <c r="F16" s="63">
        <f>+'Cuadro de subvenciones'!F13+'Cuadro de subvenciones'!F17+'Cuadro de subvenciones'!F25+'Cuadro de subvenciones'!F29+'Cuadro de subvenciones'!F37+'Cuadro de subvenciones'!F41</f>
        <v>75</v>
      </c>
      <c r="G16" s="23"/>
      <c r="H16" s="86">
        <f>'Cuadro de subvenciones'!C65</f>
        <v>13</v>
      </c>
      <c r="I16" s="87">
        <f>'Cuadro de subvenciones'!D65</f>
        <v>1</v>
      </c>
      <c r="J16" s="65">
        <f>SUM(D16:I16)</f>
        <v>740</v>
      </c>
    </row>
    <row r="17" spans="2:10" ht="15" customHeight="1">
      <c r="B17" s="22" t="s">
        <v>10</v>
      </c>
      <c r="D17" s="63">
        <f>+'Cuadro de subvenciones'!D14+'Cuadro de subvenciones'!D18+'Cuadro de subvenciones'!D26+'Cuadro de subvenciones'!D30+'Cuadro de subvenciones'!D38+'Cuadro de subvenciones'!D42</f>
        <v>413</v>
      </c>
      <c r="E17" s="63">
        <f>+'Cuadro de subvenciones'!E14+'Cuadro de subvenciones'!E18+'Cuadro de subvenciones'!E26+'Cuadro de subvenciones'!E30+'Cuadro de subvenciones'!E38+'Cuadro de subvenciones'!E42</f>
        <v>34</v>
      </c>
      <c r="F17" s="63">
        <f>+'Cuadro de subvenciones'!F14+'Cuadro de subvenciones'!F18+'Cuadro de subvenciones'!F26+'Cuadro de subvenciones'!F30+'Cuadro de subvenciones'!F38+'Cuadro de subvenciones'!F42</f>
        <v>58</v>
      </c>
      <c r="G17" s="23"/>
      <c r="H17" s="86">
        <f>'Cuadro de subvenciones'!C66</f>
        <v>13</v>
      </c>
      <c r="I17" s="87">
        <f>'Cuadro de subvenciones'!D66</f>
        <v>1</v>
      </c>
      <c r="J17" s="65">
        <f>SUM(D17:I17)</f>
        <v>519</v>
      </c>
    </row>
    <row r="18" spans="2:10" ht="15" customHeight="1">
      <c r="B18" s="22" t="s">
        <v>38</v>
      </c>
      <c r="D18" s="64">
        <f>+D17/D16</f>
        <v>0.686046511627907</v>
      </c>
      <c r="E18" s="64">
        <f>+E17/E16</f>
        <v>0.6938775510204082</v>
      </c>
      <c r="F18" s="64">
        <f>+F17/F16</f>
        <v>0.7733333333333333</v>
      </c>
      <c r="G18" s="23"/>
      <c r="H18" s="88">
        <f>+H17/H16</f>
        <v>1</v>
      </c>
      <c r="I18" s="88">
        <f>+I17/I16</f>
        <v>1</v>
      </c>
      <c r="J18" s="89">
        <f>+J17/J16</f>
        <v>0.7013513513513514</v>
      </c>
    </row>
    <row r="19" spans="2:10" ht="15" customHeight="1">
      <c r="B19" s="22" t="s">
        <v>29</v>
      </c>
      <c r="D19" s="80">
        <v>1839433.42</v>
      </c>
      <c r="E19" s="80">
        <v>179351.06</v>
      </c>
      <c r="F19" s="80">
        <v>282119.4</v>
      </c>
      <c r="G19" s="23"/>
      <c r="H19" s="80">
        <v>134611.88</v>
      </c>
      <c r="I19" s="80">
        <v>51400</v>
      </c>
      <c r="J19" s="79">
        <f>SUM(D19:I19)</f>
        <v>2486915.76</v>
      </c>
    </row>
    <row r="20" spans="2:10" ht="9" customHeight="1" thickBot="1">
      <c r="B20" s="10"/>
      <c r="C20" s="10"/>
      <c r="D20" s="32"/>
      <c r="E20" s="32"/>
      <c r="F20" s="32"/>
      <c r="G20" s="32"/>
      <c r="H20" s="32"/>
      <c r="I20" s="32"/>
      <c r="J20" s="60"/>
    </row>
    <row r="21" ht="12.75">
      <c r="D21" s="37"/>
    </row>
    <row r="22" ht="12.75">
      <c r="B22" s="41"/>
    </row>
  </sheetData>
  <mergeCells count="1">
    <mergeCell ref="H13:I13"/>
  </mergeCells>
  <printOptions horizontalCentered="1"/>
  <pageMargins left="0.75" right="0.75" top="1" bottom="1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/>
  <dimension ref="A1:HP33"/>
  <sheetViews>
    <sheetView showGridLines="0" showRowColHeaders="0" zoomScale="90" zoomScaleNormal="90" workbookViewId="0" topLeftCell="A1">
      <selection activeCell="J30" sqref="J30"/>
    </sheetView>
  </sheetViews>
  <sheetFormatPr defaultColWidth="11.421875" defaultRowHeight="12.75"/>
  <cols>
    <col min="1" max="1" width="3.28125" style="0" customWidth="1"/>
    <col min="2" max="2" width="43.28125" style="0" customWidth="1"/>
    <col min="3" max="4" width="13.7109375" style="0" customWidth="1"/>
    <col min="5" max="5" width="15.7109375" style="0" customWidth="1"/>
    <col min="6" max="6" width="13.7109375" style="0" customWidth="1"/>
  </cols>
  <sheetData>
    <row r="1" spans="1:224" ht="18">
      <c r="A1" s="16"/>
      <c r="B1" s="4"/>
      <c r="C1" s="11"/>
      <c r="D1" s="4"/>
      <c r="E1" s="12"/>
      <c r="F1" s="12"/>
      <c r="G1" s="5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</row>
    <row r="2" spans="1:224" ht="18">
      <c r="A2" s="15"/>
      <c r="B2" s="17" t="s">
        <v>1</v>
      </c>
      <c r="C2" s="12"/>
      <c r="D2" s="5"/>
      <c r="E2" s="12"/>
      <c r="F2" s="12"/>
      <c r="G2" s="5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</row>
    <row r="3" spans="1:224" ht="15">
      <c r="A3" s="4"/>
      <c r="B3" s="18" t="s">
        <v>2</v>
      </c>
      <c r="C3" s="12"/>
      <c r="D3" s="5"/>
      <c r="E3" s="12"/>
      <c r="F3" s="12"/>
      <c r="G3" s="5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</row>
    <row r="4" spans="1:224" ht="12.75">
      <c r="A4" s="4"/>
      <c r="B4" s="4"/>
      <c r="C4" s="12"/>
      <c r="D4" s="5"/>
      <c r="E4" s="12"/>
      <c r="F4" s="12"/>
      <c r="G4" s="5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</row>
    <row r="5" spans="1:224" ht="12.75">
      <c r="A5" s="4"/>
      <c r="B5" s="4"/>
      <c r="C5" s="11"/>
      <c r="D5" s="4"/>
      <c r="E5" s="12"/>
      <c r="F5" s="12"/>
      <c r="G5" s="5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</row>
    <row r="6" spans="1:224" ht="15.75">
      <c r="A6" s="4"/>
      <c r="B6" s="6" t="s">
        <v>76</v>
      </c>
      <c r="C6" s="11"/>
      <c r="D6" s="4"/>
      <c r="E6" s="12"/>
      <c r="F6" s="12"/>
      <c r="G6" s="5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</row>
    <row r="7" spans="1:224" ht="12.75">
      <c r="A7" s="4"/>
      <c r="B7" s="4"/>
      <c r="C7" s="11"/>
      <c r="D7" s="4"/>
      <c r="E7" s="12"/>
      <c r="F7" s="12"/>
      <c r="G7" s="5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</row>
    <row r="8" spans="1:224" ht="15">
      <c r="A8" s="4"/>
      <c r="B8" s="13" t="s">
        <v>57</v>
      </c>
      <c r="C8" s="11"/>
      <c r="D8" s="4"/>
      <c r="E8" s="12"/>
      <c r="F8" s="12"/>
      <c r="G8" s="5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</row>
    <row r="9" spans="1:224" ht="12.75">
      <c r="A9" s="4"/>
      <c r="B9" s="4"/>
      <c r="C9" s="11"/>
      <c r="D9" s="4"/>
      <c r="E9" s="12"/>
      <c r="F9" s="12"/>
      <c r="G9" s="5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</row>
    <row r="10" spans="1:224" ht="12.75">
      <c r="A10" s="4"/>
      <c r="B10" s="4"/>
      <c r="C10" s="11"/>
      <c r="D10" s="4"/>
      <c r="E10" s="12"/>
      <c r="F10" s="12"/>
      <c r="G10" s="5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</row>
    <row r="11" spans="1:224" ht="15">
      <c r="A11" s="4"/>
      <c r="B11" s="7" t="s">
        <v>59</v>
      </c>
      <c r="C11" s="11"/>
      <c r="D11" s="4"/>
      <c r="E11" s="12"/>
      <c r="F11" s="12"/>
      <c r="G11" s="5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</row>
    <row r="13" spans="2:7" ht="13.5" thickBot="1">
      <c r="B13" s="10"/>
      <c r="C13" s="39" t="s">
        <v>7</v>
      </c>
      <c r="D13" s="39" t="s">
        <v>26</v>
      </c>
      <c r="E13" s="39" t="s">
        <v>36</v>
      </c>
      <c r="F13" s="39" t="s">
        <v>0</v>
      </c>
      <c r="G13" s="9"/>
    </row>
    <row r="14" spans="2:7" ht="7.5" customHeight="1">
      <c r="B14" s="9"/>
      <c r="C14" s="9"/>
      <c r="D14" s="9"/>
      <c r="E14" s="9"/>
      <c r="F14" s="20"/>
      <c r="G14" s="9"/>
    </row>
    <row r="15" spans="2:6" ht="15" customHeight="1">
      <c r="B15" s="22" t="s">
        <v>9</v>
      </c>
      <c r="C15" s="63">
        <f>'Subvenc solicit y concedidas'!D16</f>
        <v>602</v>
      </c>
      <c r="D15" s="63">
        <f>'Subvenc solicit y concedidas'!E16</f>
        <v>49</v>
      </c>
      <c r="E15" s="63">
        <f>'Subvenc solicit y concedidas'!F16</f>
        <v>75</v>
      </c>
      <c r="F15" s="54">
        <f>SUM(C15:E15)</f>
        <v>726</v>
      </c>
    </row>
    <row r="16" spans="2:6" ht="15" customHeight="1">
      <c r="B16" s="22" t="s">
        <v>10</v>
      </c>
      <c r="C16" s="63">
        <f>'Subvenc solicit y concedidas'!D17</f>
        <v>413</v>
      </c>
      <c r="D16" s="63">
        <f>'Subvenc solicit y concedidas'!E17</f>
        <v>34</v>
      </c>
      <c r="E16" s="63">
        <f>'Subvenc solicit y concedidas'!F17</f>
        <v>58</v>
      </c>
      <c r="F16" s="54">
        <f>SUM(C16:E16)</f>
        <v>505</v>
      </c>
    </row>
    <row r="17" spans="2:6" ht="15" customHeight="1">
      <c r="B17" s="22" t="s">
        <v>51</v>
      </c>
      <c r="C17" s="90">
        <f>'Subvenc solicit y concedidas'!D19</f>
        <v>1839433.42</v>
      </c>
      <c r="D17" s="90">
        <f>'Subvenc solicit y concedidas'!E19</f>
        <v>179351.06</v>
      </c>
      <c r="E17" s="90">
        <f>'Subvenc solicit y concedidas'!F19</f>
        <v>282119.4</v>
      </c>
      <c r="F17" s="81">
        <f>SUM(C17:E17)</f>
        <v>2300903.88</v>
      </c>
    </row>
    <row r="18" spans="2:8" ht="15" customHeight="1">
      <c r="B18" s="22" t="s">
        <v>43</v>
      </c>
      <c r="C18" s="91">
        <f>'Evoluc Asoc y Feder reconocidas'!C25</f>
        <v>279</v>
      </c>
      <c r="D18" s="91">
        <f>'Evoluc Asoc y Feder reconocidas'!D25</f>
        <v>25</v>
      </c>
      <c r="E18" s="91">
        <f>'Evoluc Asoc y Feder reconocidas'!E25</f>
        <v>34</v>
      </c>
      <c r="F18" s="31">
        <f>SUM(C18:E18)</f>
        <v>338</v>
      </c>
      <c r="G18" s="67"/>
      <c r="H18" s="9"/>
    </row>
    <row r="19" spans="2:8" ht="15" customHeight="1">
      <c r="B19" s="22" t="s">
        <v>44</v>
      </c>
      <c r="C19" s="92">
        <f aca="true" t="shared" si="0" ref="C19:F20">C15/C18</f>
        <v>2.1577060931899643</v>
      </c>
      <c r="D19" s="92">
        <f t="shared" si="0"/>
        <v>1.96</v>
      </c>
      <c r="E19" s="92">
        <f t="shared" si="0"/>
        <v>2.2058823529411766</v>
      </c>
      <c r="F19" s="93">
        <f t="shared" si="0"/>
        <v>2.1479289940828403</v>
      </c>
      <c r="G19" s="68"/>
      <c r="H19" s="9"/>
    </row>
    <row r="20" spans="2:8" ht="15" customHeight="1">
      <c r="B20" s="22" t="s">
        <v>45</v>
      </c>
      <c r="C20" s="92">
        <f t="shared" si="0"/>
        <v>191.40697674418604</v>
      </c>
      <c r="D20" s="92">
        <f t="shared" si="0"/>
        <v>17.346938775510203</v>
      </c>
      <c r="E20" s="92">
        <f t="shared" si="0"/>
        <v>26.293333333333333</v>
      </c>
      <c r="F20" s="93">
        <f t="shared" si="0"/>
        <v>235.11019283746555</v>
      </c>
      <c r="G20" s="68"/>
      <c r="H20" s="9"/>
    </row>
    <row r="21" spans="2:8" ht="15" customHeight="1">
      <c r="B21" s="22" t="s">
        <v>52</v>
      </c>
      <c r="C21" s="94">
        <f>C17/C18</f>
        <v>6592.951326164874</v>
      </c>
      <c r="D21" s="94">
        <f>D17/D18</f>
        <v>7174.0424</v>
      </c>
      <c r="E21" s="94">
        <f>E17/E18</f>
        <v>8297.629411764707</v>
      </c>
      <c r="F21" s="95">
        <f>F17/F18</f>
        <v>6807.407928994083</v>
      </c>
      <c r="G21" s="69"/>
      <c r="H21" s="9"/>
    </row>
    <row r="22" spans="2:7" ht="8.25" customHeight="1" thickBot="1">
      <c r="B22" s="10"/>
      <c r="C22" s="10"/>
      <c r="D22" s="10"/>
      <c r="E22" s="10"/>
      <c r="F22" s="52"/>
      <c r="G22" s="9"/>
    </row>
    <row r="24" ht="12.75">
      <c r="E24" s="2"/>
    </row>
    <row r="26" ht="12.75">
      <c r="E26" s="2"/>
    </row>
    <row r="32" spans="3:5" ht="12.75">
      <c r="C32" s="42"/>
      <c r="D32" s="42"/>
      <c r="E32" s="42"/>
    </row>
    <row r="33" spans="3:5" ht="12.75">
      <c r="C33" s="42"/>
      <c r="D33" s="42"/>
      <c r="E33" s="42"/>
    </row>
  </sheetData>
  <printOptions horizontalCentered="1"/>
  <pageMargins left="0.75" right="0.75" top="1" bottom="1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7"/>
  <dimension ref="A1:HH29"/>
  <sheetViews>
    <sheetView showGridLines="0" showRowColHeaders="0" zoomScale="90" zoomScaleNormal="90" workbookViewId="0" topLeftCell="A1">
      <selection activeCell="J30" sqref="J30"/>
    </sheetView>
  </sheetViews>
  <sheetFormatPr defaultColWidth="11.421875" defaultRowHeight="12.75"/>
  <cols>
    <col min="1" max="1" width="3.28125" style="0" customWidth="1"/>
    <col min="2" max="2" width="35.57421875" style="0" customWidth="1"/>
    <col min="3" max="3" width="14.8515625" style="0" customWidth="1"/>
    <col min="4" max="5" width="22.7109375" style="0" customWidth="1"/>
    <col min="6" max="6" width="21.00390625" style="0" customWidth="1"/>
    <col min="7" max="7" width="15.421875" style="0" customWidth="1"/>
  </cols>
  <sheetData>
    <row r="1" spans="1:216" ht="18">
      <c r="A1" s="16"/>
      <c r="B1" s="4"/>
      <c r="C1" s="4"/>
      <c r="D1" s="11"/>
      <c r="E1" s="11"/>
      <c r="F1" s="4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</row>
    <row r="2" spans="1:216" ht="18">
      <c r="A2" s="15"/>
      <c r="B2" s="24" t="s">
        <v>1</v>
      </c>
      <c r="C2" s="73"/>
      <c r="D2" s="12"/>
      <c r="E2" s="12"/>
      <c r="F2" s="5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</row>
    <row r="3" spans="1:216" ht="15">
      <c r="A3" s="4"/>
      <c r="B3" s="27" t="s">
        <v>2</v>
      </c>
      <c r="C3" s="74"/>
      <c r="D3" s="12"/>
      <c r="E3" s="12"/>
      <c r="F3" s="5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</row>
    <row r="4" spans="1:216" ht="12.75">
      <c r="A4" s="4"/>
      <c r="B4" s="4"/>
      <c r="C4" s="4"/>
      <c r="D4" s="12"/>
      <c r="E4" s="12"/>
      <c r="F4" s="5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</row>
    <row r="5" spans="1:216" ht="12.75">
      <c r="A5" s="4"/>
      <c r="B5" s="4"/>
      <c r="C5" s="4"/>
      <c r="D5" s="11"/>
      <c r="E5" s="11"/>
      <c r="F5" s="4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</row>
    <row r="6" spans="1:216" ht="15.75">
      <c r="A6" s="4"/>
      <c r="B6" s="6" t="s">
        <v>76</v>
      </c>
      <c r="C6" s="6"/>
      <c r="D6" s="11"/>
      <c r="E6" s="11"/>
      <c r="F6" s="4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</row>
    <row r="7" spans="1:216" ht="12.75">
      <c r="A7" s="4"/>
      <c r="B7" s="4"/>
      <c r="C7" s="4"/>
      <c r="D7" s="11"/>
      <c r="E7" s="11"/>
      <c r="F7" s="4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</row>
    <row r="8" spans="1:216" ht="15">
      <c r="A8" s="4"/>
      <c r="B8" s="13" t="s">
        <v>57</v>
      </c>
      <c r="C8" s="13"/>
      <c r="D8" s="11"/>
      <c r="E8" s="11"/>
      <c r="F8" s="4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</row>
    <row r="9" spans="1:216" ht="12.75">
      <c r="A9" s="4"/>
      <c r="B9" s="4"/>
      <c r="C9" s="4"/>
      <c r="D9" s="11"/>
      <c r="E9" s="11"/>
      <c r="F9" s="4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</row>
    <row r="10" spans="1:216" ht="12.75">
      <c r="A10" s="4"/>
      <c r="B10" s="4"/>
      <c r="C10" s="4"/>
      <c r="D10" s="11"/>
      <c r="E10" s="11"/>
      <c r="F10" s="4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</row>
    <row r="11" spans="1:216" ht="15">
      <c r="A11" s="4"/>
      <c r="B11" s="7" t="s">
        <v>60</v>
      </c>
      <c r="C11" s="7"/>
      <c r="D11" s="11"/>
      <c r="E11" s="11"/>
      <c r="F11" s="4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</row>
    <row r="12" ht="14.25" customHeight="1"/>
    <row r="13" spans="2:7" ht="29.25" customHeight="1" thickBot="1">
      <c r="B13" s="39" t="s">
        <v>21</v>
      </c>
      <c r="C13" s="57" t="s">
        <v>46</v>
      </c>
      <c r="D13" s="57" t="s">
        <v>23</v>
      </c>
      <c r="E13" s="57" t="s">
        <v>70</v>
      </c>
      <c r="F13" s="57" t="s">
        <v>11</v>
      </c>
      <c r="G13" s="57" t="s">
        <v>33</v>
      </c>
    </row>
    <row r="14" ht="6.75" customHeight="1"/>
    <row r="15" spans="2:7" ht="15" customHeight="1">
      <c r="B15" s="33">
        <v>1996</v>
      </c>
      <c r="C15" s="33">
        <v>221</v>
      </c>
      <c r="D15" s="59">
        <v>778905</v>
      </c>
      <c r="E15" s="59" t="s">
        <v>4</v>
      </c>
      <c r="F15" s="59" t="s">
        <v>4</v>
      </c>
      <c r="G15" s="59">
        <v>118412</v>
      </c>
    </row>
    <row r="16" spans="2:7" ht="15" customHeight="1">
      <c r="B16" s="33">
        <v>1997</v>
      </c>
      <c r="C16" s="33">
        <v>222</v>
      </c>
      <c r="D16" s="59">
        <v>1068508</v>
      </c>
      <c r="E16" s="59" t="s">
        <v>4</v>
      </c>
      <c r="F16" s="59">
        <v>120215</v>
      </c>
      <c r="G16" s="59">
        <v>88791</v>
      </c>
    </row>
    <row r="17" spans="2:7" ht="15" customHeight="1">
      <c r="B17" s="33">
        <v>1998</v>
      </c>
      <c r="C17" s="33">
        <v>207</v>
      </c>
      <c r="D17" s="59">
        <v>1040342</v>
      </c>
      <c r="E17" s="59" t="s">
        <v>4</v>
      </c>
      <c r="F17" s="59">
        <v>150269</v>
      </c>
      <c r="G17" s="59">
        <v>62205</v>
      </c>
    </row>
    <row r="18" spans="2:7" ht="15" customHeight="1">
      <c r="B18" s="33">
        <v>1999</v>
      </c>
      <c r="C18" s="33">
        <v>225</v>
      </c>
      <c r="D18" s="59">
        <v>1103257</v>
      </c>
      <c r="E18" s="59" t="s">
        <v>4</v>
      </c>
      <c r="F18" s="59">
        <v>150269</v>
      </c>
      <c r="G18" s="59">
        <v>64616</v>
      </c>
    </row>
    <row r="19" spans="2:7" ht="15" customHeight="1">
      <c r="B19" s="33">
        <v>2000</v>
      </c>
      <c r="C19" s="33">
        <v>213</v>
      </c>
      <c r="D19" s="59">
        <v>1067203</v>
      </c>
      <c r="E19" s="59" t="s">
        <v>4</v>
      </c>
      <c r="F19" s="59">
        <v>180323</v>
      </c>
      <c r="G19" s="59">
        <v>66118</v>
      </c>
    </row>
    <row r="20" spans="2:7" ht="15" customHeight="1">
      <c r="B20" s="33">
        <v>2001</v>
      </c>
      <c r="C20" s="33">
        <v>492</v>
      </c>
      <c r="D20" s="59">
        <v>1020534</v>
      </c>
      <c r="E20" s="59">
        <v>103906</v>
      </c>
      <c r="F20" s="59">
        <v>167592</v>
      </c>
      <c r="G20" s="59">
        <v>63113</v>
      </c>
    </row>
    <row r="21" spans="2:7" ht="15" customHeight="1">
      <c r="B21" s="33">
        <v>2002</v>
      </c>
      <c r="C21" s="33">
        <v>556</v>
      </c>
      <c r="D21" s="59">
        <v>1030329</v>
      </c>
      <c r="E21" s="59">
        <v>129611</v>
      </c>
      <c r="F21" s="59">
        <v>203286</v>
      </c>
      <c r="G21" s="59">
        <v>52592</v>
      </c>
    </row>
    <row r="22" spans="2:7" ht="15" customHeight="1">
      <c r="B22" s="33">
        <v>2003</v>
      </c>
      <c r="C22" s="33">
        <v>536</v>
      </c>
      <c r="D22" s="53">
        <v>978812.83</v>
      </c>
      <c r="E22" s="53">
        <v>208818</v>
      </c>
      <c r="F22" s="53">
        <v>287653.13</v>
      </c>
      <c r="G22" s="53">
        <v>57151</v>
      </c>
    </row>
    <row r="23" spans="2:7" ht="15" customHeight="1">
      <c r="B23" s="33">
        <v>2004</v>
      </c>
      <c r="C23" s="33">
        <v>639</v>
      </c>
      <c r="D23" s="53">
        <v>1700540</v>
      </c>
      <c r="E23" s="53">
        <v>312694</v>
      </c>
      <c r="F23" s="53">
        <v>177159</v>
      </c>
      <c r="G23" s="53">
        <v>90638</v>
      </c>
    </row>
    <row r="24" spans="2:7" ht="15" customHeight="1">
      <c r="B24" s="33">
        <v>2005</v>
      </c>
      <c r="C24" s="33">
        <v>617</v>
      </c>
      <c r="D24" s="53">
        <v>1553163</v>
      </c>
      <c r="E24" s="53">
        <v>241201</v>
      </c>
      <c r="F24" s="53">
        <v>452175</v>
      </c>
      <c r="G24" s="53">
        <v>177342</v>
      </c>
    </row>
    <row r="25" spans="2:7" ht="15" customHeight="1">
      <c r="B25" s="33">
        <v>2006</v>
      </c>
      <c r="C25" s="56">
        <f>'Subvenc solicit y concedidas'!J17</f>
        <v>519</v>
      </c>
      <c r="D25" s="53">
        <f>'Cuadro de subvenciones'!G15+'Cuadro de subvenciones'!G19</f>
        <v>1728709.4600000002</v>
      </c>
      <c r="E25" s="53">
        <f>'Cuadro de subvenciones'!G27+'Cuadro de subvenciones'!G31</f>
        <v>100584.37000000001</v>
      </c>
      <c r="F25" s="53">
        <f>'Cuadro de subvenciones'!G39+'Cuadro de subvenciones'!G43</f>
        <v>471610.05</v>
      </c>
      <c r="G25" s="53">
        <f>'Cuadro de subvenciones'!E67</f>
        <v>186011.88</v>
      </c>
    </row>
    <row r="26" spans="2:7" ht="8.25" customHeight="1" thickBot="1">
      <c r="B26" s="10"/>
      <c r="C26" s="10"/>
      <c r="D26" s="10"/>
      <c r="E26" s="10"/>
      <c r="F26" s="10"/>
      <c r="G26" s="10"/>
    </row>
    <row r="28" spans="2:3" ht="12.75">
      <c r="B28" s="34"/>
      <c r="C28" s="34"/>
    </row>
    <row r="29" ht="12.75">
      <c r="B29" s="34"/>
    </row>
  </sheetData>
  <printOptions/>
  <pageMargins left="0.75" right="0.75" top="1" bottom="1" header="0" footer="0"/>
  <pageSetup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/>
  <dimension ref="A1:HL22"/>
  <sheetViews>
    <sheetView showGridLines="0" showRowColHeaders="0" zoomScale="90" zoomScaleNormal="90" workbookViewId="0" topLeftCell="A1">
      <selection activeCell="D25" sqref="D25"/>
    </sheetView>
  </sheetViews>
  <sheetFormatPr defaultColWidth="11.421875" defaultRowHeight="12.75"/>
  <cols>
    <col min="1" max="1" width="3.28125" style="0" customWidth="1"/>
    <col min="2" max="2" width="31.28125" style="0" customWidth="1"/>
    <col min="3" max="3" width="12.00390625" style="0" customWidth="1"/>
    <col min="4" max="5" width="23.421875" style="0" customWidth="1"/>
    <col min="6" max="7" width="18.8515625" style="0" customWidth="1"/>
    <col min="8" max="8" width="2.7109375" style="0" customWidth="1"/>
    <col min="10" max="10" width="2.7109375" style="9" customWidth="1"/>
    <col min="11" max="11" width="11.421875" style="8" customWidth="1"/>
    <col min="12" max="12" width="2.421875" style="8" customWidth="1"/>
    <col min="13" max="13" width="11.421875" style="8" customWidth="1"/>
    <col min="14" max="14" width="2.7109375" style="8" customWidth="1"/>
    <col min="15" max="16384" width="11.421875" style="8" customWidth="1"/>
  </cols>
  <sheetData>
    <row r="1" spans="1:220" s="4" customFormat="1" ht="18">
      <c r="A1" s="16"/>
      <c r="D1" s="12"/>
      <c r="E1" s="12"/>
      <c r="F1" s="5"/>
      <c r="G1" s="12"/>
      <c r="H1" s="5"/>
      <c r="I1" s="12"/>
      <c r="J1" s="5"/>
      <c r="K1" s="12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</row>
    <row r="2" spans="1:220" s="4" customFormat="1" ht="18">
      <c r="A2" s="15"/>
      <c r="B2" s="24" t="s">
        <v>1</v>
      </c>
      <c r="C2" s="77"/>
      <c r="D2" s="12"/>
      <c r="E2" s="12"/>
      <c r="F2" s="5"/>
      <c r="G2" s="12"/>
      <c r="H2" s="5"/>
      <c r="I2" s="12"/>
      <c r="J2" s="5"/>
      <c r="K2" s="12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</row>
    <row r="3" spans="2:220" s="4" customFormat="1" ht="15">
      <c r="B3" s="27" t="s">
        <v>2</v>
      </c>
      <c r="C3" s="78"/>
      <c r="D3" s="12"/>
      <c r="E3" s="12"/>
      <c r="F3" s="5"/>
      <c r="G3" s="12"/>
      <c r="H3" s="5"/>
      <c r="I3" s="12"/>
      <c r="J3" s="5"/>
      <c r="K3" s="12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</row>
    <row r="4" spans="4:220" s="4" customFormat="1" ht="12">
      <c r="D4" s="12"/>
      <c r="E4" s="12"/>
      <c r="F4" s="5"/>
      <c r="G4" s="12"/>
      <c r="H4" s="5"/>
      <c r="I4" s="12"/>
      <c r="J4" s="5"/>
      <c r="K4" s="12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</row>
    <row r="5" spans="4:220" s="4" customFormat="1" ht="12">
      <c r="D5" s="12"/>
      <c r="E5" s="12"/>
      <c r="F5" s="5"/>
      <c r="G5" s="12"/>
      <c r="H5" s="5"/>
      <c r="I5" s="12"/>
      <c r="J5" s="5"/>
      <c r="K5" s="12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</row>
    <row r="6" spans="2:220" s="4" customFormat="1" ht="15.75">
      <c r="B6" s="6" t="s">
        <v>76</v>
      </c>
      <c r="D6" s="12"/>
      <c r="E6" s="12"/>
      <c r="F6" s="5"/>
      <c r="G6" s="12"/>
      <c r="H6" s="5"/>
      <c r="I6" s="12"/>
      <c r="J6" s="5"/>
      <c r="K6" s="12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</row>
    <row r="7" spans="4:220" s="4" customFormat="1" ht="12">
      <c r="D7" s="12"/>
      <c r="E7" s="12"/>
      <c r="F7" s="5"/>
      <c r="G7" s="12"/>
      <c r="H7" s="5"/>
      <c r="I7" s="12"/>
      <c r="J7" s="5"/>
      <c r="K7" s="12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</row>
    <row r="8" spans="2:220" s="4" customFormat="1" ht="15">
      <c r="B8" s="13" t="s">
        <v>123</v>
      </c>
      <c r="D8" s="12"/>
      <c r="E8" s="12"/>
      <c r="F8" s="5"/>
      <c r="G8" s="12"/>
      <c r="H8" s="5"/>
      <c r="I8" s="12"/>
      <c r="J8" s="5"/>
      <c r="K8" s="12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</row>
    <row r="9" spans="4:220" s="4" customFormat="1" ht="12">
      <c r="D9" s="12"/>
      <c r="E9" s="12"/>
      <c r="F9" s="5"/>
      <c r="G9" s="12"/>
      <c r="H9" s="5"/>
      <c r="I9" s="12"/>
      <c r="J9" s="5"/>
      <c r="K9" s="12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</row>
    <row r="10" spans="4:220" s="4" customFormat="1" ht="12">
      <c r="D10" s="12"/>
      <c r="E10" s="12"/>
      <c r="F10" s="5"/>
      <c r="G10" s="12"/>
      <c r="H10" s="5"/>
      <c r="I10" s="12"/>
      <c r="J10" s="5"/>
      <c r="K10" s="12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</row>
    <row r="11" spans="2:220" s="4" customFormat="1" ht="15">
      <c r="B11" s="7" t="s">
        <v>124</v>
      </c>
      <c r="D11" s="12"/>
      <c r="E11" s="12"/>
      <c r="F11" s="5"/>
      <c r="G11" s="12"/>
      <c r="H11" s="5"/>
      <c r="I11" s="12"/>
      <c r="J11" s="5"/>
      <c r="K11" s="12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</row>
    <row r="12" ht="6.75" customHeight="1"/>
    <row r="13" spans="2:7" ht="39.75" customHeight="1" thickBot="1">
      <c r="B13" s="38" t="s">
        <v>13</v>
      </c>
      <c r="C13" s="62" t="s">
        <v>12</v>
      </c>
      <c r="D13" s="62" t="s">
        <v>121</v>
      </c>
      <c r="E13" s="62" t="s">
        <v>122</v>
      </c>
      <c r="F13" s="62" t="s">
        <v>127</v>
      </c>
      <c r="G13" s="62" t="s">
        <v>126</v>
      </c>
    </row>
    <row r="14" spans="2:5" ht="12.75">
      <c r="B14" s="98"/>
      <c r="C14" s="21"/>
      <c r="D14" s="21"/>
      <c r="E14" s="21"/>
    </row>
    <row r="15" spans="2:7" ht="28.5" customHeight="1">
      <c r="B15" s="40" t="s">
        <v>119</v>
      </c>
      <c r="C15" s="30" t="s">
        <v>120</v>
      </c>
      <c r="D15" s="19">
        <v>100</v>
      </c>
      <c r="E15" s="19">
        <v>43</v>
      </c>
      <c r="F15" s="19">
        <v>15</v>
      </c>
      <c r="G15" s="19">
        <v>18</v>
      </c>
    </row>
    <row r="16" spans="2:7" ht="23.25" customHeight="1" thickBot="1">
      <c r="B16" s="10"/>
      <c r="C16" s="10"/>
      <c r="D16" s="36"/>
      <c r="E16" s="36"/>
      <c r="F16" s="10"/>
      <c r="G16" s="10"/>
    </row>
    <row r="17" spans="2:7" ht="18" customHeight="1">
      <c r="B17" s="37" t="s">
        <v>0</v>
      </c>
      <c r="D17" s="33">
        <v>100</v>
      </c>
      <c r="E17" s="33">
        <v>43</v>
      </c>
      <c r="F17" s="33">
        <v>15</v>
      </c>
      <c r="G17" s="33">
        <v>18</v>
      </c>
    </row>
    <row r="18" spans="2:5" ht="15" customHeight="1">
      <c r="B18" s="37"/>
      <c r="D18" s="33"/>
      <c r="E18" s="33"/>
    </row>
    <row r="19" spans="2:7" ht="15" customHeight="1">
      <c r="B19" s="23"/>
      <c r="C19" s="23"/>
      <c r="D19" s="43"/>
      <c r="E19" s="43"/>
      <c r="G19" s="42"/>
    </row>
    <row r="20" spans="2:7" ht="17.25" customHeight="1">
      <c r="B20" s="23"/>
      <c r="C20" s="23"/>
      <c r="D20" s="43"/>
      <c r="E20" s="43"/>
      <c r="G20" s="42"/>
    </row>
    <row r="21" spans="2:5" ht="12.75">
      <c r="B21" s="9"/>
      <c r="C21" s="9"/>
      <c r="D21" s="43"/>
      <c r="E21" s="43"/>
    </row>
    <row r="22" spans="2:5" ht="12.75">
      <c r="B22" s="46"/>
      <c r="C22" s="9"/>
      <c r="D22" s="21"/>
      <c r="E22" s="21"/>
    </row>
  </sheetData>
  <printOptions horizontalCentered="1"/>
  <pageMargins left="0.75" right="0.75" top="1" bottom="1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sgdocmlp</cp:lastModifiedBy>
  <cp:lastPrinted>2007-03-07T08:38:28Z</cp:lastPrinted>
  <dcterms:created xsi:type="dcterms:W3CDTF">2001-10-11T10:50:32Z</dcterms:created>
  <dcterms:modified xsi:type="dcterms:W3CDTF">2007-02-22T08:32:55Z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