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tabRatio="714" activeTab="0"/>
  </bookViews>
  <sheets>
    <sheet name="Anexos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  <sheet name="comparacion" sheetId="10" state="hidden" r:id="rId10"/>
  </sheets>
  <definedNames>
    <definedName name="_xlnm.Print_Area" localSheetId="9">'comparacion'!$A$1:$G$260</definedName>
    <definedName name="_xlnm.Print_Area" localSheetId="8">'SEVILLA'!$A$1:$G$241</definedName>
  </definedNames>
  <calcPr fullCalcOnLoad="1"/>
</workbook>
</file>

<file path=xl/comments10.xml><?xml version="1.0" encoding="utf-8"?>
<comments xmlns="http://schemas.openxmlformats.org/spreadsheetml/2006/main">
  <authors>
    <author>Consejer?a de Empleo</author>
  </authors>
  <commentList>
    <comment ref="F17" authorId="0">
      <text>
        <r>
          <rPr>
            <b/>
            <sz val="8"/>
            <rFont val="Tahoma"/>
            <family val="0"/>
          </rPr>
          <t xml:space="preserve">no sale el 100% por redondeo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Problema con el redondeo
</t>
        </r>
      </text>
    </comment>
  </commentList>
</comments>
</file>

<file path=xl/sharedStrings.xml><?xml version="1.0" encoding="utf-8"?>
<sst xmlns="http://schemas.openxmlformats.org/spreadsheetml/2006/main" count="2730" uniqueCount="1265">
  <si>
    <t>Íllora</t>
  </si>
  <si>
    <t>Ítrabo</t>
  </si>
  <si>
    <t>Mancha Real</t>
  </si>
  <si>
    <t>Lupión</t>
  </si>
  <si>
    <t>Jódar</t>
  </si>
  <si>
    <t>Jaén</t>
  </si>
  <si>
    <t>Iruela, La</t>
  </si>
  <si>
    <t>Higuera de Calatrava</t>
  </si>
  <si>
    <t>Guarromán</t>
  </si>
  <si>
    <t>Guardia de Jaén, La</t>
  </si>
  <si>
    <t>Génave</t>
  </si>
  <si>
    <t>Fuerte del Rey</t>
  </si>
  <si>
    <t>Fuensanta de Martos</t>
  </si>
  <si>
    <t>Espelúy</t>
  </si>
  <si>
    <t>Chilluévar</t>
  </si>
  <si>
    <t>Chiclana de Segura</t>
  </si>
  <si>
    <t>Castillo de Locubín</t>
  </si>
  <si>
    <t>Carolina, La</t>
  </si>
  <si>
    <t>Campillo de Arenas</t>
  </si>
  <si>
    <t>Cabra del Santo Cristo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</si>
  <si>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</si>
  <si>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</si>
  <si>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</si>
  <si>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</si>
  <si>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</si>
  <si>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</si>
  <si>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</si>
  <si>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</si>
  <si>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</si>
  <si>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</si>
  <si>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</si>
  <si>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</si>
  <si>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</si>
  <si>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</si>
  <si>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</si>
  <si>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</si>
  <si>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</si>
  <si>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</si>
  <si>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</si>
  <si>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</si>
  <si>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</si>
  <si>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</si>
  <si>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</si>
  <si>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</si>
  <si>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</si>
  <si>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</si>
  <si>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</si>
  <si>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</si>
  <si>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</si>
  <si>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</si>
  <si>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</si>
  <si>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</si>
  <si>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</si>
  <si>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</si>
  <si>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</si>
  <si>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</si>
  <si>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</si>
  <si>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</si>
  <si>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</si>
  <si>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</si>
  <si>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 Tapia</t>
  </si>
  <si>
    <t>Villanueva del Rosario</t>
  </si>
  <si>
    <t>Villanueva del Trabuco</t>
  </si>
  <si>
    <t>Alanís</t>
  </si>
  <si>
    <t>Albaida del Aljarafe</t>
  </si>
  <si>
    <t>Alcalá de Guadaira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</si>
  <si>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</si>
  <si>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</si>
  <si>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</si>
  <si>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</si>
  <si>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</si>
  <si>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</si>
  <si>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</si>
  <si>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</si>
  <si>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</si>
  <si>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</si>
  <si>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</si>
  <si>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</si>
  <si>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</si>
  <si>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</si>
  <si>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</si>
  <si>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</si>
  <si>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</si>
  <si>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</si>
  <si>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</si>
  <si>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</si>
  <si>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</si>
  <si>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</si>
  <si>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</si>
  <si>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</si>
  <si>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</si>
  <si>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Otras ocupaciones elementales</t>
  </si>
  <si>
    <t>Peones forestales y de la caza</t>
  </si>
  <si>
    <t>Operadores de maquinaria agrícola móvil</t>
  </si>
  <si>
    <t>Otro personal de limpieza</t>
  </si>
  <si>
    <t>Azafatos de tierra</t>
  </si>
  <si>
    <t>   Marruecos</t>
  </si>
  <si>
    <t>   Rumania</t>
  </si>
  <si>
    <t>   Reino Unido</t>
  </si>
  <si>
    <t>   Colombia</t>
  </si>
  <si>
    <t>   Ecuador</t>
  </si>
  <si>
    <t>   China</t>
  </si>
  <si>
    <t>   Bolivia</t>
  </si>
  <si>
    <t>   Paraguay</t>
  </si>
  <si>
    <t>   Italia</t>
  </si>
  <si>
    <t>   Argentina</t>
  </si>
  <si>
    <t>   Alemania</t>
  </si>
  <si>
    <t>   Bulgaria</t>
  </si>
  <si>
    <t>   Francia</t>
  </si>
  <si>
    <t>   Senegal</t>
  </si>
  <si>
    <t>   Ucrania</t>
  </si>
  <si>
    <t>Resto de Nacionalidades</t>
  </si>
  <si>
    <t>Fuente: Padrón Municipal de Habitantes. Instituto Nacional de Estadística.</t>
  </si>
  <si>
    <t>España</t>
  </si>
  <si>
    <t>Variación interanual</t>
  </si>
  <si>
    <t>Total Jóvenes</t>
  </si>
  <si>
    <t xml:space="preserve">Población de 16 y más años </t>
  </si>
  <si>
    <t xml:space="preserve">Fuente: Instituto de Estadística y Cartografía de Andalucía. Explotación de la Encuesta de Población Activa del INE. </t>
  </si>
  <si>
    <t>Var. Interanual</t>
  </si>
  <si>
    <t>Distribución respecto del total</t>
  </si>
  <si>
    <t>Representación de los jóvenes en la actividad</t>
  </si>
  <si>
    <t>Absoluta</t>
  </si>
  <si>
    <t>Relativa</t>
  </si>
  <si>
    <t>Agricultura, ganadería, silvicultura y pesca</t>
  </si>
  <si>
    <t>Industrias extractivas; Suministro de energía eléctrica, gas, vapor y aire acondicionado; Suministro de agua, actividades de saneamiento, gestión de residuos y descontaminación</t>
  </si>
  <si>
    <t>Industria manufacturera</t>
  </si>
  <si>
    <t>Comercio al por mayor y al por menor; Reparación de vehículos de motor y motocicletas; Transporte y almacenamiento; Hostelería</t>
  </si>
  <si>
    <t>Información y comunicaciones</t>
  </si>
  <si>
    <t>Actividades financieras y de seguros</t>
  </si>
  <si>
    <t>Actividades inmobiliarias</t>
  </si>
  <si>
    <t>Actividades profesionales, científicas y técnicas; Actividades administrativas y servicios auxiliares</t>
  </si>
  <si>
    <t>Administración Pública y defensa; Seguridad social obligatoria; Educación; Actividades sanitarias y de servicios; Actividades de organizaciones y organismos extraterritoriales</t>
  </si>
  <si>
    <t>Actividades artísticas, recreativas y de entretenimiento; Otros servicios; Actividades de los hogares como empleadores de personal doméstico y como productores de bienes y servicios para uso propio</t>
  </si>
  <si>
    <t>País</t>
  </si>
  <si>
    <t>Nº contratos</t>
  </si>
  <si>
    <t>RUMANIA</t>
  </si>
  <si>
    <t>MARRUECOS</t>
  </si>
  <si>
    <t>MALÍ</t>
  </si>
  <si>
    <t>BULGARIA</t>
  </si>
  <si>
    <t>ECUADOR</t>
  </si>
  <si>
    <t>BOLIVIA</t>
  </si>
  <si>
    <t>SENEGAL</t>
  </si>
  <si>
    <t>REINO UNIDO</t>
  </si>
  <si>
    <t>CHINA</t>
  </si>
  <si>
    <t>COLOMBIA</t>
  </si>
  <si>
    <t>POLONIA</t>
  </si>
  <si>
    <t>ITALIA</t>
  </si>
  <si>
    <t>ARGENTINA</t>
  </si>
  <si>
    <t>PARAGUAY</t>
  </si>
  <si>
    <t>UCRANIA</t>
  </si>
  <si>
    <t>LITUANIA</t>
  </si>
  <si>
    <t>Resto países</t>
  </si>
  <si>
    <t>Fuente: Observatorio Argos. Servicio Andaluz de Empleo.</t>
  </si>
  <si>
    <t>Tipo contrato</t>
  </si>
  <si>
    <t>Indefinido ordinario</t>
  </si>
  <si>
    <t>Minusválido</t>
  </si>
  <si>
    <t>Obra y servicio</t>
  </si>
  <si>
    <t>Eventual</t>
  </si>
  <si>
    <t>Interinidad</t>
  </si>
  <si>
    <t>Temporal Minusválido</t>
  </si>
  <si>
    <t>Relevo</t>
  </si>
  <si>
    <t>Jubilación parcial</t>
  </si>
  <si>
    <t>Sustitución Jubilación</t>
  </si>
  <si>
    <t>Prácticas</t>
  </si>
  <si>
    <t>Formación</t>
  </si>
  <si>
    <t>Otros</t>
  </si>
  <si>
    <t>Adscripciones en colaboración social</t>
  </si>
  <si>
    <t>Conversiones en indefinido</t>
  </si>
  <si>
    <r>
      <t>Fuente:</t>
    </r>
    <r>
      <rPr>
        <sz val="10"/>
        <rFont val="Arial"/>
        <family val="0"/>
      </rPr>
      <t xml:space="preserve"> Observatorio Argos. Servicio Andaluz de Empleo.</t>
    </r>
  </si>
  <si>
    <t>Agricultura, ganadería, caza y servicios relacionados con las mismas</t>
  </si>
  <si>
    <t>Servicios de comidas y bebidas</t>
  </si>
  <si>
    <t>Actividades relacionadas con el empleo</t>
  </si>
  <si>
    <t>Comercio al por menor, excepto de vehículos de motor y motocicletas</t>
  </si>
  <si>
    <t>Administración pública y defensa; seguridad social obligatoria</t>
  </si>
  <si>
    <t>Servicios de alojamiento</t>
  </si>
  <si>
    <t>Actividades de construcción especializada</t>
  </si>
  <si>
    <t>Educación</t>
  </si>
  <si>
    <t>Actividades administrativas de oficina y otras actividades auxiliares a las empresas</t>
  </si>
  <si>
    <t>Construcción de edificios</t>
  </si>
  <si>
    <t>Comercio al por mayor e intermediarios del comercio, excepto de vehículos de motor y motocicletas</t>
  </si>
  <si>
    <t>Actividades deportivas, recreativas y de entretenimiento</t>
  </si>
  <si>
    <t>Servicios a edificios y actividades de jardinería</t>
  </si>
  <si>
    <t>Actividades sanitarias</t>
  </si>
  <si>
    <t>Publicidad y estudios de mercado</t>
  </si>
  <si>
    <t>Industria de la alimentación</t>
  </si>
  <si>
    <t>Actividades de servicios sociales sin alojamiento</t>
  </si>
  <si>
    <t>Asistencia en establecimientos residenciales</t>
  </si>
  <si>
    <t>Actividades de creación, artísticas y espectáculos</t>
  </si>
  <si>
    <t>Transporte terrestre y por tubería</t>
  </si>
  <si>
    <t>Resto de actividades</t>
  </si>
  <si>
    <t>Total contratos a jóvenes</t>
  </si>
  <si>
    <t>Actividad</t>
  </si>
  <si>
    <t>% contratos a jóvenes</t>
  </si>
  <si>
    <t>% contratos al resto</t>
  </si>
  <si>
    <t>Servicios financieros, excepto seguros y fondos de pensiones</t>
  </si>
  <si>
    <t>Actividades veterinarias</t>
  </si>
  <si>
    <t>Industria del tabaco</t>
  </si>
  <si>
    <t>Otros servicios personales</t>
  </si>
  <si>
    <t>Otras actividades profesionales, científicas y técnicas</t>
  </si>
  <si>
    <t>Fabricación de productos informáticos, electrónicos y ópticos</t>
  </si>
  <si>
    <t>Programación, consultoría y otras actividades relacionadas con la informática</t>
  </si>
  <si>
    <t>Fabricación de vehículos de motor, remolques y semirremolques</t>
  </si>
  <si>
    <t>Actividades de organizaciones y organismos extraterritoriales</t>
  </si>
  <si>
    <t>Servicios de información</t>
  </si>
  <si>
    <t>Actividades de las sedes centrales; actividades de consultoría de gestión empresarial</t>
  </si>
  <si>
    <t>Venta y reparación de vehículos de motor y motocicletas</t>
  </si>
  <si>
    <t>Telecomunicaciones</t>
  </si>
  <si>
    <t>Industria del papel</t>
  </si>
  <si>
    <t>Actividades de juegos de azar y apuestas</t>
  </si>
  <si>
    <t>Fabricación de productos de caucho y plásticos</t>
  </si>
  <si>
    <t>Actividades de bibliotecas, archivos, museos y otras actividades culturales</t>
  </si>
  <si>
    <t>Seguros, reaseguros y fondos de pensiones, excepto seguridad social obligatoria</t>
  </si>
  <si>
    <t>Actividades auxiliares a los servicios financieros y a los seguros</t>
  </si>
  <si>
    <t>Edición</t>
  </si>
  <si>
    <t>Fabricación de bebidas</t>
  </si>
  <si>
    <t>Reparación de ordenadores, efectos personales y artículos de uso doméstico</t>
  </si>
  <si>
    <t>Fabricación de productos farmacéuticos</t>
  </si>
  <si>
    <t>Industria química</t>
  </si>
  <si>
    <t>Artes gráficas y reproducción de soportes grabados</t>
  </si>
  <si>
    <t>Actividades de alquiler</t>
  </si>
  <si>
    <t>Actividades jurídicas y de contabilidad</t>
  </si>
  <si>
    <t>Actividades de programación y emisión de radio y televisión</t>
  </si>
  <si>
    <t>Actividades de agencias de viajes, operadores turísticos, servicios de reservas y actividades relacionadas con los mismos</t>
  </si>
  <si>
    <t>Fabricación de material y equipo eléctrico</t>
  </si>
  <si>
    <t>Actividades asociativas</t>
  </si>
  <si>
    <t>Suministro de energía eléctrica, gas, vapor y aire acondicionado</t>
  </si>
  <si>
    <t>Investigación y desarrollo</t>
  </si>
  <si>
    <t>Actividades cinematográficas, de vídeo y de programas de televisión, grabación de sonido y edición musical</t>
  </si>
  <si>
    <t>Otras industrias manufactureras</t>
  </si>
  <si>
    <t>Servicios técnicos de arquitectura e ingeniería; ensayos y análisis técnicos</t>
  </si>
  <si>
    <t>Almacenamiento y actividades anexas al transporte</t>
  </si>
  <si>
    <t>Fabricación de maquinaria y equipo n.c.o.p.</t>
  </si>
  <si>
    <t>Industria textil</t>
  </si>
  <si>
    <t>Transporte marítimo y por vías navegables interiores</t>
  </si>
  <si>
    <t>Industria de la madera y del corcho, excepto muebles; cestería y espartería</t>
  </si>
  <si>
    <t>Transporte aéreo</t>
  </si>
  <si>
    <t>Fabricación de muebles</t>
  </si>
  <si>
    <t>Fabricación de productos metálicos, excepto maquinaria y equipo</t>
  </si>
  <si>
    <t>Reparación e instalación de maquinaria y equipo</t>
  </si>
  <si>
    <t>Metalurgia; fabricación de productos de hierro, acero y ferroaleaciones</t>
  </si>
  <si>
    <t>Fabricación de otro material de transporte</t>
  </si>
  <si>
    <t>Silvicultura y explotación forestal</t>
  </si>
  <si>
    <t>Actividades de seguridad e investigación</t>
  </si>
  <si>
    <t>Extracción de minerales metálicos</t>
  </si>
  <si>
    <t>Actividades de apoyo a las industrias extractivas</t>
  </si>
  <si>
    <t>Recogida, tratamiento y eliminación de residuos; valorización</t>
  </si>
  <si>
    <t>Fabricación de otros productos minerales no metálicos</t>
  </si>
  <si>
    <t>Captación, depuración y distribución de agua</t>
  </si>
  <si>
    <t>Confección de prendas de vestir</t>
  </si>
  <si>
    <t>Pesca y acuicultura</t>
  </si>
  <si>
    <t>Otras industrias extractivas</t>
  </si>
  <si>
    <t>Recogida y tratamiento de aguas residuales</t>
  </si>
  <si>
    <t>Actividades postales y de correos</t>
  </si>
  <si>
    <t>Industria del cuero y del calzado</t>
  </si>
  <si>
    <t>Actividades de los hogares como empleadores de personal doméstico</t>
  </si>
  <si>
    <t>Coquerías y refino de petróleo</t>
  </si>
  <si>
    <t>Ingeniería civil</t>
  </si>
  <si>
    <t>Actividades de descontaminación y otros servicios de gestión de residuos</t>
  </si>
  <si>
    <t>Extracción de crudo de petróleo y gas natural</t>
  </si>
  <si>
    <t>Actividades juveniles</t>
  </si>
  <si>
    <t>Actividades igualadas</t>
  </si>
  <si>
    <t>Actividades no juveniles</t>
  </si>
  <si>
    <r>
      <t xml:space="preserve">Fuente: </t>
    </r>
    <r>
      <rPr>
        <sz val="10"/>
        <rFont val="Arial"/>
        <family val="0"/>
      </rPr>
      <t>Observatorio Argos. Servicio Andaluz de Empleo.</t>
    </r>
  </si>
  <si>
    <t>Provincia receptora</t>
  </si>
  <si>
    <t>CCAA emisora</t>
  </si>
  <si>
    <t>TOTAL EMITIDAS</t>
  </si>
  <si>
    <t>Aragón</t>
  </si>
  <si>
    <t>Asturias</t>
  </si>
  <si>
    <t>Baleares</t>
  </si>
  <si>
    <t>Canarias</t>
  </si>
  <si>
    <t>Cantabria</t>
  </si>
  <si>
    <t>C. La Mancha</t>
  </si>
  <si>
    <t>C. León</t>
  </si>
  <si>
    <t>Cataluña</t>
  </si>
  <si>
    <t>Ceuta</t>
  </si>
  <si>
    <t>C.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</si>
  <si>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</si>
  <si>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</si>
  <si>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</si>
  <si>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</si>
  <si>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</si>
  <si>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</si>
  <si>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</si>
  <si>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P. Vasco</t>
  </si>
  <si>
    <t>TOTAL RECIBIDAS</t>
  </si>
  <si>
    <t>CCAA receptora</t>
  </si>
  <si>
    <t>Provincia emisora</t>
  </si>
  <si>
    <t>P.Vasco</t>
  </si>
  <si>
    <t>Actividad económica</t>
  </si>
  <si>
    <t>Representación actividad económica</t>
  </si>
  <si>
    <t>% Personas jóvenes</t>
  </si>
  <si>
    <t>Total paro registrado</t>
  </si>
  <si>
    <t/>
  </si>
  <si>
    <r>
      <t>Anexo 1.</t>
    </r>
    <r>
      <rPr>
        <sz val="10"/>
        <rFont val="Arial"/>
        <family val="2"/>
      </rPr>
      <t xml:space="preserve"> Principales países de procedencia (15 primeros) de la población joven extranjera empadronada en Andalucía. 1 de enero de 2014. </t>
    </r>
  </si>
  <si>
    <r>
      <t>Anexo 2.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Variación interanual de la población joven según la relación con la actividad económica y género. Media anual. Año 2014.</t>
    </r>
  </si>
  <si>
    <r>
      <t>Anexo 3.</t>
    </r>
    <r>
      <rPr>
        <sz val="10"/>
        <rFont val="Arial"/>
        <family val="2"/>
      </rPr>
      <t xml:space="preserve"> Distribución de las personas jóvenes según rama de actividad (CNAE 2009). Media anual. Año 2014.</t>
    </r>
  </si>
  <si>
    <r>
      <t>Anexo 4.</t>
    </r>
    <r>
      <rPr>
        <sz val="10"/>
        <rFont val="Arial"/>
        <family val="0"/>
      </rPr>
      <t xml:space="preserve"> Principales países de procedencia de los trabajadores en los contratos registrados a personas jóvenes extranjeras (más de 1.000 contratos). Año 2014. </t>
    </r>
  </si>
  <si>
    <r>
      <t>Anexo 6.</t>
    </r>
    <r>
      <rPr>
        <sz val="10"/>
        <rFont val="Arial"/>
        <family val="0"/>
      </rPr>
      <t xml:space="preserve"> Ranking de actividades económicas (20 primeras) según el volumen de contratos registrados a personas jóvenes trabajadoras. Año 2014.</t>
    </r>
  </si>
  <si>
    <r>
      <t>Anexo 7.</t>
    </r>
    <r>
      <rPr>
        <sz val="10"/>
        <rFont val="Arial"/>
        <family val="0"/>
      </rPr>
      <t xml:space="preserve"> Peso de los contratos registrados a las personas jóvenes sobre la contratación registrada total por rama de actividad. Año 2014. </t>
    </r>
  </si>
  <si>
    <r>
      <t>Anexo 8.</t>
    </r>
    <r>
      <rPr>
        <sz val="10"/>
        <rFont val="Arial"/>
        <family val="2"/>
      </rPr>
      <t xml:space="preserve"> Distribución de las personas jóvenes trabajadoras procedentes de otras CCAA por provincia receptora. Año 2014. </t>
    </r>
  </si>
  <si>
    <r>
      <t>Anexo 9.</t>
    </r>
    <r>
      <rPr>
        <sz val="10"/>
        <rFont val="Arial"/>
        <family val="2"/>
      </rPr>
      <t xml:space="preserve"> Distribución de las personas jóvenes trabajadoras que han salido a trabajar a otras CCAA por provincia emisora. Año 2014. </t>
    </r>
  </si>
  <si>
    <r>
      <t>Anexo 10.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Distribución de las personas jóvenes paradas registradas según su experiencia profesional por género (20 primeras). Diciembre de 2014. </t>
    </r>
  </si>
  <si>
    <r>
      <t>Anexo 11.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Actividades económicas de procedencia de las personas paradas registradas con mayor y menor representación de las personas jóvenes. Diciembre de 2014. </t>
    </r>
  </si>
  <si>
    <r>
      <t>Anexo 5.</t>
    </r>
    <r>
      <rPr>
        <sz val="10"/>
        <rFont val="Arial"/>
        <family val="0"/>
      </rPr>
      <t xml:space="preserve"> Distribución de la contratación registrada por tipo de contrato según género. Año 2014.</t>
    </r>
  </si>
  <si>
    <t>1 DE ENERO DE 2014</t>
  </si>
  <si>
    <t>MEDIA ANUAL 2014</t>
  </si>
  <si>
    <t>ACUMULADO 2014</t>
  </si>
  <si>
    <t>OCUPACIONES CONTRATADAS QUE MÁS HAN CRECIDO EN 2014. CNO11. (10 PRIMERAS)</t>
  </si>
  <si>
    <t>OCUPACIONES MÁS CONTRATADAS EN 2014. CNO11. (10 PRIMERAS)</t>
  </si>
  <si>
    <t>31 DE DICIEMBRE DE 2014</t>
  </si>
  <si>
    <t>POBLACIÓN JOVEN 2014</t>
  </si>
  <si>
    <t>CONTRATOS A JÓVENES 2014</t>
  </si>
  <si>
    <t>PARO REGISTRADO JOVEN 2014</t>
  </si>
  <si>
    <t>Activos</t>
  </si>
  <si>
    <t>Ocupados</t>
  </si>
  <si>
    <t>Parados</t>
  </si>
  <si>
    <t>Inactivos</t>
  </si>
  <si>
    <t>Andalucía</t>
  </si>
  <si>
    <t>Conductores propietarios de automóviles, taxis y furgonetas</t>
  </si>
  <si>
    <t>Ajustadores y operadores de máquinas-herramienta</t>
  </si>
  <si>
    <t>Trabajadores de servicios personales no clasificados bajo otros epígrafes</t>
  </si>
  <si>
    <t>Asistentes de dirección y administrativos</t>
  </si>
  <si>
    <t>Empleados administrativos sin tareas de atención al público no clasificados bajo otros epígrafes</t>
  </si>
  <si>
    <t>Montadores y ensambladores no clasificados en otros epígrafes</t>
  </si>
  <si>
    <t>Valderrubio</t>
  </si>
  <si>
    <t>Conductores de motocicletas y ciclomotores</t>
  </si>
  <si>
    <t>Compositores, músicos y cantantes</t>
  </si>
  <si>
    <t>Vigilantes de seguridad y similares habilitados para ir armados</t>
  </si>
  <si>
    <t>Enfermeros no especializados</t>
  </si>
  <si>
    <t>Auxiliares de vigilante de seguridad y similares no habilitados para ir armados</t>
  </si>
  <si>
    <t>Mozos de equipaje y afines</t>
  </si>
  <si>
    <t>Alhama de Granada</t>
  </si>
  <si>
    <t>Almegíjar</t>
  </si>
  <si>
    <t>Almuñécar</t>
  </si>
  <si>
    <t>Alicún de Ortega</t>
  </si>
  <si>
    <t>Arenas del Rey</t>
  </si>
  <si>
    <t>Benalúa</t>
  </si>
  <si>
    <t>Benalúa de las Villas</t>
  </si>
  <si>
    <t>Beas de Granada</t>
  </si>
  <si>
    <t>Beas de Guadix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</si>
  <si>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</si>
  <si>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</si>
  <si>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</si>
  <si>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</si>
  <si>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</si>
  <si>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</si>
  <si>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</si>
  <si>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</si>
  <si>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</si>
  <si>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</si>
  <si>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Cúllar</t>
  </si>
  <si>
    <t>Dílar</t>
  </si>
  <si>
    <t>Dólar</t>
  </si>
  <si>
    <t>Dúdar</t>
  </si>
  <si>
    <t>Dúrcal</t>
  </si>
  <si>
    <t>Escúzar</t>
  </si>
  <si>
    <t>Gójar</t>
  </si>
  <si>
    <t>Huélago</t>
  </si>
  <si>
    <t>Huéneja</t>
  </si>
  <si>
    <t>Huéscar</t>
  </si>
  <si>
    <t>Huétor de Santillán</t>
  </si>
  <si>
    <t>Huétor Tájar</t>
  </si>
  <si>
    <t>Huétor Vega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</si>
  <si>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</si>
  <si>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</si>
  <si>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</si>
  <si>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</si>
  <si>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</si>
  <si>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</si>
  <si>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</si>
  <si>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</si>
  <si>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</si>
  <si>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</si>
  <si>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Morelábor</t>
  </si>
  <si>
    <t>Zújar</t>
  </si>
  <si>
    <t>Víznar</t>
  </si>
  <si>
    <t>Villanueva Mesía</t>
  </si>
  <si>
    <t>Vélez de Benaudalla</t>
  </si>
  <si>
    <t>Válor</t>
  </si>
  <si>
    <t>Ugíjar</t>
  </si>
  <si>
    <t>Turón</t>
  </si>
  <si>
    <t>Trevélez</t>
  </si>
  <si>
    <t>Torvizcón</t>
  </si>
  <si>
    <t>Valle del Zalabí</t>
  </si>
  <si>
    <t>R.E. del Mar</t>
  </si>
  <si>
    <t>Jóvenes</t>
  </si>
  <si>
    <t>Alpujarra de la Sierra</t>
  </si>
  <si>
    <t>Valle, El</t>
  </si>
  <si>
    <t>Taha, La</t>
  </si>
  <si>
    <t>Villanueva de las Torres</t>
  </si>
  <si>
    <t>Ventas de Huelma</t>
  </si>
  <si>
    <t>Torre-Cardela</t>
  </si>
  <si>
    <t>Sorvilán</t>
  </si>
  <si>
    <t>Soportújar</t>
  </si>
  <si>
    <t>Santa Fe</t>
  </si>
  <si>
    <t>Santa Cruz del Comercio</t>
  </si>
  <si>
    <t>Quéntar</t>
  </si>
  <si>
    <t>Puebla de Don Fadrique</t>
  </si>
  <si>
    <t>Pórtugos</t>
  </si>
  <si>
    <t>Polícar</t>
  </si>
  <si>
    <t>Píñar</t>
  </si>
  <si>
    <t>Pinos Puente</t>
  </si>
  <si>
    <t>Pinos Genil</t>
  </si>
  <si>
    <t>Peza, La</t>
  </si>
  <si>
    <t>Pedro Martínez</t>
  </si>
  <si>
    <t>Otívar</t>
  </si>
  <si>
    <t>Órgiva</t>
  </si>
  <si>
    <t>Ogíjares</t>
  </si>
  <si>
    <t>Nívar</t>
  </si>
  <si>
    <t>Moraleda de Zafayona</t>
  </si>
  <si>
    <t>Calahorra, La</t>
  </si>
  <si>
    <t>Jerez del Marquesado</t>
  </si>
  <si>
    <t>Güéjar Sierra</t>
  </si>
  <si>
    <t>Fuente Vaqueros</t>
  </si>
  <si>
    <t>Dehesas de Guadix</t>
  </si>
  <si>
    <t>Churriana de la Vega</t>
  </si>
  <si>
    <t>Cúllar Vega</t>
  </si>
  <si>
    <t>Cortes y Graena</t>
  </si>
  <si>
    <t>Cortes de Baza</t>
  </si>
  <si>
    <t>Cogollos de la Vega</t>
  </si>
  <si>
    <t>Cogollos de Guadix</t>
  </si>
  <si>
    <t>Cenes de la Vega</t>
  </si>
  <si>
    <t>Alájar</t>
  </si>
  <si>
    <t>Almendro, El</t>
  </si>
  <si>
    <t>Almonaster la Real</t>
  </si>
  <si>
    <t>Arroyomolinos de León</t>
  </si>
  <si>
    <t>Bollullos Par del Condado</t>
  </si>
  <si>
    <t>Cabezas Rubias</t>
  </si>
  <si>
    <t>Campillo, El</t>
  </si>
  <si>
    <t>Campofrío</t>
  </si>
  <si>
    <t>Cañaveral de León</t>
  </si>
  <si>
    <t>Castaño del Robledo</t>
  </si>
  <si>
    <t>Cerro de Andévalo, El</t>
  </si>
  <si>
    <t>Corteconcepción</t>
  </si>
  <si>
    <t>Cumbres de Enmedio</t>
  </si>
  <si>
    <t>Cumbres de San Bartolomé</t>
  </si>
  <si>
    <t>Cumbres Mayores</t>
  </si>
  <si>
    <t>Escacena del Campo</t>
  </si>
  <si>
    <t>Gibraleón</t>
  </si>
  <si>
    <t>Granada de Río-Tinto, La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</si>
  <si>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</si>
  <si>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</si>
  <si>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</si>
  <si>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</si>
  <si>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</si>
  <si>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</si>
  <si>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</si>
  <si>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</si>
  <si>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</si>
  <si>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</si>
  <si>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</si>
  <si>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</si>
  <si>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</si>
  <si>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</si>
  <si>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</si>
  <si>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</si>
  <si>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</si>
  <si>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</si>
  <si>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</si>
  <si>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</si>
  <si>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</si>
  <si>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</si>
  <si>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</si>
  <si>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</si>
  <si>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</si>
  <si>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</si>
  <si>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</si>
  <si>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</si>
  <si>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Albanchez de Mágina</t>
  </si>
  <si>
    <t>Alcalá la Real</t>
  </si>
  <si>
    <t>Andújar</t>
  </si>
  <si>
    <t>Bailén</t>
  </si>
  <si>
    <t>Baños de la Encina</t>
  </si>
  <si>
    <t>Beas de Segura</t>
  </si>
  <si>
    <t>Begíjar</t>
  </si>
  <si>
    <t>Bélmez de la Moraleda</t>
  </si>
  <si>
    <t>Bedmar y Garcíez</t>
  </si>
  <si>
    <t>Santiago-Pontones</t>
  </si>
  <si>
    <t>Arroyo del Ojanco</t>
  </si>
  <si>
    <t>Villares, Los</t>
  </si>
  <si>
    <t>Villanueva del Arzobispo</t>
  </si>
  <si>
    <t>Cárcheles</t>
  </si>
  <si>
    <t>Villanueva de la Reina</t>
  </si>
  <si>
    <t>Valdepeñas de Jaén</t>
  </si>
  <si>
    <t>Úbeda</t>
  </si>
  <si>
    <t>Torres de Albánchez</t>
  </si>
  <si>
    <t>Torre del Campo</t>
  </si>
  <si>
    <t>Sorihuela del Guadalimar</t>
  </si>
  <si>
    <t>Segura de la Sierra</t>
  </si>
  <si>
    <t>Santo Tomé</t>
  </si>
  <si>
    <t>Santisteban del Puerto</t>
  </si>
  <si>
    <t>Santiago de Calatrava</t>
  </si>
  <si>
    <t>Santa Elena</t>
  </si>
  <si>
    <t>Ocupaciones militares</t>
  </si>
  <si>
    <t>Directores y gerentes</t>
  </si>
  <si>
    <t>Técnicos; profesionales de apoyo</t>
  </si>
  <si>
    <t>Castilblanco de los arroyos</t>
  </si>
  <si>
    <t>Castilleja de guzman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</si>
  <si>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</si>
  <si>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</si>
  <si>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</si>
  <si>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Villanueva de la Concepción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</si>
  <si>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</si>
  <si>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</si>
  <si>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</si>
  <si>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Hombres</t>
  </si>
  <si>
    <t>Mujeres</t>
  </si>
  <si>
    <t>% SOBRE EL TOTAL DE CONTRATOS A JÓVENES</t>
  </si>
  <si>
    <t>Estudios postsecundarios</t>
  </si>
  <si>
    <t>Total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</si>
  <si>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</si>
  <si>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</si>
  <si>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</si>
  <si>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</si>
  <si>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</si>
  <si>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</si>
  <si>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</si>
  <si>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</si>
  <si>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</si>
  <si>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</si>
  <si>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</si>
  <si>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</si>
  <si>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DATOS BÁSICOS DE LA PROVINCIA DE CÓRDOBA</t>
  </si>
  <si>
    <t>CÓRDOBA</t>
  </si>
  <si>
    <t>Adamuz</t>
  </si>
  <si>
    <t>Aguilar de la frontera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</si>
  <si>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</si>
  <si>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</si>
  <si>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</si>
  <si>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</si>
  <si>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</si>
  <si>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</si>
  <si>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</si>
  <si>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Bayárcal</t>
  </si>
  <si>
    <t>Canjáyar</t>
  </si>
  <si>
    <t>Dalías</t>
  </si>
  <si>
    <t>Lantejuela, la</t>
  </si>
  <si>
    <t>Lebrija</t>
  </si>
  <si>
    <t>Lora de estepa</t>
  </si>
  <si>
    <t>Lora del rio</t>
  </si>
  <si>
    <t>Luisiana, la</t>
  </si>
  <si>
    <t>Madroño, el</t>
  </si>
  <si>
    <t>Mairena del alcor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</si>
  <si>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</si>
  <si>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</si>
  <si>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</si>
  <si>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</si>
  <si>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</si>
  <si>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</si>
  <si>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</si>
  <si>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</si>
  <si>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</si>
  <si>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</si>
  <si>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</si>
  <si>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</si>
  <si>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</si>
  <si>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</si>
  <si>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</si>
  <si>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</si>
  <si>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</si>
  <si>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</si>
  <si>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</si>
  <si>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</si>
  <si>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</si>
  <si>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</si>
  <si>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</si>
  <si>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</si>
  <si>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</si>
  <si>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</si>
  <si>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</si>
  <si>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</si>
  <si>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</si>
  <si>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</si>
  <si>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</si>
  <si>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</si>
  <si>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</si>
  <si>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</si>
  <si>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</si>
  <si>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</si>
  <si>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</si>
  <si>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</si>
  <si>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</si>
  <si>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</si>
  <si>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</si>
  <si>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</si>
  <si>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</si>
  <si>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</si>
  <si>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</si>
  <si>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Granada</t>
  </si>
  <si>
    <t>Guadahortuna</t>
  </si>
  <si>
    <t>Guadix</t>
  </si>
  <si>
    <t>Gualchos</t>
  </si>
  <si>
    <t>Iznalloz</t>
  </si>
  <si>
    <t>Puerta de Segura, La</t>
  </si>
  <si>
    <t>Puente de Génave</t>
  </si>
  <si>
    <t>Pozo Alcón</t>
  </si>
  <si>
    <t>Peal de Becerro</t>
  </si>
  <si>
    <t>Navas de San Juan</t>
  </si>
  <si>
    <t>Montizón</t>
  </si>
  <si>
    <t>Mengíbar</t>
  </si>
  <si>
    <t>Población joven de 16 a 29 años</t>
  </si>
  <si>
    <t>Población activa joven</t>
  </si>
  <si>
    <t>Población ocupada joven</t>
  </si>
  <si>
    <t>Población parada joven</t>
  </si>
  <si>
    <t>Población inactiva joven</t>
  </si>
  <si>
    <t>Tasa de empleo joven</t>
  </si>
  <si>
    <t>Tasa de actividad joven</t>
  </si>
  <si>
    <t>Tasa de paro joven</t>
  </si>
  <si>
    <t>VARIACIÓN RELATIVA INTERANUAL</t>
  </si>
  <si>
    <t>Contratos registrados a jóvenes</t>
  </si>
  <si>
    <t>Género</t>
  </si>
  <si>
    <t>Hombre</t>
  </si>
  <si>
    <t>Mujer</t>
  </si>
  <si>
    <t>Contratos registrados a jóvenes extranjeros</t>
  </si>
  <si>
    <t>Personas jóvenes paradas registradas</t>
  </si>
  <si>
    <t>Personas jóvenes extranjeras paradas registradas</t>
  </si>
  <si>
    <t>Estudios primarios</t>
  </si>
  <si>
    <t xml:space="preserve">Estudios primarios </t>
  </si>
  <si>
    <t>Mairena del aljarafe</t>
  </si>
  <si>
    <t>Marchena</t>
  </si>
  <si>
    <t>Marinaleda</t>
  </si>
  <si>
    <t>Martin de la jara</t>
  </si>
  <si>
    <t>Molares, los</t>
  </si>
  <si>
    <t>Montellano</t>
  </si>
  <si>
    <t>Moron de la frontera</t>
  </si>
  <si>
    <t>Navas de la concepcion, las</t>
  </si>
  <si>
    <t>Olivares</t>
  </si>
  <si>
    <t>Osuna</t>
  </si>
  <si>
    <t>Palacios y villafranca, los</t>
  </si>
  <si>
    <t>Palomares del rio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</si>
  <si>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</si>
  <si>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</si>
  <si>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</si>
  <si>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</si>
  <si>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</si>
  <si>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</si>
  <si>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</si>
  <si>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</si>
  <si>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rio, la</t>
  </si>
  <si>
    <t>Real de la jara, el</t>
  </si>
  <si>
    <t>Rinconada, la</t>
  </si>
  <si>
    <t>Roda de andalucia, la</t>
  </si>
  <si>
    <t>Ronquillo, el</t>
  </si>
  <si>
    <t>Rubio, el</t>
  </si>
  <si>
    <t>Salteras</t>
  </si>
  <si>
    <t>San juan de aznalfarache</t>
  </si>
  <si>
    <t>Sanlucar la mayor</t>
  </si>
  <si>
    <t>San nicolas del puerto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</si>
  <si>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</si>
  <si>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</si>
  <si>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</si>
  <si>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</si>
  <si>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</si>
  <si>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</si>
  <si>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</si>
  <si>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</si>
  <si>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</si>
  <si>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</si>
  <si>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</si>
  <si>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</si>
  <si>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</si>
  <si>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alcor, el</t>
  </si>
  <si>
    <t>Cañada rosal</t>
  </si>
  <si>
    <t>Isla mayor</t>
  </si>
  <si>
    <t>Cuervo de sevilla, el</t>
  </si>
  <si>
    <t>POBLACIÓN FEMENINA 2009</t>
  </si>
  <si>
    <t>CONTRATOS A MUJERES 2009</t>
  </si>
  <si>
    <t>PARO REGISTRADO FEMENINO 2009</t>
  </si>
  <si>
    <t>Alameda</t>
  </si>
  <si>
    <t>Alfarnate</t>
  </si>
  <si>
    <t>Alfarnatejo</t>
  </si>
  <si>
    <t>Algarrobo</t>
  </si>
  <si>
    <t>Almargen</t>
  </si>
  <si>
    <t>Alozaina</t>
  </si>
  <si>
    <t>Alpandeire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</si>
  <si>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</si>
  <si>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</si>
  <si>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</si>
  <si>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</si>
  <si>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</si>
  <si>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</si>
  <si>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</si>
  <si>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</si>
  <si>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</si>
  <si>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</si>
  <si>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</si>
  <si>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</si>
  <si>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</si>
  <si>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</si>
  <si>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</si>
  <si>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</si>
  <si>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</si>
  <si>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</si>
  <si>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</si>
  <si>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</si>
  <si>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</si>
  <si>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</si>
  <si>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</si>
  <si>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</si>
  <si>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</si>
  <si>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</si>
  <si>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</si>
  <si>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</si>
  <si>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</si>
  <si>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</si>
  <si>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</si>
  <si>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</si>
  <si>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</si>
  <si>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</si>
  <si>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</si>
  <si>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</si>
  <si>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</si>
  <si>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</si>
  <si>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</si>
  <si>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</si>
  <si>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</si>
  <si>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</si>
  <si>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</si>
  <si>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</si>
  <si>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</si>
  <si>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</si>
  <si>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Torrox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</si>
  <si>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</si>
  <si>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</si>
  <si>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</si>
  <si>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</si>
  <si>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</si>
  <si>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</si>
  <si>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</si>
  <si>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</si>
  <si>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</si>
  <si>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</si>
  <si>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</si>
  <si>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</si>
  <si>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</si>
  <si>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</si>
  <si>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</si>
  <si>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</si>
  <si>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</si>
  <si>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</si>
  <si>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</si>
  <si>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</si>
  <si>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</si>
  <si>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</si>
  <si>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</si>
  <si>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</si>
  <si>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</si>
  <si>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</si>
  <si>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</si>
  <si>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</si>
  <si>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</si>
  <si>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</si>
  <si>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</si>
  <si>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</si>
  <si>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</si>
  <si>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</si>
  <si>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</si>
  <si>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</si>
  <si>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</si>
  <si>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</si>
  <si>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</si>
  <si>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</si>
  <si>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</si>
  <si>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</si>
  <si>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</si>
  <si>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</si>
  <si>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</si>
  <si>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</si>
  <si>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</si>
  <si>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</si>
  <si>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</si>
  <si>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</si>
  <si>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</si>
  <si>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Almonte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</si>
  <si>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</si>
  <si>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</si>
  <si>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</si>
  <si>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</si>
  <si>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</si>
  <si>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</si>
  <si>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</si>
  <si>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</si>
  <si>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</si>
  <si>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</si>
  <si>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</si>
  <si>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</si>
  <si>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</si>
  <si>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</si>
  <si>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</si>
  <si>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</si>
  <si>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</si>
  <si>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</si>
  <si>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Huelva</t>
  </si>
  <si>
    <t>Jabugo</t>
  </si>
  <si>
    <t>Lepe</t>
  </si>
  <si>
    <t>Manzanilla</t>
  </si>
  <si>
    <t>Moguer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</si>
  <si>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</si>
  <si>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</si>
  <si>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</si>
  <si>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</si>
  <si>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</si>
  <si>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</si>
  <si>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</si>
  <si>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</si>
  <si>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</si>
  <si>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</si>
  <si>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</si>
  <si>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</si>
  <si>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</si>
  <si>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</si>
  <si>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</si>
  <si>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</si>
  <si>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</si>
  <si>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</si>
  <si>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</si>
  <si>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Arboleas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</si>
  <si>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</si>
  <si>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</si>
  <si>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</si>
  <si>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</si>
  <si>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</si>
  <si>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</si>
  <si>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</si>
  <si>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</si>
  <si>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</si>
  <si>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</si>
  <si>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</si>
  <si>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</si>
  <si>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</si>
  <si>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</si>
  <si>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</si>
  <si>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</si>
  <si>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</si>
  <si>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</si>
  <si>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</si>
  <si>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</si>
  <si>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</si>
  <si>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</si>
  <si>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</si>
  <si>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</si>
  <si>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</si>
  <si>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</si>
  <si>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</si>
  <si>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</si>
  <si>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</si>
  <si>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</si>
  <si>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</si>
  <si>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</si>
  <si>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</si>
  <si>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</si>
  <si>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</si>
  <si>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</si>
  <si>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</si>
  <si>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</si>
  <si>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</si>
  <si>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</si>
  <si>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</si>
  <si>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</si>
  <si>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</si>
  <si>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</si>
  <si>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</si>
  <si>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</si>
  <si>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</si>
  <si>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</si>
  <si>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</si>
  <si>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</si>
  <si>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</si>
  <si>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</si>
  <si>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</si>
  <si>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Setenil de las bodegas</t>
  </si>
  <si>
    <t>Tarifa</t>
  </si>
  <si>
    <t>Trebujena</t>
  </si>
  <si>
    <t>Ubrique</t>
  </si>
  <si>
    <t>Zahara</t>
  </si>
  <si>
    <t>Peones agrícolas en huertas, invernaderos, viveros y jardines</t>
  </si>
  <si>
    <t>Camareros asalariados</t>
  </si>
  <si>
    <t>Peones de las industrias manufactureras</t>
  </si>
  <si>
    <t>Peones agrícolas (excepto en huertas, invernaderos, viveros y jardines)</t>
  </si>
  <si>
    <t>Vendedores en tiendas y almacenes</t>
  </si>
  <si>
    <t>Personal de limpieza de oficinas, hoteles y otros establecimientos similares</t>
  </si>
  <si>
    <t>Monitores de actividades recreativas y de entretenimiento</t>
  </si>
  <si>
    <t>Peones del transporte de mercancías y descargadores</t>
  </si>
  <si>
    <t>Ayudantes de cocina</t>
  </si>
  <si>
    <t>Técnicos en metalurgia y minas</t>
  </si>
  <si>
    <t>Cocineros asalariados</t>
  </si>
  <si>
    <t>Trabajadores cualificados en actividades agrícolas (excepto en huertas, invernaderos, viveros y jardines)</t>
  </si>
  <si>
    <t>Peones de obras públicas</t>
  </si>
  <si>
    <t>Promotores de venta</t>
  </si>
  <si>
    <t>Recepcionistas (excepto de hoteles)</t>
  </si>
  <si>
    <t>Trabajadores cualificados en huertas, invernaderos, viveros y jardines</t>
  </si>
  <si>
    <t>Albañiles</t>
  </si>
  <si>
    <t>Operadores de grúas, montacargas y de maquinaria similar de movimiento de materiales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</si>
  <si>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</si>
  <si>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</si>
  <si>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</si>
  <si>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</si>
  <si>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</si>
  <si>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</si>
  <si>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</si>
  <si>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</si>
  <si>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</si>
  <si>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</si>
  <si>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</si>
  <si>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</si>
  <si>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</si>
  <si>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</si>
  <si>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</si>
  <si>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</si>
  <si>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</si>
  <si>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</si>
  <si>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</si>
  <si>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</si>
  <si>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</si>
  <si>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</si>
  <si>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</si>
  <si>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</si>
  <si>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</si>
  <si>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</si>
  <si>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</si>
  <si>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</si>
  <si>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</si>
  <si>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</si>
  <si>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Láujar de Andarax</t>
  </si>
  <si>
    <t>Güevéjar</t>
  </si>
  <si>
    <t>Población joven total</t>
  </si>
  <si>
    <t>Población joven. Mujeres</t>
  </si>
  <si>
    <t>Población joven extranjera</t>
  </si>
  <si>
    <t>PESO DE LAS PERSONAS JÓVENES RESPECTO AL TOTAL</t>
  </si>
  <si>
    <t>Población joven. Total</t>
  </si>
  <si>
    <t>Población joven. Extranjera</t>
  </si>
  <si>
    <t>Población joven. Hombres</t>
  </si>
  <si>
    <t>Sin estudios</t>
  </si>
  <si>
    <t>Estudios primarios incompletos</t>
  </si>
  <si>
    <t>Estudios primarios completos</t>
  </si>
  <si>
    <t>Estudios secundarios</t>
  </si>
  <si>
    <t>Cuevas del Campo</t>
  </si>
  <si>
    <t>Vegas del Genil</t>
  </si>
  <si>
    <t>Pinar, El</t>
  </si>
  <si>
    <t>Guajares, Los</t>
  </si>
  <si>
    <t>Gabias, Las</t>
  </si>
  <si>
    <t>VARIACIÓN INTERANUAL RELATIVA</t>
  </si>
  <si>
    <t>ANDALUCIA</t>
  </si>
  <si>
    <t>PADRÓN MUNICIPAL DE HABITANTES</t>
  </si>
  <si>
    <t>1 DE ENERO DE 2009</t>
  </si>
  <si>
    <t>Población femenina extranjera</t>
  </si>
  <si>
    <t>DATOS BÁSICOS DE LA PROVINCIA DE HUELVA</t>
  </si>
  <si>
    <t>Población femenina total</t>
  </si>
  <si>
    <t>SEGURIDAD SOCIAL</t>
  </si>
  <si>
    <t>MEDIA ANUAL 2009</t>
  </si>
  <si>
    <t>R.General</t>
  </si>
  <si>
    <t>R.E.Autónomos</t>
  </si>
  <si>
    <t>R.E.Agrario</t>
  </si>
  <si>
    <t>R.E. Mar</t>
  </si>
  <si>
    <t>R.E.E.Hogar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</si>
  <si>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</si>
  <si>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</si>
  <si>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</si>
  <si>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</si>
  <si>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</si>
  <si>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</si>
  <si>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</si>
  <si>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</si>
  <si>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</si>
  <si>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</si>
  <si>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ACUMULADO 2009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</si>
  <si>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</si>
  <si>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</si>
  <si>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</si>
  <si>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</si>
  <si>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</si>
  <si>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</si>
  <si>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</si>
  <si>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31 DE DICIEMBRE DE 2009</t>
  </si>
  <si>
    <t>PARO REGISTRADO</t>
  </si>
  <si>
    <t>Nº CONTRATOS</t>
  </si>
  <si>
    <t>% TOTAL</t>
  </si>
  <si>
    <t>Sin empleo anterior</t>
  </si>
  <si>
    <t>Régimen General</t>
  </si>
  <si>
    <t>OCUPACIONES MÁS CONTRATADAS EN 2009 (10 PRIMERAS)</t>
  </si>
  <si>
    <t>OCUPACIONES CONTRATADAS QUE MÁS HAN CRECIDO EN 2009 (10 PRIMERAS)</t>
  </si>
  <si>
    <t>Fuerzas Armadas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</si>
  <si>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</si>
  <si>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</si>
  <si>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</si>
  <si>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</si>
  <si>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cualificados en la agricultura y en la pesca</t>
  </si>
  <si>
    <t>Trabajadores no cualificados</t>
  </si>
  <si>
    <t>Operadores de instalaciones y maquinaria y montadores</t>
  </si>
  <si>
    <t>No especificado</t>
  </si>
  <si>
    <t>Artesanos y trabajadores cualificados de industrias manufactureras, construcción, minería, excepto operadores e instalaciones y maquinaria</t>
  </si>
  <si>
    <t>Trabajadores de los servicios de restauración, personales, protección y vendedores de los comercios</t>
  </si>
  <si>
    <t>Agricultura y pesca</t>
  </si>
  <si>
    <t>Construcción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</si>
  <si>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</si>
  <si>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</si>
  <si>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</si>
  <si>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</si>
  <si>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</si>
  <si>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</si>
  <si>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</si>
  <si>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</si>
  <si>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</si>
  <si>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Prov 08</t>
  </si>
  <si>
    <t>And 08</t>
  </si>
  <si>
    <t>---</t>
  </si>
  <si>
    <t>DATO ACUMULADO</t>
  </si>
  <si>
    <t>VARIACIÓN INTERANUAL ABSOLUTA</t>
  </si>
  <si>
    <t>Personal de limpieza de oficinas, hoteles (camareras de piso) y otros establecimientos similares</t>
  </si>
  <si>
    <t>Dependientes y exhibidores en tiendas, almacenes, quioscos y mercados</t>
  </si>
  <si>
    <t>Camareros, bármanes y asimilados</t>
  </si>
  <si>
    <t>Animadores comunitarios</t>
  </si>
  <si>
    <t>Peones de la construcción de edificios</t>
  </si>
  <si>
    <t>Auxiliares administrativos con tareas de atención al público no clasificados anteriormente</t>
  </si>
  <si>
    <t>Auxiliares de enfermería hospitalaria</t>
  </si>
  <si>
    <t>Asistentes domiciliarios</t>
  </si>
  <si>
    <t>Taquígrafos y mecanógrafos</t>
  </si>
  <si>
    <t>Peones agrícolas</t>
  </si>
  <si>
    <t>Peones agropecuarios</t>
  </si>
  <si>
    <t>Peones de obras públicas y mantenimiento de carreteras, presas y construcciones similares</t>
  </si>
  <si>
    <t>Azafatas o camareros de avión y de barco</t>
  </si>
  <si>
    <t>Agentes de compras</t>
  </si>
  <si>
    <t>Auxiliares de enfermería de atención primaria</t>
  </si>
  <si>
    <t>Barrenderos y asimilados</t>
  </si>
  <si>
    <t>Especialistas en métodos didácticos y pedagógicos</t>
  </si>
  <si>
    <t>Trabajadores cualificados por cuenta ajena en actividades agropecuarias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</si>
  <si>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</si>
  <si>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</si>
  <si>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</si>
  <si>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</si>
  <si>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</si>
  <si>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</si>
  <si>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Municipio</t>
  </si>
  <si>
    <t>Total municipio</t>
  </si>
  <si>
    <t>Aguadulce</t>
  </si>
  <si>
    <t>Alanis</t>
  </si>
  <si>
    <t>Albaida del aljarafe</t>
  </si>
  <si>
    <t>Alcala de guadaira</t>
  </si>
  <si>
    <t>Alcala del rio</t>
  </si>
  <si>
    <t>Alcolea del rio</t>
  </si>
  <si>
    <t>Algaba, la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</si>
  <si>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</si>
  <si>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</si>
  <si>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</si>
  <si>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</si>
  <si>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</si>
  <si>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</si>
  <si>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</si>
  <si>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</si>
  <si>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</si>
  <si>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</si>
  <si>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</si>
  <si>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</si>
  <si>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</si>
  <si>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</si>
  <si>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</si>
  <si>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</si>
  <si>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</si>
  <si>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Carrion de los cespedes</t>
  </si>
  <si>
    <t>Casariche</t>
  </si>
  <si>
    <t>Castilleja de la cuesta</t>
  </si>
  <si>
    <t>Castilleja del campo</t>
  </si>
  <si>
    <t>Castillo de las guardas, el</t>
  </si>
  <si>
    <t>Cazalla de la sierra</t>
  </si>
  <si>
    <t>Constantina</t>
  </si>
  <si>
    <t>Coria del rio</t>
  </si>
  <si>
    <t>Coripe</t>
  </si>
  <si>
    <t>Coronil, el</t>
  </si>
  <si>
    <t>Corrales, los</t>
  </si>
  <si>
    <t>Dos hermanas</t>
  </si>
  <si>
    <t>Ecija</t>
  </si>
  <si>
    <t>Espartinas</t>
  </si>
  <si>
    <t>Estepa</t>
  </si>
  <si>
    <t>Fuentes de andalucia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</si>
  <si>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</si>
  <si>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</si>
  <si>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</si>
  <si>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</si>
  <si>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</si>
  <si>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</si>
  <si>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</si>
  <si>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</si>
  <si>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</si>
  <si>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</si>
  <si>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</si>
  <si>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</si>
  <si>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</si>
  <si>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</si>
  <si>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</si>
  <si>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</si>
  <si>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</si>
  <si>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</si>
  <si>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</si>
  <si>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</si>
  <si>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</si>
  <si>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</si>
  <si>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</si>
  <si>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</si>
  <si>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</si>
  <si>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</si>
  <si>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</si>
  <si>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</si>
  <si>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</si>
  <si>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</si>
  <si>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</si>
  <si>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</si>
  <si>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</si>
  <si>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</si>
  <si>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</si>
  <si>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</si>
  <si>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Zubia, la</t>
  </si>
  <si>
    <t>Nevada</t>
  </si>
  <si>
    <t>Villamena</t>
  </si>
  <si>
    <t>Zagra</t>
  </si>
  <si>
    <t>REPRESENTACIÓN PROVINCIAL RESPECTO A ANDALUCÍA</t>
  </si>
  <si>
    <t>Total municipios</t>
  </si>
  <si>
    <t>Bédar</t>
  </si>
  <si>
    <t>Benizalón</t>
  </si>
  <si>
    <t>Alcóntar</t>
  </si>
  <si>
    <t>Alcudia de Monteagud</t>
  </si>
  <si>
    <t>Alhama de Almería</t>
  </si>
  <si>
    <t>Alicún</t>
  </si>
  <si>
    <t>Almería</t>
  </si>
  <si>
    <t>Almócita</t>
  </si>
  <si>
    <t>Armuña de Almanzora</t>
  </si>
  <si>
    <t>Castro de Filabres</t>
  </si>
  <si>
    <t>Cóbdar</t>
  </si>
  <si>
    <t>Cuevas del Almanzora</t>
  </si>
  <si>
    <t>Fondón</t>
  </si>
  <si>
    <t>Gádor</t>
  </si>
  <si>
    <t>Gallardos, Los</t>
  </si>
  <si>
    <t>Huécija</t>
  </si>
  <si>
    <t>Huércal de Almería</t>
  </si>
  <si>
    <t>Huercal-Overa</t>
  </si>
  <si>
    <t>Instinción</t>
  </si>
  <si>
    <t>Gérgal</t>
  </si>
  <si>
    <t>Líjar</t>
  </si>
  <si>
    <t>Lubrín</t>
  </si>
  <si>
    <t>Lucainena de las Torres</t>
  </si>
  <si>
    <t>Lúcar</t>
  </si>
  <si>
    <t>María</t>
  </si>
  <si>
    <t>Mojácar</t>
  </si>
  <si>
    <t>Níjar</t>
  </si>
  <si>
    <t>Olula de Castro</t>
  </si>
  <si>
    <t>Olula del Río</t>
  </si>
  <si>
    <t>Pulpí</t>
  </si>
  <si>
    <t>Paterna del Río</t>
  </si>
  <si>
    <t>Rágol</t>
  </si>
  <si>
    <t>Roquetas de Mar</t>
  </si>
  <si>
    <t>Santa Cruz de Marchena</t>
  </si>
  <si>
    <t>Santa Fe de Mondújar</t>
  </si>
  <si>
    <t>Serón</t>
  </si>
  <si>
    <t>Senés</t>
  </si>
  <si>
    <t>Somontín</t>
  </si>
  <si>
    <t>Suflí</t>
  </si>
  <si>
    <t>Tíjola</t>
  </si>
  <si>
    <t>Urrácal</t>
  </si>
  <si>
    <t>Uleila del Campo</t>
  </si>
  <si>
    <t>Vélez-Blanco</t>
  </si>
  <si>
    <t>Vélez-Rubio</t>
  </si>
  <si>
    <t>Vícar</t>
  </si>
  <si>
    <t>Mojonera, La</t>
  </si>
  <si>
    <t>Ejido, El</t>
  </si>
  <si>
    <t>Tres Villas, Las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</si>
  <si>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</si>
  <si>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</si>
  <si>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</si>
  <si>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</si>
  <si>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</si>
  <si>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</si>
  <si>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</si>
  <si>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</si>
  <si>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</si>
  <si>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</si>
  <si>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</si>
  <si>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</si>
  <si>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</si>
  <si>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</si>
  <si>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</si>
  <si>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</si>
  <si>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de Santa María, El</t>
  </si>
  <si>
    <t>Puerto Real</t>
  </si>
  <si>
    <t>Puerto Serrano</t>
  </si>
  <si>
    <t>San Fernando</t>
  </si>
  <si>
    <t>Sanlúcar de Barrameda</t>
  </si>
  <si>
    <t>San Roque</t>
  </si>
  <si>
    <t>San José del Valle</t>
  </si>
  <si>
    <t>Benalup-Casas Viejas</t>
  </si>
  <si>
    <t>Villamartín</t>
  </si>
  <si>
    <t>Villaluenga del Rosario</t>
  </si>
  <si>
    <t>Vejer de la Frontera</t>
  </si>
  <si>
    <t>Torre-Alháquime</t>
  </si>
  <si>
    <t>Almodóvar del Río</t>
  </si>
  <si>
    <t>Belalcázar</t>
  </si>
  <si>
    <t>Benamejí</t>
  </si>
  <si>
    <t>Blázquez, los</t>
  </si>
  <si>
    <t>Cañete de las Torres</t>
  </si>
  <si>
    <t>Carlota, La</t>
  </si>
  <si>
    <t>Carpio, El</t>
  </si>
  <si>
    <t>Castro del Río</t>
  </si>
  <si>
    <t>Córdoba</t>
  </si>
  <si>
    <t>Doña Mencía</t>
  </si>
  <si>
    <t>Dos Torres</t>
  </si>
  <si>
    <t>Encinas Reales</t>
  </si>
  <si>
    <t>Fernán-Núñez</t>
  </si>
  <si>
    <t>Fuente-Tójar</t>
  </si>
  <si>
    <t>Fuente la Lancha</t>
  </si>
  <si>
    <t>Fuente Obejuna</t>
  </si>
  <si>
    <t>Fuente Palmera</t>
  </si>
  <si>
    <t>Guadalcázar</t>
  </si>
  <si>
    <t>Granjuela, La</t>
  </si>
  <si>
    <t>Guijo, El</t>
  </si>
  <si>
    <t>Hinojosa del Duque</t>
  </si>
  <si>
    <t>Iznájar</t>
  </si>
  <si>
    <t>Montalbán de Córdoba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</si>
  <si>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</si>
  <si>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</si>
  <si>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</si>
  <si>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</si>
  <si>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</si>
  <si>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</si>
  <si>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</si>
  <si>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 Sebastián de los Ballesteros</t>
  </si>
  <si>
    <t>Santa Eufemia</t>
  </si>
  <si>
    <t>Victoria, La</t>
  </si>
  <si>
    <t>Villa del Río</t>
  </si>
  <si>
    <t>Viso, El</t>
  </si>
  <si>
    <t>Villaviciosa de Córdoba</t>
  </si>
  <si>
    <t>Villanueva del Rey</t>
  </si>
  <si>
    <t>Villanueva del Duque</t>
  </si>
  <si>
    <t>Villanueva de Córdoba</t>
  </si>
  <si>
    <t>Villafranca de Córdoba</t>
  </si>
  <si>
    <t>Agrón</t>
  </si>
  <si>
    <t>Albondón</t>
  </si>
  <si>
    <t>Albuñán</t>
  </si>
  <si>
    <t>Alhendín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</si>
  <si>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</si>
  <si>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</si>
  <si>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</si>
  <si>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</si>
  <si>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</si>
  <si>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</si>
  <si>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</si>
  <si>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</si>
  <si>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</si>
  <si>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</si>
  <si>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</si>
  <si>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</si>
  <si>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</si>
  <si>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</si>
  <si>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</si>
  <si>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</si>
  <si>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</si>
  <si>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</si>
  <si>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</si>
  <si>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</si>
  <si>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</si>
  <si>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Jóvenes afiliados. Total</t>
  </si>
  <si>
    <t>Jóvenes afiliados. Hombres</t>
  </si>
  <si>
    <t>Jóvenes afiliados. Mujeres</t>
  </si>
  <si>
    <t>Regímenes</t>
  </si>
  <si>
    <t>R. General</t>
  </si>
  <si>
    <t>R. General. Sistema Especial Agrario</t>
  </si>
  <si>
    <t>R. General. Sistema Especial Empleados Hogar</t>
  </si>
  <si>
    <t>R. E. Autónomos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</si>
</sst>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_-* #,##0\ _€_-;\-* #,##0\ _€_-;_-* &quot;-&quot;??\ _€_-;_-@_-"/>
    <numFmt numFmtId="166" formatCode="#,##0.0#####"/>
    <numFmt numFmtId="167" formatCode="#,##0.0###"/>
    <numFmt numFmtId="168" formatCode="#,##0.0####"/>
    <numFmt numFmtId="169" formatCode="#,###"/>
    <numFmt numFmtId="170" formatCode="_-* #,##0\ _P_t_a_-;\-* #,##0\ _P_t_a_-;_-* &quot;-&quot;\ _P_t_a_-;_-@_-"/>
    <numFmt numFmtId="171" formatCode="#,##0;;\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\(#,##0.0\)"/>
    <numFmt numFmtId="178" formatCode="#,##0.00;\(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€_-;\-* #,##0.0\ _€_-;_-* &quot;-&quot;??\ _€_-;_-@_-"/>
    <numFmt numFmtId="187" formatCode="_-* #,##0.000\ _€_-;\-* #,##0.000\ _€_-;_-* &quot;-&quot;??\ _€_-;_-@_-"/>
    <numFmt numFmtId="188" formatCode="0.00_ ;[Red]\-0.00\ "/>
    <numFmt numFmtId="189" formatCode="0_ ;[Red]\-0\ "/>
    <numFmt numFmtId="190" formatCode="_-* #,##0\ _P_t_s_-;\-* #,##0\ _P_t_s_-;_-* &quot;-&quot;\ _P_t_s_-;_-@_-"/>
    <numFmt numFmtId="191" formatCode="#,##0;[Red]#,##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);\(#,##0\)"/>
    <numFmt numFmtId="197" formatCode="0%;0%"/>
    <numFmt numFmtId="198" formatCode="0.00;[Red]0.00"/>
    <numFmt numFmtId="199" formatCode="#,##0.0;[Red]#,##0.0"/>
    <numFmt numFmtId="200" formatCode="#,##0.00;[Red]#,##0.00"/>
    <numFmt numFmtId="201" formatCode="#,##0.0"/>
    <numFmt numFmtId="202" formatCode="_-* #,##0.0\ _€_-;\-* #,##0.0\ _€_-;_-* &quot;-&quot;?\ _€_-;_-@_-"/>
    <numFmt numFmtId="203" formatCode="#,##0.0;;\-"/>
    <numFmt numFmtId="204" formatCode="0.000%"/>
    <numFmt numFmtId="205" formatCode="#,##0.00;;\-"/>
  </numFmts>
  <fonts count="45">
    <font>
      <sz val="10"/>
      <name val="Arial"/>
      <family val="0"/>
    </font>
    <font>
      <b/>
      <sz val="10"/>
      <color indexed="9"/>
      <name val="Verdana"/>
      <family val="0"/>
    </font>
    <font>
      <sz val="8"/>
      <color indexed="17"/>
      <name val="Verdana"/>
      <family val="0"/>
    </font>
    <font>
      <sz val="10"/>
      <name val="Verdana"/>
      <family val="0"/>
    </font>
    <font>
      <sz val="8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8"/>
      <color indexed="9"/>
      <name val="Arial"/>
      <family val="0"/>
    </font>
    <font>
      <sz val="10"/>
      <color indexed="10"/>
      <name val="Verdana"/>
      <family val="0"/>
    </font>
    <font>
      <sz val="8"/>
      <color indexed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0"/>
    </font>
    <font>
      <sz val="8"/>
      <color indexed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thin"/>
    </border>
    <border>
      <left>
        <color indexed="63"/>
      </left>
      <right style="thin"/>
      <top style="thin"/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18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8" fillId="1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</cellStyleXfs>
  <cellXfs count="483">
    <xf numFmtId="0" fontId="0" fillId="0" borderId="0" xfId="0" applyAlignment="1">
      <alignment/>
    </xf>
    <xf numFmtId="0" fontId="0" fillId="11" borderId="0" xfId="0" applyFill="1" applyAlignment="1">
      <alignment/>
    </xf>
    <xf numFmtId="0" fontId="1" fillId="18" borderId="10" xfId="0" applyNumberFormat="1" applyFont="1" applyFill="1" applyBorder="1" applyAlignment="1">
      <alignment vertical="top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3" fillId="11" borderId="14" xfId="0" applyNumberFormat="1" applyFont="1" applyFill="1" applyBorder="1" applyAlignment="1">
      <alignment horizontal="left" vertical="top" wrapText="1"/>
    </xf>
    <xf numFmtId="164" fontId="4" fillId="11" borderId="15" xfId="0" applyNumberFormat="1" applyFont="1" applyFill="1" applyBorder="1" applyAlignment="1">
      <alignment horizontal="right" vertical="center"/>
    </xf>
    <xf numFmtId="164" fontId="4" fillId="11" borderId="16" xfId="0" applyNumberFormat="1" applyFont="1" applyFill="1" applyBorder="1" applyAlignment="1">
      <alignment horizontal="right" vertical="center"/>
    </xf>
    <xf numFmtId="0" fontId="3" fillId="11" borderId="17" xfId="0" applyNumberFormat="1" applyFont="1" applyFill="1" applyBorder="1" applyAlignment="1">
      <alignment horizontal="left" vertical="top" wrapText="1"/>
    </xf>
    <xf numFmtId="164" fontId="4" fillId="11" borderId="18" xfId="0" applyNumberFormat="1" applyFont="1" applyFill="1" applyBorder="1" applyAlignment="1">
      <alignment horizontal="right" vertical="center"/>
    </xf>
    <xf numFmtId="164" fontId="4" fillId="11" borderId="19" xfId="0" applyNumberFormat="1" applyFont="1" applyFill="1" applyBorder="1" applyAlignment="1">
      <alignment horizontal="right" vertical="center"/>
    </xf>
    <xf numFmtId="0" fontId="3" fillId="11" borderId="20" xfId="0" applyNumberFormat="1" applyFont="1" applyFill="1" applyBorder="1" applyAlignment="1">
      <alignment horizontal="left" vertical="top" wrapText="1"/>
    </xf>
    <xf numFmtId="164" fontId="4" fillId="11" borderId="21" xfId="0" applyNumberFormat="1" applyFont="1" applyFill="1" applyBorder="1" applyAlignment="1">
      <alignment horizontal="right" vertical="center"/>
    </xf>
    <xf numFmtId="0" fontId="3" fillId="11" borderId="22" xfId="0" applyNumberFormat="1" applyFont="1" applyFill="1" applyBorder="1" applyAlignment="1">
      <alignment horizontal="left" vertical="top" wrapText="1"/>
    </xf>
    <xf numFmtId="164" fontId="4" fillId="11" borderId="23" xfId="0" applyNumberFormat="1" applyFont="1" applyFill="1" applyBorder="1" applyAlignment="1">
      <alignment horizontal="right" vertical="center"/>
    </xf>
    <xf numFmtId="0" fontId="2" fillId="7" borderId="24" xfId="0" applyNumberFormat="1" applyFont="1" applyFill="1" applyBorder="1" applyAlignment="1">
      <alignment horizontal="center" vertical="center"/>
    </xf>
    <xf numFmtId="0" fontId="2" fillId="7" borderId="25" xfId="0" applyNumberFormat="1" applyFont="1" applyFill="1" applyBorder="1" applyAlignment="1">
      <alignment horizontal="center" vertical="center"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164" fontId="4" fillId="11" borderId="28" xfId="0" applyNumberFormat="1" applyFont="1" applyFill="1" applyBorder="1" applyAlignment="1">
      <alignment horizontal="right" vertical="center"/>
    </xf>
    <xf numFmtId="0" fontId="3" fillId="11" borderId="0" xfId="0" applyNumberFormat="1" applyFont="1" applyFill="1" applyBorder="1" applyAlignment="1">
      <alignment horizontal="left" vertical="top" wrapText="1"/>
    </xf>
    <xf numFmtId="164" fontId="4" fillId="11" borderId="0" xfId="0" applyNumberFormat="1" applyFont="1" applyFill="1" applyBorder="1" applyAlignment="1">
      <alignment horizontal="right" vertical="center"/>
    </xf>
    <xf numFmtId="0" fontId="0" fillId="11" borderId="0" xfId="0" applyFill="1" applyBorder="1" applyAlignment="1">
      <alignment/>
    </xf>
    <xf numFmtId="0" fontId="3" fillId="11" borderId="29" xfId="0" applyNumberFormat="1" applyFont="1" applyFill="1" applyBorder="1" applyAlignment="1">
      <alignment horizontal="left" vertical="top" wrapText="1"/>
    </xf>
    <xf numFmtId="164" fontId="4" fillId="11" borderId="30" xfId="0" applyNumberFormat="1" applyFont="1" applyFill="1" applyBorder="1" applyAlignment="1">
      <alignment horizontal="right" vertical="center"/>
    </xf>
    <xf numFmtId="0" fontId="2" fillId="11" borderId="0" xfId="0" applyNumberFormat="1" applyFont="1" applyFill="1" applyBorder="1" applyAlignment="1">
      <alignment horizontal="center" vertical="center"/>
    </xf>
    <xf numFmtId="0" fontId="2" fillId="11" borderId="0" xfId="0" applyNumberFormat="1" applyFont="1" applyFill="1" applyBorder="1" applyAlignment="1">
      <alignment horizontal="center" vertical="center" wrapText="1"/>
    </xf>
    <xf numFmtId="0" fontId="3" fillId="11" borderId="28" xfId="0" applyNumberFormat="1" applyFont="1" applyFill="1" applyBorder="1" applyAlignment="1">
      <alignment horizontal="left" vertical="top" wrapText="1"/>
    </xf>
    <xf numFmtId="0" fontId="3" fillId="11" borderId="23" xfId="0" applyNumberFormat="1" applyFont="1" applyFill="1" applyBorder="1" applyAlignment="1">
      <alignment horizontal="left" vertical="top" wrapText="1"/>
    </xf>
    <xf numFmtId="0" fontId="2" fillId="7" borderId="28" xfId="0" applyNumberFormat="1" applyFont="1" applyFill="1" applyBorder="1" applyAlignment="1">
      <alignment horizontal="center" vertical="center"/>
    </xf>
    <xf numFmtId="0" fontId="2" fillId="7" borderId="31" xfId="0" applyNumberFormat="1" applyFont="1" applyFill="1" applyBorder="1" applyAlignment="1">
      <alignment horizontal="center" vertical="center"/>
    </xf>
    <xf numFmtId="164" fontId="4" fillId="11" borderId="24" xfId="0" applyNumberFormat="1" applyFont="1" applyFill="1" applyBorder="1" applyAlignment="1">
      <alignment horizontal="right" vertical="center"/>
    </xf>
    <xf numFmtId="164" fontId="4" fillId="11" borderId="11" xfId="0" applyNumberFormat="1" applyFont="1" applyFill="1" applyBorder="1" applyAlignment="1">
      <alignment horizontal="right" vertical="center"/>
    </xf>
    <xf numFmtId="164" fontId="4" fillId="11" borderId="13" xfId="0" applyNumberFormat="1" applyFont="1" applyFill="1" applyBorder="1" applyAlignment="1">
      <alignment horizontal="right" vertical="center"/>
    </xf>
    <xf numFmtId="0" fontId="3" fillId="11" borderId="25" xfId="0" applyNumberFormat="1" applyFont="1" applyFill="1" applyBorder="1" applyAlignment="1">
      <alignment horizontal="left" vertical="top" wrapText="1"/>
    </xf>
    <xf numFmtId="0" fontId="8" fillId="11" borderId="0" xfId="0" applyFont="1" applyFill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11" borderId="32" xfId="0" applyFill="1" applyBorder="1" applyAlignment="1">
      <alignment/>
    </xf>
    <xf numFmtId="0" fontId="2" fillId="7" borderId="24" xfId="0" applyNumberFormat="1" applyFont="1" applyFill="1" applyBorder="1" applyAlignment="1">
      <alignment horizontal="center" vertical="center" wrapText="1"/>
    </xf>
    <xf numFmtId="0" fontId="3" fillId="11" borderId="32" xfId="0" applyNumberFormat="1" applyFont="1" applyFill="1" applyBorder="1" applyAlignment="1">
      <alignment vertical="top"/>
    </xf>
    <xf numFmtId="10" fontId="4" fillId="11" borderId="29" xfId="261" applyNumberFormat="1" applyFont="1" applyFill="1" applyBorder="1" applyAlignment="1">
      <alignment horizontal="right" vertical="center"/>
    </xf>
    <xf numFmtId="10" fontId="4" fillId="11" borderId="22" xfId="261" applyNumberFormat="1" applyFont="1" applyFill="1" applyBorder="1" applyAlignment="1">
      <alignment horizontal="right" vertical="center"/>
    </xf>
    <xf numFmtId="0" fontId="0" fillId="7" borderId="10" xfId="0" applyFill="1" applyBorder="1" applyAlignment="1">
      <alignment/>
    </xf>
    <xf numFmtId="10" fontId="4" fillId="11" borderId="16" xfId="261" applyNumberFormat="1" applyFont="1" applyFill="1" applyBorder="1" applyAlignment="1">
      <alignment horizontal="right" vertical="center"/>
    </xf>
    <xf numFmtId="10" fontId="4" fillId="11" borderId="19" xfId="261" applyNumberFormat="1" applyFont="1" applyFill="1" applyBorder="1" applyAlignment="1">
      <alignment horizontal="right" vertical="center"/>
    </xf>
    <xf numFmtId="10" fontId="4" fillId="11" borderId="33" xfId="261" applyNumberFormat="1" applyFont="1" applyFill="1" applyBorder="1" applyAlignment="1">
      <alignment horizontal="right" vertical="center"/>
    </xf>
    <xf numFmtId="10" fontId="4" fillId="11" borderId="13" xfId="261" applyNumberFormat="1" applyFont="1" applyFill="1" applyBorder="1" applyAlignment="1">
      <alignment horizontal="right" vertical="center"/>
    </xf>
    <xf numFmtId="0" fontId="1" fillId="18" borderId="11" xfId="0" applyNumberFormat="1" applyFont="1" applyFill="1" applyBorder="1" applyAlignment="1">
      <alignment vertical="top"/>
    </xf>
    <xf numFmtId="0" fontId="3" fillId="11" borderId="18" xfId="0" applyNumberFormat="1" applyFont="1" applyFill="1" applyBorder="1" applyAlignment="1">
      <alignment horizontal="left" vertical="top" wrapText="1"/>
    </xf>
    <xf numFmtId="10" fontId="4" fillId="11" borderId="28" xfId="261" applyNumberFormat="1" applyFont="1" applyFill="1" applyBorder="1" applyAlignment="1">
      <alignment horizontal="right" vertical="center"/>
    </xf>
    <xf numFmtId="10" fontId="4" fillId="11" borderId="31" xfId="261" applyNumberFormat="1" applyFont="1" applyFill="1" applyBorder="1" applyAlignment="1">
      <alignment horizontal="right" vertical="center"/>
    </xf>
    <xf numFmtId="10" fontId="2" fillId="11" borderId="11" xfId="261" applyNumberFormat="1" applyFont="1" applyFill="1" applyBorder="1" applyAlignment="1">
      <alignment horizontal="right" vertical="center"/>
    </xf>
    <xf numFmtId="10" fontId="4" fillId="11" borderId="15" xfId="261" applyNumberFormat="1" applyFont="1" applyFill="1" applyBorder="1" applyAlignment="1">
      <alignment horizontal="right" vertical="center"/>
    </xf>
    <xf numFmtId="10" fontId="4" fillId="11" borderId="18" xfId="261" applyNumberFormat="1" applyFont="1" applyFill="1" applyBorder="1" applyAlignment="1">
      <alignment horizontal="right" vertical="center"/>
    </xf>
    <xf numFmtId="10" fontId="4" fillId="11" borderId="11" xfId="261" applyNumberFormat="1" applyFont="1" applyFill="1" applyBorder="1" applyAlignment="1">
      <alignment horizontal="right" vertical="center"/>
    </xf>
    <xf numFmtId="10" fontId="4" fillId="11" borderId="10" xfId="261" applyNumberFormat="1" applyFont="1" applyFill="1" applyBorder="1" applyAlignment="1">
      <alignment horizontal="right" vertical="center"/>
    </xf>
    <xf numFmtId="10" fontId="4" fillId="11" borderId="14" xfId="261" applyNumberFormat="1" applyFont="1" applyFill="1" applyBorder="1" applyAlignment="1">
      <alignment horizontal="right" vertical="center"/>
    </xf>
    <xf numFmtId="10" fontId="4" fillId="11" borderId="17" xfId="261" applyNumberFormat="1" applyFont="1" applyFill="1" applyBorder="1" applyAlignment="1">
      <alignment horizontal="right" vertical="center"/>
    </xf>
    <xf numFmtId="10" fontId="4" fillId="11" borderId="20" xfId="261" applyNumberFormat="1" applyFont="1" applyFill="1" applyBorder="1" applyAlignment="1">
      <alignment horizontal="right" vertical="center"/>
    </xf>
    <xf numFmtId="10" fontId="4" fillId="11" borderId="34" xfId="261" applyNumberFormat="1" applyFont="1" applyFill="1" applyBorder="1" applyAlignment="1">
      <alignment horizontal="right" vertical="center"/>
    </xf>
    <xf numFmtId="10" fontId="4" fillId="11" borderId="15" xfId="261" applyNumberFormat="1" applyFont="1" applyFill="1" applyBorder="1" applyAlignment="1" quotePrefix="1">
      <alignment horizontal="right" vertical="center"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/>
    </xf>
    <xf numFmtId="10" fontId="4" fillId="11" borderId="30" xfId="261" applyNumberFormat="1" applyFont="1" applyFill="1" applyBorder="1" applyAlignment="1">
      <alignment horizontal="right" vertical="center"/>
    </xf>
    <xf numFmtId="10" fontId="4" fillId="11" borderId="23" xfId="261" applyNumberFormat="1" applyFont="1" applyFill="1" applyBorder="1" applyAlignment="1">
      <alignment horizontal="right" vertical="center"/>
    </xf>
    <xf numFmtId="164" fontId="4" fillId="11" borderId="34" xfId="0" applyNumberFormat="1" applyFont="1" applyFill="1" applyBorder="1" applyAlignment="1">
      <alignment horizontal="right" vertical="center"/>
    </xf>
    <xf numFmtId="10" fontId="4" fillId="11" borderId="24" xfId="261" applyNumberFormat="1" applyFont="1" applyFill="1" applyBorder="1" applyAlignment="1">
      <alignment horizontal="right" vertical="center"/>
    </xf>
    <xf numFmtId="2" fontId="4" fillId="11" borderId="16" xfId="0" applyNumberFormat="1" applyFont="1" applyFill="1" applyBorder="1" applyAlignment="1">
      <alignment horizontal="right" vertical="center"/>
    </xf>
    <xf numFmtId="2" fontId="4" fillId="11" borderId="18" xfId="0" applyNumberFormat="1" applyFont="1" applyFill="1" applyBorder="1" applyAlignment="1">
      <alignment horizontal="right" vertical="center"/>
    </xf>
    <xf numFmtId="2" fontId="4" fillId="11" borderId="30" xfId="0" applyNumberFormat="1" applyFont="1" applyFill="1" applyBorder="1" applyAlignment="1">
      <alignment horizontal="right" vertical="center"/>
    </xf>
    <xf numFmtId="2" fontId="4" fillId="11" borderId="34" xfId="0" applyNumberFormat="1" applyFont="1" applyFill="1" applyBorder="1" applyAlignment="1">
      <alignment horizontal="right" vertical="center"/>
    </xf>
    <xf numFmtId="2" fontId="4" fillId="11" borderId="23" xfId="0" applyNumberFormat="1" applyFont="1" applyFill="1" applyBorder="1" applyAlignment="1">
      <alignment horizontal="right" vertical="center"/>
    </xf>
    <xf numFmtId="2" fontId="4" fillId="11" borderId="33" xfId="0" applyNumberFormat="1" applyFont="1" applyFill="1" applyBorder="1" applyAlignment="1">
      <alignment horizontal="right" vertical="center"/>
    </xf>
    <xf numFmtId="10" fontId="4" fillId="11" borderId="14" xfId="261" applyNumberFormat="1" applyFont="1" applyFill="1" applyBorder="1" applyAlignment="1" quotePrefix="1">
      <alignment horizontal="right" vertical="center"/>
    </xf>
    <xf numFmtId="0" fontId="7" fillId="11" borderId="26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3" fontId="4" fillId="11" borderId="30" xfId="229" applyNumberFormat="1" applyFont="1" applyFill="1" applyBorder="1" applyAlignment="1">
      <alignment horizontal="right" vertical="center"/>
    </xf>
    <xf numFmtId="164" fontId="4" fillId="11" borderId="14" xfId="0" applyNumberFormat="1" applyFont="1" applyFill="1" applyBorder="1" applyAlignment="1">
      <alignment horizontal="right" vertical="center"/>
    </xf>
    <xf numFmtId="3" fontId="4" fillId="11" borderId="18" xfId="229" applyNumberFormat="1" applyFont="1" applyFill="1" applyBorder="1" applyAlignment="1">
      <alignment horizontal="right" vertical="center"/>
    </xf>
    <xf numFmtId="164" fontId="4" fillId="11" borderId="17" xfId="0" applyNumberFormat="1" applyFont="1" applyFill="1" applyBorder="1" applyAlignment="1">
      <alignment horizontal="right" vertical="center"/>
    </xf>
    <xf numFmtId="3" fontId="4" fillId="11" borderId="23" xfId="229" applyNumberFormat="1" applyFont="1" applyFill="1" applyBorder="1" applyAlignment="1">
      <alignment horizontal="right" vertical="center"/>
    </xf>
    <xf numFmtId="164" fontId="4" fillId="11" borderId="22" xfId="0" applyNumberFormat="1" applyFont="1" applyFill="1" applyBorder="1" applyAlignment="1">
      <alignment horizontal="right" vertical="center"/>
    </xf>
    <xf numFmtId="0" fontId="2" fillId="7" borderId="10" xfId="0" applyNumberFormat="1" applyFont="1" applyFill="1" applyBorder="1" applyAlignment="1">
      <alignment horizontal="center" vertical="center" wrapText="1"/>
    </xf>
    <xf numFmtId="0" fontId="0" fillId="11" borderId="29" xfId="0" applyNumberFormat="1" applyFont="1" applyFill="1" applyBorder="1" applyAlignment="1">
      <alignment horizontal="left" vertical="top" wrapText="1"/>
    </xf>
    <xf numFmtId="0" fontId="0" fillId="11" borderId="17" xfId="0" applyNumberFormat="1" applyFont="1" applyFill="1" applyBorder="1" applyAlignment="1">
      <alignment horizontal="left" vertical="top" wrapText="1"/>
    </xf>
    <xf numFmtId="0" fontId="0" fillId="11" borderId="22" xfId="0" applyNumberFormat="1" applyFont="1" applyFill="1" applyBorder="1" applyAlignment="1">
      <alignment horizontal="left" vertical="top" wrapText="1"/>
    </xf>
    <xf numFmtId="164" fontId="4" fillId="11" borderId="1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3" fontId="9" fillId="11" borderId="0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/>
    </xf>
    <xf numFmtId="164" fontId="10" fillId="11" borderId="0" xfId="0" applyNumberFormat="1" applyFont="1" applyFill="1" applyBorder="1" applyAlignment="1">
      <alignment horizontal="right" vertical="center"/>
    </xf>
    <xf numFmtId="0" fontId="0" fillId="11" borderId="0" xfId="0" applyFont="1" applyFill="1" applyBorder="1" applyAlignment="1">
      <alignment/>
    </xf>
    <xf numFmtId="0" fontId="0" fillId="11" borderId="0" xfId="0" applyFont="1" applyFill="1" applyAlignment="1">
      <alignment/>
    </xf>
    <xf numFmtId="164" fontId="3" fillId="11" borderId="0" xfId="0" applyNumberFormat="1" applyFont="1" applyFill="1" applyBorder="1" applyAlignment="1">
      <alignment horizontal="right" vertical="center"/>
    </xf>
    <xf numFmtId="164" fontId="3" fillId="11" borderId="0" xfId="0" applyNumberFormat="1" applyFont="1" applyFill="1" applyBorder="1" applyAlignment="1">
      <alignment horizontal="right" vertical="top"/>
    </xf>
    <xf numFmtId="3" fontId="10" fillId="11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11" borderId="0" xfId="0" applyFont="1" applyFill="1" applyBorder="1" applyAlignment="1">
      <alignment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0" fontId="4" fillId="19" borderId="29" xfId="261" applyNumberFormat="1" applyFont="1" applyFill="1" applyBorder="1" applyAlignment="1">
      <alignment horizontal="right" vertical="center"/>
    </xf>
    <xf numFmtId="10" fontId="4" fillId="0" borderId="29" xfId="261" applyNumberFormat="1" applyFont="1" applyFill="1" applyBorder="1" applyAlignment="1">
      <alignment horizontal="right" vertical="center"/>
    </xf>
    <xf numFmtId="165" fontId="4" fillId="11" borderId="18" xfId="229" applyNumberFormat="1" applyFont="1" applyFill="1" applyBorder="1" applyAlignment="1">
      <alignment horizontal="right" vertical="center"/>
    </xf>
    <xf numFmtId="10" fontId="4" fillId="0" borderId="10" xfId="261" applyNumberFormat="1" applyFont="1" applyFill="1" applyBorder="1" applyAlignment="1">
      <alignment horizontal="right" vertical="center"/>
    </xf>
    <xf numFmtId="0" fontId="12" fillId="11" borderId="0" xfId="0" applyFont="1" applyFill="1" applyAlignment="1">
      <alignment/>
    </xf>
    <xf numFmtId="0" fontId="12" fillId="11" borderId="0" xfId="0" applyFont="1" applyFill="1" applyBorder="1" applyAlignment="1">
      <alignment/>
    </xf>
    <xf numFmtId="164" fontId="13" fillId="11" borderId="0" xfId="0" applyNumberFormat="1" applyFont="1" applyFill="1" applyBorder="1" applyAlignment="1">
      <alignment horizontal="right" vertical="center"/>
    </xf>
    <xf numFmtId="0" fontId="14" fillId="11" borderId="0" xfId="0" applyFont="1" applyFill="1" applyAlignment="1">
      <alignment/>
    </xf>
    <xf numFmtId="0" fontId="14" fillId="11" borderId="0" xfId="0" applyFont="1" applyFill="1" applyBorder="1" applyAlignment="1">
      <alignment/>
    </xf>
    <xf numFmtId="0" fontId="0" fillId="11" borderId="26" xfId="0" applyFill="1" applyBorder="1" applyAlignment="1">
      <alignment vertical="center" wrapText="1"/>
    </xf>
    <xf numFmtId="0" fontId="0" fillId="11" borderId="32" xfId="0" applyFill="1" applyBorder="1" applyAlignment="1">
      <alignment vertical="center" wrapText="1"/>
    </xf>
    <xf numFmtId="0" fontId="0" fillId="11" borderId="27" xfId="0" applyFill="1" applyBorder="1" applyAlignment="1">
      <alignment vertical="center" wrapText="1"/>
    </xf>
    <xf numFmtId="164" fontId="15" fillId="11" borderId="0" xfId="0" applyNumberFormat="1" applyFont="1" applyFill="1" applyBorder="1" applyAlignment="1">
      <alignment horizontal="right" vertical="center"/>
    </xf>
    <xf numFmtId="3" fontId="13" fillId="11" borderId="0" xfId="0" applyNumberFormat="1" applyFont="1" applyFill="1" applyAlignment="1">
      <alignment/>
    </xf>
    <xf numFmtId="164" fontId="13" fillId="11" borderId="0" xfId="0" applyNumberFormat="1" applyFont="1" applyFill="1" applyBorder="1" applyAlignment="1">
      <alignment horizontal="right" vertical="center"/>
    </xf>
    <xf numFmtId="164" fontId="15" fillId="11" borderId="0" xfId="0" applyNumberFormat="1" applyFont="1" applyFill="1" applyBorder="1" applyAlignment="1">
      <alignment horizontal="right" vertical="center"/>
    </xf>
    <xf numFmtId="10" fontId="14" fillId="11" borderId="0" xfId="0" applyNumberFormat="1" applyFont="1" applyFill="1" applyAlignment="1">
      <alignment/>
    </xf>
    <xf numFmtId="164" fontId="10" fillId="11" borderId="30" xfId="0" applyNumberFormat="1" applyFont="1" applyFill="1" applyBorder="1" applyAlignment="1">
      <alignment horizontal="right" vertical="center"/>
    </xf>
    <xf numFmtId="164" fontId="10" fillId="11" borderId="34" xfId="0" applyNumberFormat="1" applyFont="1" applyFill="1" applyBorder="1" applyAlignment="1">
      <alignment horizontal="right" vertical="center"/>
    </xf>
    <xf numFmtId="10" fontId="10" fillId="11" borderId="30" xfId="261" applyNumberFormat="1" applyFont="1" applyFill="1" applyBorder="1" applyAlignment="1">
      <alignment horizontal="right" vertical="center"/>
    </xf>
    <xf numFmtId="10" fontId="10" fillId="11" borderId="34" xfId="261" applyNumberFormat="1" applyFont="1" applyFill="1" applyBorder="1" applyAlignment="1">
      <alignment horizontal="right" vertical="center"/>
    </xf>
    <xf numFmtId="10" fontId="10" fillId="11" borderId="29" xfId="261" applyNumberFormat="1" applyFont="1" applyFill="1" applyBorder="1" applyAlignment="1">
      <alignment horizontal="right" vertical="center"/>
    </xf>
    <xf numFmtId="164" fontId="10" fillId="11" borderId="18" xfId="0" applyNumberFormat="1" applyFont="1" applyFill="1" applyBorder="1" applyAlignment="1">
      <alignment horizontal="right" vertical="center"/>
    </xf>
    <xf numFmtId="164" fontId="10" fillId="11" borderId="19" xfId="0" applyNumberFormat="1" applyFont="1" applyFill="1" applyBorder="1" applyAlignment="1">
      <alignment horizontal="right" vertical="center"/>
    </xf>
    <xf numFmtId="10" fontId="10" fillId="11" borderId="18" xfId="261" applyNumberFormat="1" applyFont="1" applyFill="1" applyBorder="1" applyAlignment="1">
      <alignment horizontal="right" vertical="center"/>
    </xf>
    <xf numFmtId="10" fontId="10" fillId="11" borderId="19" xfId="261" applyNumberFormat="1" applyFont="1" applyFill="1" applyBorder="1" applyAlignment="1">
      <alignment horizontal="right" vertical="center"/>
    </xf>
    <xf numFmtId="10" fontId="10" fillId="11" borderId="14" xfId="261" applyNumberFormat="1" applyFont="1" applyFill="1" applyBorder="1" applyAlignment="1">
      <alignment horizontal="right" vertical="center"/>
    </xf>
    <xf numFmtId="164" fontId="10" fillId="11" borderId="21" xfId="0" applyNumberFormat="1" applyFont="1" applyFill="1" applyBorder="1" applyAlignment="1">
      <alignment horizontal="right" vertical="center"/>
    </xf>
    <xf numFmtId="10" fontId="10" fillId="11" borderId="32" xfId="261" applyNumberFormat="1" applyFont="1" applyFill="1" applyBorder="1" applyAlignment="1">
      <alignment horizontal="right" vertical="center"/>
    </xf>
    <xf numFmtId="164" fontId="10" fillId="11" borderId="23" xfId="0" applyNumberFormat="1" applyFont="1" applyFill="1" applyBorder="1" applyAlignment="1">
      <alignment horizontal="right" vertical="center"/>
    </xf>
    <xf numFmtId="164" fontId="10" fillId="11" borderId="33" xfId="0" applyNumberFormat="1" applyFont="1" applyFill="1" applyBorder="1" applyAlignment="1">
      <alignment horizontal="right" vertical="center"/>
    </xf>
    <xf numFmtId="10" fontId="10" fillId="11" borderId="23" xfId="261" applyNumberFormat="1" applyFont="1" applyFill="1" applyBorder="1" applyAlignment="1">
      <alignment horizontal="right" vertical="center"/>
    </xf>
    <xf numFmtId="10" fontId="10" fillId="0" borderId="33" xfId="261" applyNumberFormat="1" applyFont="1" applyFill="1" applyBorder="1" applyAlignment="1">
      <alignment horizontal="right" vertical="center"/>
    </xf>
    <xf numFmtId="10" fontId="10" fillId="11" borderId="22" xfId="261" applyNumberFormat="1" applyFont="1" applyFill="1" applyBorder="1" applyAlignment="1">
      <alignment horizontal="right" vertical="center"/>
    </xf>
    <xf numFmtId="164" fontId="10" fillId="11" borderId="15" xfId="0" applyNumberFormat="1" applyFont="1" applyFill="1" applyBorder="1" applyAlignment="1">
      <alignment horizontal="right" vertical="center"/>
    </xf>
    <xf numFmtId="164" fontId="10" fillId="11" borderId="16" xfId="0" applyNumberFormat="1" applyFont="1" applyFill="1" applyBorder="1" applyAlignment="1">
      <alignment horizontal="right" vertical="center"/>
    </xf>
    <xf numFmtId="10" fontId="10" fillId="11" borderId="15" xfId="261" applyNumberFormat="1" applyFont="1" applyFill="1" applyBorder="1" applyAlignment="1">
      <alignment horizontal="right" vertical="center"/>
    </xf>
    <xf numFmtId="10" fontId="10" fillId="11" borderId="16" xfId="261" applyNumberFormat="1" applyFont="1" applyFill="1" applyBorder="1" applyAlignment="1">
      <alignment horizontal="right" vertical="center"/>
    </xf>
    <xf numFmtId="2" fontId="10" fillId="11" borderId="30" xfId="0" applyNumberFormat="1" applyFont="1" applyFill="1" applyBorder="1" applyAlignment="1">
      <alignment horizontal="right" vertical="center"/>
    </xf>
    <xf numFmtId="2" fontId="10" fillId="11" borderId="34" xfId="0" applyNumberFormat="1" applyFont="1" applyFill="1" applyBorder="1" applyAlignment="1">
      <alignment horizontal="right" vertical="center"/>
    </xf>
    <xf numFmtId="2" fontId="10" fillId="11" borderId="18" xfId="0" applyNumberFormat="1" applyFont="1" applyFill="1" applyBorder="1" applyAlignment="1">
      <alignment horizontal="right" vertical="center"/>
    </xf>
    <xf numFmtId="2" fontId="10" fillId="11" borderId="16" xfId="0" applyNumberFormat="1" applyFont="1" applyFill="1" applyBorder="1" applyAlignment="1">
      <alignment horizontal="right" vertical="center"/>
    </xf>
    <xf numFmtId="10" fontId="10" fillId="11" borderId="24" xfId="261" applyNumberFormat="1" applyFont="1" applyFill="1" applyBorder="1" applyAlignment="1">
      <alignment horizontal="right" vertical="center"/>
    </xf>
    <xf numFmtId="10" fontId="10" fillId="11" borderId="33" xfId="261" applyNumberFormat="1" applyFont="1" applyFill="1" applyBorder="1" applyAlignment="1">
      <alignment horizontal="right" vertical="center"/>
    </xf>
    <xf numFmtId="2" fontId="10" fillId="11" borderId="23" xfId="0" applyNumberFormat="1" applyFont="1" applyFill="1" applyBorder="1" applyAlignment="1">
      <alignment horizontal="right" vertical="center"/>
    </xf>
    <xf numFmtId="2" fontId="10" fillId="11" borderId="33" xfId="0" applyNumberFormat="1" applyFont="1" applyFill="1" applyBorder="1" applyAlignment="1">
      <alignment horizontal="right" vertical="center"/>
    </xf>
    <xf numFmtId="164" fontId="10" fillId="11" borderId="11" xfId="0" applyNumberFormat="1" applyFont="1" applyFill="1" applyBorder="1" applyAlignment="1">
      <alignment horizontal="right" vertical="center"/>
    </xf>
    <xf numFmtId="164" fontId="10" fillId="11" borderId="12" xfId="0" applyNumberFormat="1" applyFont="1" applyFill="1" applyBorder="1" applyAlignment="1">
      <alignment horizontal="right" vertical="center"/>
    </xf>
    <xf numFmtId="10" fontId="9" fillId="11" borderId="11" xfId="261" applyNumberFormat="1" applyFont="1" applyFill="1" applyBorder="1" applyAlignment="1">
      <alignment horizontal="right" vertical="center"/>
    </xf>
    <xf numFmtId="10" fontId="10" fillId="11" borderId="13" xfId="261" applyNumberFormat="1" applyFont="1" applyFill="1" applyBorder="1" applyAlignment="1">
      <alignment horizontal="right" vertical="center"/>
    </xf>
    <xf numFmtId="10" fontId="10" fillId="11" borderId="16" xfId="261" applyNumberFormat="1" applyFont="1" applyFill="1" applyBorder="1" applyAlignment="1" quotePrefix="1">
      <alignment horizontal="right" vertical="center"/>
    </xf>
    <xf numFmtId="164" fontId="10" fillId="11" borderId="28" xfId="0" applyNumberFormat="1" applyFont="1" applyFill="1" applyBorder="1" applyAlignment="1">
      <alignment horizontal="right" vertical="center"/>
    </xf>
    <xf numFmtId="164" fontId="10" fillId="11" borderId="31" xfId="0" applyNumberFormat="1" applyFont="1" applyFill="1" applyBorder="1" applyAlignment="1">
      <alignment horizontal="right" vertical="center"/>
    </xf>
    <xf numFmtId="164" fontId="10" fillId="11" borderId="35" xfId="0" applyNumberFormat="1" applyFont="1" applyFill="1" applyBorder="1" applyAlignment="1">
      <alignment horizontal="right" vertical="center"/>
    </xf>
    <xf numFmtId="10" fontId="10" fillId="11" borderId="35" xfId="261" applyNumberFormat="1" applyFont="1" applyFill="1" applyBorder="1" applyAlignment="1">
      <alignment horizontal="right" vertical="center"/>
    </xf>
    <xf numFmtId="10" fontId="10" fillId="11" borderId="31" xfId="261" applyNumberFormat="1" applyFont="1" applyFill="1" applyBorder="1" applyAlignment="1">
      <alignment horizontal="right" vertical="center"/>
    </xf>
    <xf numFmtId="164" fontId="10" fillId="11" borderId="13" xfId="0" applyNumberFormat="1" applyFont="1" applyFill="1" applyBorder="1" applyAlignment="1">
      <alignment horizontal="right" vertical="center"/>
    </xf>
    <xf numFmtId="10" fontId="10" fillId="11" borderId="11" xfId="261" applyNumberFormat="1" applyFont="1" applyFill="1" applyBorder="1" applyAlignment="1">
      <alignment horizontal="right" vertical="center"/>
    </xf>
    <xf numFmtId="10" fontId="10" fillId="11" borderId="10" xfId="261" applyNumberFormat="1" applyFont="1" applyFill="1" applyBorder="1" applyAlignment="1">
      <alignment horizontal="right" vertical="center"/>
    </xf>
    <xf numFmtId="164" fontId="10" fillId="11" borderId="24" xfId="0" applyNumberFormat="1" applyFont="1" applyFill="1" applyBorder="1" applyAlignment="1">
      <alignment horizontal="right" vertical="center"/>
    </xf>
    <xf numFmtId="10" fontId="10" fillId="11" borderId="15" xfId="261" applyNumberFormat="1" applyFont="1" applyFill="1" applyBorder="1" applyAlignment="1" quotePrefix="1">
      <alignment horizontal="right" vertical="center"/>
    </xf>
    <xf numFmtId="164" fontId="10" fillId="11" borderId="10" xfId="0" applyNumberFormat="1" applyFont="1" applyFill="1" applyBorder="1" applyAlignment="1">
      <alignment horizontal="right" vertical="center"/>
    </xf>
    <xf numFmtId="3" fontId="10" fillId="11" borderId="30" xfId="229" applyNumberFormat="1" applyFont="1" applyFill="1" applyBorder="1" applyAlignment="1">
      <alignment horizontal="right" vertical="center"/>
    </xf>
    <xf numFmtId="164" fontId="10" fillId="11" borderId="14" xfId="0" applyNumberFormat="1" applyFont="1" applyFill="1" applyBorder="1" applyAlignment="1">
      <alignment horizontal="right" vertical="center"/>
    </xf>
    <xf numFmtId="3" fontId="10" fillId="11" borderId="18" xfId="229" applyNumberFormat="1" applyFont="1" applyFill="1" applyBorder="1" applyAlignment="1">
      <alignment horizontal="right" vertical="center"/>
    </xf>
    <xf numFmtId="164" fontId="10" fillId="11" borderId="17" xfId="0" applyNumberFormat="1" applyFont="1" applyFill="1" applyBorder="1" applyAlignment="1">
      <alignment horizontal="right" vertical="center"/>
    </xf>
    <xf numFmtId="3" fontId="10" fillId="11" borderId="23" xfId="229" applyNumberFormat="1" applyFont="1" applyFill="1" applyBorder="1" applyAlignment="1">
      <alignment horizontal="right" vertical="center"/>
    </xf>
    <xf numFmtId="164" fontId="10" fillId="11" borderId="22" xfId="0" applyNumberFormat="1" applyFont="1" applyFill="1" applyBorder="1" applyAlignment="1">
      <alignment horizontal="right" vertical="center"/>
    </xf>
    <xf numFmtId="164" fontId="4" fillId="11" borderId="0" xfId="0" applyNumberFormat="1" applyFont="1" applyFill="1" applyBorder="1" applyAlignment="1">
      <alignment horizontal="right" vertical="center"/>
    </xf>
    <xf numFmtId="0" fontId="7" fillId="20" borderId="26" xfId="0" applyNumberFormat="1" applyFont="1" applyFill="1" applyBorder="1" applyAlignment="1">
      <alignment horizontal="center" vertical="center" wrapText="1"/>
    </xf>
    <xf numFmtId="0" fontId="9" fillId="20" borderId="28" xfId="0" applyNumberFormat="1" applyFont="1" applyFill="1" applyBorder="1" applyAlignment="1">
      <alignment horizontal="center" vertical="center"/>
    </xf>
    <xf numFmtId="0" fontId="9" fillId="20" borderId="31" xfId="0" applyNumberFormat="1" applyFont="1" applyFill="1" applyBorder="1" applyAlignment="1">
      <alignment horizontal="center" vertical="center"/>
    </xf>
    <xf numFmtId="0" fontId="9" fillId="20" borderId="25" xfId="0" applyNumberFormat="1" applyFont="1" applyFill="1" applyBorder="1" applyAlignment="1">
      <alignment horizontal="center" vertical="center"/>
    </xf>
    <xf numFmtId="0" fontId="9" fillId="20" borderId="24" xfId="0" applyNumberFormat="1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9" fillId="20" borderId="11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164" fontId="10" fillId="11" borderId="0" xfId="0" applyNumberFormat="1" applyFont="1" applyFill="1" applyBorder="1" applyAlignment="1">
      <alignment horizontal="right" vertical="center"/>
    </xf>
    <xf numFmtId="0" fontId="9" fillId="11" borderId="0" xfId="0" applyNumberFormat="1" applyFont="1" applyFill="1" applyBorder="1" applyAlignment="1">
      <alignment horizontal="center" vertical="center"/>
    </xf>
    <xf numFmtId="0" fontId="9" fillId="11" borderId="0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0" fontId="0" fillId="11" borderId="0" xfId="261" applyNumberFormat="1" applyFont="1" applyFill="1" applyAlignment="1">
      <alignment/>
    </xf>
    <xf numFmtId="0" fontId="0" fillId="20" borderId="24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9" fillId="20" borderId="10" xfId="0" applyNumberFormat="1" applyFont="1" applyFill="1" applyBorder="1" applyAlignment="1">
      <alignment horizontal="center" vertical="center" wrapText="1"/>
    </xf>
    <xf numFmtId="10" fontId="10" fillId="11" borderId="0" xfId="261" applyNumberFormat="1" applyFont="1" applyFill="1" applyBorder="1" applyAlignment="1">
      <alignment horizontal="right" vertical="center"/>
    </xf>
    <xf numFmtId="10" fontId="10" fillId="11" borderId="0" xfId="261" applyNumberFormat="1" applyFont="1" applyFill="1" applyBorder="1" applyAlignment="1">
      <alignment horizontal="right" vertical="center"/>
    </xf>
    <xf numFmtId="10" fontId="10" fillId="11" borderId="28" xfId="261" applyNumberFormat="1" applyFont="1" applyFill="1" applyBorder="1" applyAlignment="1">
      <alignment horizontal="right" vertical="center"/>
    </xf>
    <xf numFmtId="10" fontId="10" fillId="11" borderId="17" xfId="261" applyNumberFormat="1" applyFont="1" applyFill="1" applyBorder="1" applyAlignment="1">
      <alignment horizontal="right" vertical="center"/>
    </xf>
    <xf numFmtId="10" fontId="10" fillId="11" borderId="20" xfId="261" applyNumberFormat="1" applyFont="1" applyFill="1" applyBorder="1" applyAlignment="1">
      <alignment horizontal="right" vertical="center"/>
    </xf>
    <xf numFmtId="0" fontId="7" fillId="20" borderId="10" xfId="0" applyNumberFormat="1" applyFont="1" applyFill="1" applyBorder="1" applyAlignment="1">
      <alignment vertical="top"/>
    </xf>
    <xf numFmtId="0" fontId="7" fillId="20" borderId="11" xfId="0" applyNumberFormat="1" applyFont="1" applyFill="1" applyBorder="1" applyAlignment="1">
      <alignment vertical="top"/>
    </xf>
    <xf numFmtId="0" fontId="0" fillId="11" borderId="0" xfId="0" applyFont="1" applyFill="1" applyBorder="1" applyAlignment="1">
      <alignment vertical="center" wrapText="1"/>
    </xf>
    <xf numFmtId="0" fontId="0" fillId="11" borderId="26" xfId="0" applyFont="1" applyFill="1" applyBorder="1" applyAlignment="1">
      <alignment vertical="center" wrapText="1"/>
    </xf>
    <xf numFmtId="0" fontId="0" fillId="11" borderId="32" xfId="0" applyFont="1" applyFill="1" applyBorder="1" applyAlignment="1">
      <alignment vertical="center" wrapText="1"/>
    </xf>
    <xf numFmtId="0" fontId="0" fillId="11" borderId="27" xfId="0" applyFont="1" applyFill="1" applyBorder="1" applyAlignment="1">
      <alignment vertical="center" wrapText="1"/>
    </xf>
    <xf numFmtId="10" fontId="10" fillId="0" borderId="0" xfId="261" applyNumberFormat="1" applyFont="1" applyFill="1" applyBorder="1" applyAlignment="1">
      <alignment horizontal="right" vertical="center"/>
    </xf>
    <xf numFmtId="0" fontId="0" fillId="11" borderId="26" xfId="0" applyFont="1" applyFill="1" applyBorder="1" applyAlignment="1">
      <alignment vertical="center" wrapText="1"/>
    </xf>
    <xf numFmtId="0" fontId="0" fillId="11" borderId="32" xfId="0" applyFont="1" applyFill="1" applyBorder="1" applyAlignment="1">
      <alignment vertical="center" wrapText="1"/>
    </xf>
    <xf numFmtId="0" fontId="0" fillId="11" borderId="27" xfId="0" applyFont="1" applyFill="1" applyBorder="1" applyAlignment="1">
      <alignment vertical="center" wrapText="1"/>
    </xf>
    <xf numFmtId="0" fontId="0" fillId="20" borderId="11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10" fontId="10" fillId="11" borderId="25" xfId="261" applyNumberFormat="1" applyFont="1" applyFill="1" applyBorder="1" applyAlignment="1">
      <alignment horizontal="right" vertical="center"/>
    </xf>
    <xf numFmtId="0" fontId="3" fillId="11" borderId="0" xfId="0" applyNumberFormat="1" applyFont="1" applyFill="1" applyBorder="1" applyAlignment="1">
      <alignment horizontal="left" vertical="top"/>
    </xf>
    <xf numFmtId="0" fontId="7" fillId="20" borderId="10" xfId="0" applyNumberFormat="1" applyFont="1" applyFill="1" applyBorder="1" applyAlignment="1">
      <alignment vertical="top"/>
    </xf>
    <xf numFmtId="10" fontId="10" fillId="11" borderId="19" xfId="261" applyNumberFormat="1" applyFont="1" applyFill="1" applyBorder="1" applyAlignment="1" quotePrefix="1">
      <alignment horizontal="right" vertical="center"/>
    </xf>
    <xf numFmtId="10" fontId="10" fillId="11" borderId="35" xfId="261" applyNumberFormat="1" applyFont="1" applyFill="1" applyBorder="1" applyAlignment="1" quotePrefix="1">
      <alignment horizontal="right" vertical="center"/>
    </xf>
    <xf numFmtId="0" fontId="0" fillId="11" borderId="28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1" fontId="14" fillId="11" borderId="0" xfId="0" applyNumberFormat="1" applyFont="1" applyFill="1" applyAlignment="1">
      <alignment/>
    </xf>
    <xf numFmtId="0" fontId="14" fillId="11" borderId="0" xfId="0" applyFont="1" applyFill="1" applyAlignment="1" quotePrefix="1">
      <alignment/>
    </xf>
    <xf numFmtId="10" fontId="14" fillId="11" borderId="0" xfId="261" applyNumberFormat="1" applyFont="1" applyFill="1" applyAlignment="1">
      <alignment/>
    </xf>
    <xf numFmtId="164" fontId="16" fillId="11" borderId="0" xfId="0" applyNumberFormat="1" applyFont="1" applyFill="1" applyBorder="1" applyAlignment="1">
      <alignment horizontal="right" vertical="center"/>
    </xf>
    <xf numFmtId="0" fontId="14" fillId="11" borderId="0" xfId="0" applyFont="1" applyFill="1" applyBorder="1" applyAlignment="1">
      <alignment horizontal="right"/>
    </xf>
    <xf numFmtId="164" fontId="16" fillId="11" borderId="0" xfId="0" applyNumberFormat="1" applyFont="1" applyFill="1" applyBorder="1" applyAlignment="1">
      <alignment horizontal="right" vertical="top"/>
    </xf>
    <xf numFmtId="0" fontId="14" fillId="11" borderId="0" xfId="0" applyFont="1" applyFill="1" applyAlignment="1">
      <alignment horizontal="right"/>
    </xf>
    <xf numFmtId="3" fontId="13" fillId="0" borderId="0" xfId="0" applyNumberFormat="1" applyFont="1" applyAlignment="1">
      <alignment/>
    </xf>
    <xf numFmtId="3" fontId="13" fillId="11" borderId="0" xfId="0" applyNumberFormat="1" applyFont="1" applyFill="1" applyAlignment="1">
      <alignment horizontal="right" wrapText="1"/>
    </xf>
    <xf numFmtId="0" fontId="14" fillId="0" borderId="0" xfId="0" applyFont="1" applyAlignment="1">
      <alignment/>
    </xf>
    <xf numFmtId="164" fontId="17" fillId="11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/>
    </xf>
    <xf numFmtId="0" fontId="13" fillId="11" borderId="0" xfId="0" applyFont="1" applyFill="1" applyAlignment="1">
      <alignment/>
    </xf>
    <xf numFmtId="0" fontId="9" fillId="20" borderId="24" xfId="0" applyNumberFormat="1" applyFont="1" applyFill="1" applyBorder="1" applyAlignment="1">
      <alignment horizontal="center" vertical="center" wrapText="1"/>
    </xf>
    <xf numFmtId="0" fontId="9" fillId="20" borderId="25" xfId="0" applyNumberFormat="1" applyFont="1" applyFill="1" applyBorder="1" applyAlignment="1">
      <alignment horizontal="center" vertical="center" wrapText="1"/>
    </xf>
    <xf numFmtId="10" fontId="10" fillId="11" borderId="18" xfId="261" applyNumberFormat="1" applyFont="1" applyFill="1" applyBorder="1" applyAlignment="1" quotePrefix="1">
      <alignment horizontal="right" vertical="center"/>
    </xf>
    <xf numFmtId="164" fontId="0" fillId="11" borderId="0" xfId="0" applyNumberFormat="1" applyFont="1" applyFill="1" applyAlignment="1">
      <alignment/>
    </xf>
    <xf numFmtId="164" fontId="14" fillId="11" borderId="0" xfId="0" applyNumberFormat="1" applyFont="1" applyFill="1" applyBorder="1" applyAlignment="1">
      <alignment/>
    </xf>
    <xf numFmtId="164" fontId="14" fillId="11" borderId="0" xfId="0" applyNumberFormat="1" applyFont="1" applyFill="1" applyAlignment="1">
      <alignment/>
    </xf>
    <xf numFmtId="0" fontId="7" fillId="11" borderId="0" xfId="0" applyNumberFormat="1" applyFont="1" applyFill="1" applyBorder="1" applyAlignment="1">
      <alignment horizontal="left" vertical="top" wrapText="1"/>
    </xf>
    <xf numFmtId="10" fontId="9" fillId="11" borderId="0" xfId="0" applyNumberFormat="1" applyFont="1" applyFill="1" applyBorder="1" applyAlignment="1">
      <alignment horizontal="center" vertical="center"/>
    </xf>
    <xf numFmtId="10" fontId="2" fillId="11" borderId="0" xfId="0" applyNumberFormat="1" applyFont="1" applyFill="1" applyBorder="1" applyAlignment="1">
      <alignment horizontal="center" vertical="center"/>
    </xf>
    <xf numFmtId="10" fontId="9" fillId="11" borderId="0" xfId="261" applyNumberFormat="1" applyFont="1" applyFill="1" applyBorder="1" applyAlignment="1">
      <alignment horizontal="center" vertical="center"/>
    </xf>
    <xf numFmtId="0" fontId="0" fillId="11" borderId="20" xfId="0" applyNumberFormat="1" applyFont="1" applyFill="1" applyBorder="1" applyAlignment="1">
      <alignment horizontal="left" vertical="top" wrapText="1"/>
    </xf>
    <xf numFmtId="3" fontId="10" fillId="11" borderId="21" xfId="229" applyNumberFormat="1" applyFont="1" applyFill="1" applyBorder="1" applyAlignment="1">
      <alignment horizontal="right" vertical="center"/>
    </xf>
    <xf numFmtId="164" fontId="10" fillId="11" borderId="20" xfId="0" applyNumberFormat="1" applyFont="1" applyFill="1" applyBorder="1" applyAlignment="1">
      <alignment horizontal="right" vertical="center"/>
    </xf>
    <xf numFmtId="164" fontId="10" fillId="11" borderId="23" xfId="0" applyNumberFormat="1" applyFont="1" applyFill="1" applyBorder="1" applyAlignment="1" quotePrefix="1">
      <alignment horizontal="right" vertical="center"/>
    </xf>
    <xf numFmtId="0" fontId="0" fillId="7" borderId="0" xfId="0" applyFill="1" applyAlignment="1">
      <alignment/>
    </xf>
    <xf numFmtId="3" fontId="0" fillId="11" borderId="0" xfId="0" applyNumberFormat="1" applyFill="1" applyAlignment="1">
      <alignment/>
    </xf>
    <xf numFmtId="0" fontId="35" fillId="11" borderId="0" xfId="0" applyFont="1" applyFill="1" applyAlignment="1">
      <alignment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/>
    </xf>
    <xf numFmtId="10" fontId="10" fillId="11" borderId="22" xfId="261" applyNumberFormat="1" applyFont="1" applyFill="1" applyBorder="1" applyAlignment="1">
      <alignment horizontal="right" vertical="center"/>
    </xf>
    <xf numFmtId="3" fontId="17" fillId="11" borderId="0" xfId="0" applyNumberFormat="1" applyFont="1" applyFill="1" applyBorder="1" applyAlignment="1">
      <alignment/>
    </xf>
    <xf numFmtId="3" fontId="17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/>
    </xf>
    <xf numFmtId="3" fontId="36" fillId="11" borderId="0" xfId="0" applyNumberFormat="1" applyFont="1" applyFill="1" applyAlignment="1">
      <alignment/>
    </xf>
    <xf numFmtId="0" fontId="3" fillId="11" borderId="17" xfId="0" applyNumberFormat="1" applyFont="1" applyFill="1" applyBorder="1" applyAlignment="1">
      <alignment horizontal="left" vertical="top" wrapText="1"/>
    </xf>
    <xf numFmtId="164" fontId="10" fillId="11" borderId="21" xfId="0" applyNumberFormat="1" applyFont="1" applyFill="1" applyBorder="1" applyAlignment="1">
      <alignment horizontal="right" vertical="center"/>
    </xf>
    <xf numFmtId="164" fontId="10" fillId="11" borderId="19" xfId="0" applyNumberFormat="1" applyFont="1" applyFill="1" applyBorder="1" applyAlignment="1">
      <alignment horizontal="right" vertical="center"/>
    </xf>
    <xf numFmtId="10" fontId="10" fillId="11" borderId="15" xfId="261" applyNumberFormat="1" applyFont="1" applyFill="1" applyBorder="1" applyAlignment="1" quotePrefix="1">
      <alignment horizontal="right" vertical="center"/>
    </xf>
    <xf numFmtId="10" fontId="10" fillId="11" borderId="16" xfId="261" applyNumberFormat="1" applyFont="1" applyFill="1" applyBorder="1" applyAlignment="1" quotePrefix="1">
      <alignment horizontal="right" vertical="center"/>
    </xf>
    <xf numFmtId="10" fontId="10" fillId="11" borderId="14" xfId="261" applyNumberFormat="1" applyFont="1" applyFill="1" applyBorder="1" applyAlignment="1">
      <alignment horizontal="right" vertical="center"/>
    </xf>
    <xf numFmtId="10" fontId="10" fillId="11" borderId="16" xfId="261" applyNumberFormat="1" applyFont="1" applyFill="1" applyBorder="1" applyAlignment="1">
      <alignment horizontal="right" vertical="center"/>
    </xf>
    <xf numFmtId="164" fontId="10" fillId="11" borderId="23" xfId="0" applyNumberFormat="1" applyFont="1" applyFill="1" applyBorder="1" applyAlignment="1">
      <alignment horizontal="right" vertical="center"/>
    </xf>
    <xf numFmtId="164" fontId="10" fillId="11" borderId="33" xfId="0" applyNumberFormat="1" applyFont="1" applyFill="1" applyBorder="1" applyAlignment="1">
      <alignment horizontal="right" vertical="center"/>
    </xf>
    <xf numFmtId="10" fontId="10" fillId="11" borderId="23" xfId="261" applyNumberFormat="1" applyFont="1" applyFill="1" applyBorder="1" applyAlignment="1" quotePrefix="1">
      <alignment horizontal="right" vertical="center"/>
    </xf>
    <xf numFmtId="10" fontId="10" fillId="11" borderId="33" xfId="261" applyNumberFormat="1" applyFont="1" applyFill="1" applyBorder="1" applyAlignment="1" quotePrefix="1">
      <alignment horizontal="right" vertical="center"/>
    </xf>
    <xf numFmtId="10" fontId="10" fillId="11" borderId="33" xfId="261" applyNumberFormat="1" applyFont="1" applyFill="1" applyBorder="1" applyAlignment="1">
      <alignment horizontal="right" vertical="center"/>
    </xf>
    <xf numFmtId="0" fontId="3" fillId="11" borderId="29" xfId="0" applyNumberFormat="1" applyFont="1" applyFill="1" applyBorder="1" applyAlignment="1">
      <alignment horizontal="left" vertical="top" wrapText="1"/>
    </xf>
    <xf numFmtId="164" fontId="10" fillId="11" borderId="15" xfId="0" applyNumberFormat="1" applyFont="1" applyFill="1" applyBorder="1" applyAlignment="1">
      <alignment horizontal="right" vertical="center"/>
    </xf>
    <xf numFmtId="164" fontId="10" fillId="11" borderId="16" xfId="0" applyNumberFormat="1" applyFont="1" applyFill="1" applyBorder="1" applyAlignment="1">
      <alignment horizontal="right" vertical="center"/>
    </xf>
    <xf numFmtId="3" fontId="35" fillId="11" borderId="0" xfId="0" applyNumberFormat="1" applyFont="1" applyFill="1" applyAlignment="1">
      <alignment/>
    </xf>
    <xf numFmtId="0" fontId="10" fillId="11" borderId="0" xfId="0" applyFont="1" applyFill="1" applyAlignment="1">
      <alignment/>
    </xf>
    <xf numFmtId="164" fontId="10" fillId="11" borderId="18" xfId="0" applyNumberFormat="1" applyFont="1" applyFill="1" applyBorder="1" applyAlignment="1">
      <alignment horizontal="right" vertical="center"/>
    </xf>
    <xf numFmtId="3" fontId="17" fillId="11" borderId="0" xfId="0" applyNumberFormat="1" applyFont="1" applyFill="1" applyBorder="1" applyAlignment="1">
      <alignment/>
    </xf>
    <xf numFmtId="0" fontId="3" fillId="11" borderId="22" xfId="0" applyNumberFormat="1" applyFont="1" applyFill="1" applyBorder="1" applyAlignment="1">
      <alignment horizontal="left" vertical="top" wrapText="1"/>
    </xf>
    <xf numFmtId="10" fontId="10" fillId="11" borderId="22" xfId="261" applyNumberFormat="1" applyFont="1" applyFill="1" applyBorder="1" applyAlignment="1" quotePrefix="1">
      <alignment horizontal="right" vertical="center"/>
    </xf>
    <xf numFmtId="0" fontId="3" fillId="11" borderId="28" xfId="0" applyNumberFormat="1" applyFont="1" applyFill="1" applyBorder="1" applyAlignment="1">
      <alignment horizontal="left" vertical="top" wrapText="1"/>
    </xf>
    <xf numFmtId="10" fontId="10" fillId="11" borderId="0" xfId="261" applyNumberFormat="1" applyFont="1" applyFill="1" applyBorder="1" applyAlignment="1" quotePrefix="1">
      <alignment horizontal="right" vertical="center"/>
    </xf>
    <xf numFmtId="2" fontId="10" fillId="11" borderId="0" xfId="0" applyNumberFormat="1" applyFont="1" applyFill="1" applyBorder="1" applyAlignment="1">
      <alignment horizontal="right" vertical="center"/>
    </xf>
    <xf numFmtId="164" fontId="10" fillId="20" borderId="11" xfId="0" applyNumberFormat="1" applyFont="1" applyFill="1" applyBorder="1" applyAlignment="1">
      <alignment horizontal="right" vertical="center"/>
    </xf>
    <xf numFmtId="164" fontId="10" fillId="20" borderId="13" xfId="0" applyNumberFormat="1" applyFont="1" applyFill="1" applyBorder="1" applyAlignment="1">
      <alignment horizontal="right" vertical="center"/>
    </xf>
    <xf numFmtId="10" fontId="10" fillId="20" borderId="11" xfId="261" applyNumberFormat="1" applyFont="1" applyFill="1" applyBorder="1" applyAlignment="1">
      <alignment horizontal="right" vertical="center"/>
    </xf>
    <xf numFmtId="10" fontId="10" fillId="20" borderId="13" xfId="261" applyNumberFormat="1" applyFont="1" applyFill="1" applyBorder="1" applyAlignment="1">
      <alignment horizontal="right" vertical="center"/>
    </xf>
    <xf numFmtId="10" fontId="10" fillId="20" borderId="22" xfId="261" applyNumberFormat="1" applyFont="1" applyFill="1" applyBorder="1" applyAlignment="1">
      <alignment horizontal="right" vertical="center"/>
    </xf>
    <xf numFmtId="0" fontId="3" fillId="11" borderId="0" xfId="0" applyNumberFormat="1" applyFont="1" applyFill="1" applyBorder="1" applyAlignment="1">
      <alignment horizontal="left" vertical="top" wrapText="1"/>
    </xf>
    <xf numFmtId="0" fontId="37" fillId="11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11" borderId="0" xfId="0" applyFont="1" applyFill="1" applyBorder="1" applyAlignment="1">
      <alignment horizontal="justify"/>
    </xf>
    <xf numFmtId="0" fontId="38" fillId="11" borderId="0" xfId="0" applyFont="1" applyFill="1" applyBorder="1" applyAlignment="1">
      <alignment horizontal="center" wrapText="1"/>
    </xf>
    <xf numFmtId="0" fontId="38" fillId="11" borderId="0" xfId="0" applyFont="1" applyFill="1" applyBorder="1" applyAlignment="1">
      <alignment horizontal="center"/>
    </xf>
    <xf numFmtId="0" fontId="39" fillId="11" borderId="0" xfId="0" applyFont="1" applyFill="1" applyAlignment="1">
      <alignment horizontal="justify"/>
    </xf>
    <xf numFmtId="10" fontId="39" fillId="11" borderId="0" xfId="0" applyNumberFormat="1" applyFont="1" applyFill="1" applyAlignment="1">
      <alignment horizontal="right"/>
    </xf>
    <xf numFmtId="0" fontId="7" fillId="11" borderId="26" xfId="0" applyNumberFormat="1" applyFont="1" applyFill="1" applyBorder="1" applyAlignment="1">
      <alignment horizontal="center" vertical="center" wrapText="1"/>
    </xf>
    <xf numFmtId="0" fontId="7" fillId="11" borderId="27" xfId="0" applyNumberFormat="1" applyFont="1" applyFill="1" applyBorder="1" applyAlignment="1">
      <alignment horizontal="center" vertical="center" wrapText="1"/>
    </xf>
    <xf numFmtId="17" fontId="2" fillId="7" borderId="36" xfId="0" applyNumberFormat="1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justify"/>
    </xf>
    <xf numFmtId="3" fontId="39" fillId="11" borderId="0" xfId="0" applyNumberFormat="1" applyFont="1" applyFill="1" applyBorder="1" applyAlignment="1">
      <alignment horizontal="center"/>
    </xf>
    <xf numFmtId="10" fontId="39" fillId="11" borderId="0" xfId="0" applyNumberFormat="1" applyFont="1" applyFill="1" applyBorder="1" applyAlignment="1">
      <alignment horizontal="center"/>
    </xf>
    <xf numFmtId="0" fontId="39" fillId="11" borderId="0" xfId="0" applyFont="1" applyFill="1" applyBorder="1" applyAlignment="1">
      <alignment horizontal="left" wrapText="1"/>
    </xf>
    <xf numFmtId="3" fontId="39" fillId="11" borderId="0" xfId="0" applyNumberFormat="1" applyFont="1" applyFill="1" applyBorder="1" applyAlignment="1">
      <alignment horizontal="right"/>
    </xf>
    <xf numFmtId="3" fontId="38" fillId="11" borderId="0" xfId="0" applyNumberFormat="1" applyFont="1" applyFill="1" applyBorder="1" applyAlignment="1">
      <alignment horizontal="center"/>
    </xf>
    <xf numFmtId="10" fontId="38" fillId="11" borderId="0" xfId="0" applyNumberFormat="1" applyFont="1" applyFill="1" applyBorder="1" applyAlignment="1">
      <alignment horizontal="center"/>
    </xf>
    <xf numFmtId="0" fontId="39" fillId="11" borderId="37" xfId="0" applyFont="1" applyFill="1" applyBorder="1" applyAlignment="1">
      <alignment/>
    </xf>
    <xf numFmtId="201" fontId="40" fillId="11" borderId="0" xfId="0" applyNumberFormat="1" applyFont="1" applyFill="1" applyBorder="1" applyAlignment="1">
      <alignment horizontal="center" vertical="center" wrapText="1"/>
    </xf>
    <xf numFmtId="185" fontId="14" fillId="11" borderId="0" xfId="0" applyNumberFormat="1" applyFont="1" applyFill="1" applyAlignment="1">
      <alignment/>
    </xf>
    <xf numFmtId="0" fontId="39" fillId="11" borderId="36" xfId="0" applyFont="1" applyFill="1" applyBorder="1" applyAlignment="1">
      <alignment horizontal="left" indent="1"/>
    </xf>
    <xf numFmtId="3" fontId="39" fillId="11" borderId="36" xfId="0" applyNumberFormat="1" applyFont="1" applyFill="1" applyBorder="1" applyAlignment="1">
      <alignment horizontal="right"/>
    </xf>
    <xf numFmtId="10" fontId="39" fillId="11" borderId="38" xfId="0" applyNumberFormat="1" applyFont="1" applyFill="1" applyBorder="1" applyAlignment="1">
      <alignment horizontal="right"/>
    </xf>
    <xf numFmtId="3" fontId="39" fillId="11" borderId="39" xfId="0" applyNumberFormat="1" applyFont="1" applyFill="1" applyBorder="1" applyAlignment="1">
      <alignment horizontal="right"/>
    </xf>
    <xf numFmtId="201" fontId="40" fillId="11" borderId="0" xfId="0" applyNumberFormat="1" applyFont="1" applyFill="1" applyBorder="1" applyAlignment="1">
      <alignment horizontal="center"/>
    </xf>
    <xf numFmtId="0" fontId="39" fillId="11" borderId="28" xfId="0" applyFont="1" applyFill="1" applyBorder="1" applyAlignment="1">
      <alignment horizontal="right"/>
    </xf>
    <xf numFmtId="3" fontId="39" fillId="11" borderId="28" xfId="0" applyNumberFormat="1" applyFont="1" applyFill="1" applyBorder="1" applyAlignment="1">
      <alignment horizontal="right"/>
    </xf>
    <xf numFmtId="10" fontId="39" fillId="11" borderId="31" xfId="0" applyNumberFormat="1" applyFont="1" applyFill="1" applyBorder="1" applyAlignment="1">
      <alignment horizontal="right"/>
    </xf>
    <xf numFmtId="9" fontId="0" fillId="11" borderId="0" xfId="261" applyFill="1" applyAlignment="1">
      <alignment/>
    </xf>
    <xf numFmtId="0" fontId="39" fillId="11" borderId="24" xfId="0" applyFont="1" applyFill="1" applyBorder="1" applyAlignment="1">
      <alignment horizontal="right"/>
    </xf>
    <xf numFmtId="3" fontId="39" fillId="11" borderId="24" xfId="0" applyNumberFormat="1" applyFont="1" applyFill="1" applyBorder="1" applyAlignment="1">
      <alignment horizontal="right"/>
    </xf>
    <xf numFmtId="10" fontId="39" fillId="11" borderId="25" xfId="0" applyNumberFormat="1" applyFont="1" applyFill="1" applyBorder="1" applyAlignment="1">
      <alignment horizontal="right"/>
    </xf>
    <xf numFmtId="3" fontId="39" fillId="11" borderId="37" xfId="0" applyNumberFormat="1" applyFont="1" applyFill="1" applyBorder="1" applyAlignment="1">
      <alignment horizontal="right"/>
    </xf>
    <xf numFmtId="10" fontId="0" fillId="11" borderId="0" xfId="261" applyNumberFormat="1" applyFill="1" applyAlignment="1">
      <alignment/>
    </xf>
    <xf numFmtId="0" fontId="0" fillId="11" borderId="0" xfId="0" applyFont="1" applyFill="1" applyAlignment="1">
      <alignment/>
    </xf>
    <xf numFmtId="0" fontId="13" fillId="11" borderId="0" xfId="0" applyFont="1" applyFill="1" applyBorder="1" applyAlignment="1">
      <alignment/>
    </xf>
    <xf numFmtId="10" fontId="13" fillId="11" borderId="0" xfId="261" applyNumberFormat="1" applyFont="1" applyFill="1" applyAlignment="1">
      <alignment/>
    </xf>
    <xf numFmtId="0" fontId="0" fillId="11" borderId="0" xfId="0" applyFill="1" applyBorder="1" applyAlignment="1">
      <alignment wrapText="1"/>
    </xf>
    <xf numFmtId="3" fontId="39" fillId="11" borderId="0" xfId="0" applyNumberFormat="1" applyFont="1" applyFill="1" applyBorder="1" applyAlignment="1">
      <alignment horizontal="right" vertical="center"/>
    </xf>
    <xf numFmtId="10" fontId="39" fillId="11" borderId="0" xfId="0" applyNumberFormat="1" applyFont="1" applyFill="1" applyAlignment="1">
      <alignment horizontal="right" vertical="center" wrapText="1"/>
    </xf>
    <xf numFmtId="201" fontId="40" fillId="11" borderId="0" xfId="0" applyNumberFormat="1" applyFont="1" applyFill="1" applyBorder="1" applyAlignment="1">
      <alignment vertical="center"/>
    </xf>
    <xf numFmtId="3" fontId="40" fillId="11" borderId="0" xfId="0" applyNumberFormat="1" applyFont="1" applyFill="1" applyBorder="1" applyAlignment="1">
      <alignment vertical="center"/>
    </xf>
    <xf numFmtId="0" fontId="0" fillId="11" borderId="37" xfId="0" applyFill="1" applyBorder="1" applyAlignment="1">
      <alignment wrapText="1"/>
    </xf>
    <xf numFmtId="201" fontId="42" fillId="11" borderId="0" xfId="0" applyNumberFormat="1" applyFont="1" applyFill="1" applyBorder="1" applyAlignment="1">
      <alignment vertical="center"/>
    </xf>
    <xf numFmtId="3" fontId="42" fillId="11" borderId="0" xfId="0" applyNumberFormat="1" applyFont="1" applyFill="1" applyBorder="1" applyAlignment="1">
      <alignment vertical="center"/>
    </xf>
    <xf numFmtId="3" fontId="39" fillId="11" borderId="0" xfId="0" applyNumberFormat="1" applyFont="1" applyFill="1" applyAlignment="1">
      <alignment horizontal="center" vertical="center" wrapText="1"/>
    </xf>
    <xf numFmtId="10" fontId="39" fillId="11" borderId="0" xfId="0" applyNumberFormat="1" applyFont="1" applyFill="1" applyAlignment="1">
      <alignment horizontal="center" vertical="center" wrapText="1"/>
    </xf>
    <xf numFmtId="0" fontId="41" fillId="11" borderId="0" xfId="0" applyFont="1" applyFill="1" applyAlignment="1">
      <alignment vertical="center" wrapText="1"/>
    </xf>
    <xf numFmtId="0" fontId="14" fillId="11" borderId="0" xfId="0" applyFont="1" applyFill="1" applyAlignment="1">
      <alignment/>
    </xf>
    <xf numFmtId="0" fontId="39" fillId="11" borderId="36" xfId="0" applyFont="1" applyFill="1" applyBorder="1" applyAlignment="1">
      <alignment vertical="center" wrapText="1"/>
    </xf>
    <xf numFmtId="3" fontId="39" fillId="11" borderId="39" xfId="0" applyNumberFormat="1" applyFont="1" applyFill="1" applyBorder="1" applyAlignment="1">
      <alignment horizontal="right" vertical="center" wrapText="1"/>
    </xf>
    <xf numFmtId="172" fontId="39" fillId="11" borderId="38" xfId="0" applyNumberFormat="1" applyFont="1" applyFill="1" applyBorder="1" applyAlignment="1">
      <alignment horizontal="right" vertical="center" wrapText="1"/>
    </xf>
    <xf numFmtId="0" fontId="39" fillId="11" borderId="28" xfId="0" applyFont="1" applyFill="1" applyBorder="1" applyAlignment="1">
      <alignment vertical="center" wrapText="1"/>
    </xf>
    <xf numFmtId="3" fontId="39" fillId="11" borderId="0" xfId="0" applyNumberFormat="1" applyFont="1" applyFill="1" applyBorder="1" applyAlignment="1">
      <alignment horizontal="right" vertical="center" wrapText="1"/>
    </xf>
    <xf numFmtId="172" fontId="39" fillId="11" borderId="31" xfId="0" applyNumberFormat="1" applyFont="1" applyFill="1" applyBorder="1" applyAlignment="1">
      <alignment horizontal="right" vertical="center" wrapText="1"/>
    </xf>
    <xf numFmtId="0" fontId="1" fillId="11" borderId="0" xfId="0" applyNumberFormat="1" applyFont="1" applyFill="1" applyBorder="1" applyAlignment="1">
      <alignment vertical="top"/>
    </xf>
    <xf numFmtId="0" fontId="2" fillId="11" borderId="0" xfId="0" applyNumberFormat="1" applyFont="1" applyFill="1" applyBorder="1" applyAlignment="1">
      <alignment horizontal="right"/>
    </xf>
    <xf numFmtId="0" fontId="3" fillId="11" borderId="0" xfId="0" applyNumberFormat="1" applyFont="1" applyFill="1" applyBorder="1" applyAlignment="1">
      <alignment horizontal="left" vertical="top"/>
    </xf>
    <xf numFmtId="10" fontId="0" fillId="11" borderId="0" xfId="261" applyNumberFormat="1" applyFill="1" applyBorder="1" applyAlignment="1">
      <alignment/>
    </xf>
    <xf numFmtId="0" fontId="39" fillId="11" borderId="40" xfId="0" applyFont="1" applyFill="1" applyBorder="1" applyAlignment="1">
      <alignment vertical="center" wrapText="1"/>
    </xf>
    <xf numFmtId="10" fontId="39" fillId="11" borderId="40" xfId="261" applyNumberFormat="1" applyFont="1" applyFill="1" applyBorder="1" applyAlignment="1">
      <alignment horizontal="right" vertical="center"/>
    </xf>
    <xf numFmtId="0" fontId="39" fillId="11" borderId="41" xfId="0" applyFont="1" applyFill="1" applyBorder="1" applyAlignment="1">
      <alignment vertical="center" wrapText="1"/>
    </xf>
    <xf numFmtId="10" fontId="39" fillId="11" borderId="41" xfId="26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11" borderId="42" xfId="0" applyFont="1" applyFill="1" applyBorder="1" applyAlignment="1">
      <alignment vertical="center" wrapText="1"/>
    </xf>
    <xf numFmtId="3" fontId="0" fillId="11" borderId="32" xfId="0" applyNumberFormat="1" applyFill="1" applyBorder="1" applyAlignment="1">
      <alignment vertical="center" wrapText="1"/>
    </xf>
    <xf numFmtId="10" fontId="0" fillId="11" borderId="43" xfId="0" applyNumberFormat="1" applyFill="1" applyBorder="1" applyAlignment="1">
      <alignment vertical="center" wrapText="1"/>
    </xf>
    <xf numFmtId="0" fontId="0" fillId="11" borderId="44" xfId="0" applyFont="1" applyFill="1" applyBorder="1" applyAlignment="1">
      <alignment vertical="center" wrapText="1"/>
    </xf>
    <xf numFmtId="0" fontId="0" fillId="13" borderId="0" xfId="0" applyFill="1" applyAlignment="1">
      <alignment/>
    </xf>
    <xf numFmtId="0" fontId="0" fillId="21" borderId="0" xfId="0" applyFill="1" applyAlignment="1">
      <alignment/>
    </xf>
    <xf numFmtId="0" fontId="0" fillId="11" borderId="0" xfId="0" applyFill="1" applyBorder="1" applyAlignment="1">
      <alignment/>
    </xf>
    <xf numFmtId="0" fontId="10" fillId="11" borderId="0" xfId="0" applyFont="1" applyFill="1" applyBorder="1" applyAlignment="1">
      <alignment horizontal="left" vertical="center" wrapText="1"/>
    </xf>
    <xf numFmtId="3" fontId="10" fillId="11" borderId="0" xfId="0" applyNumberFormat="1" applyFont="1" applyFill="1" applyAlignment="1">
      <alignment horizontal="center"/>
    </xf>
    <xf numFmtId="3" fontId="41" fillId="11" borderId="0" xfId="0" applyNumberFormat="1" applyFont="1" applyFill="1" applyAlignment="1">
      <alignment horizontal="center"/>
    </xf>
    <xf numFmtId="172" fontId="41" fillId="11" borderId="0" xfId="0" applyNumberFormat="1" applyFont="1" applyFill="1" applyAlignment="1">
      <alignment horizontal="center"/>
    </xf>
    <xf numFmtId="3" fontId="0" fillId="11" borderId="0" xfId="0" applyNumberFormat="1" applyFill="1" applyBorder="1" applyAlignment="1">
      <alignment/>
    </xf>
    <xf numFmtId="172" fontId="0" fillId="11" borderId="0" xfId="261" applyNumberFormat="1" applyFill="1" applyBorder="1" applyAlignment="1">
      <alignment/>
    </xf>
    <xf numFmtId="0" fontId="41" fillId="11" borderId="0" xfId="0" applyFont="1" applyFill="1" applyBorder="1" applyAlignment="1">
      <alignment horizontal="left" vertical="center" wrapText="1"/>
    </xf>
    <xf numFmtId="172" fontId="41" fillId="11" borderId="0" xfId="0" applyNumberFormat="1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38" fillId="11" borderId="0" xfId="0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wrapText="1"/>
    </xf>
    <xf numFmtId="3" fontId="10" fillId="11" borderId="36" xfId="0" applyNumberFormat="1" applyFont="1" applyFill="1" applyBorder="1" applyAlignment="1">
      <alignment horizontal="right" vertical="center" wrapText="1"/>
    </xf>
    <xf numFmtId="3" fontId="10" fillId="11" borderId="39" xfId="0" applyNumberFormat="1" applyFont="1" applyFill="1" applyBorder="1" applyAlignment="1">
      <alignment horizontal="right" vertical="center" wrapText="1"/>
    </xf>
    <xf numFmtId="3" fontId="10" fillId="11" borderId="38" xfId="0" applyNumberFormat="1" applyFont="1" applyFill="1" applyBorder="1" applyAlignment="1">
      <alignment horizontal="right" vertical="center" wrapText="1"/>
    </xf>
    <xf numFmtId="172" fontId="10" fillId="11" borderId="31" xfId="0" applyNumberFormat="1" applyFont="1" applyFill="1" applyBorder="1" applyAlignment="1">
      <alignment horizontal="right" vertical="center" wrapText="1"/>
    </xf>
    <xf numFmtId="172" fontId="41" fillId="11" borderId="0" xfId="0" applyNumberFormat="1" applyFont="1" applyFill="1" applyBorder="1" applyAlignment="1">
      <alignment horizontal="center" vertical="center" wrapText="1"/>
    </xf>
    <xf numFmtId="3" fontId="10" fillId="11" borderId="28" xfId="0" applyNumberFormat="1" applyFont="1" applyFill="1" applyBorder="1" applyAlignment="1">
      <alignment horizontal="right" vertical="center" wrapText="1"/>
    </xf>
    <xf numFmtId="3" fontId="10" fillId="11" borderId="0" xfId="0" applyNumberFormat="1" applyFont="1" applyFill="1" applyBorder="1" applyAlignment="1">
      <alignment horizontal="right" vertical="center" wrapText="1"/>
    </xf>
    <xf numFmtId="3" fontId="10" fillId="11" borderId="31" xfId="0" applyNumberFormat="1" applyFont="1" applyFill="1" applyBorder="1" applyAlignment="1">
      <alignment horizontal="right" vertical="center" wrapText="1"/>
    </xf>
    <xf numFmtId="3" fontId="10" fillId="11" borderId="24" xfId="0" applyNumberFormat="1" applyFont="1" applyFill="1" applyBorder="1" applyAlignment="1">
      <alignment horizontal="right" vertical="center" wrapText="1"/>
    </xf>
    <xf numFmtId="3" fontId="10" fillId="11" borderId="37" xfId="0" applyNumberFormat="1" applyFont="1" applyFill="1" applyBorder="1" applyAlignment="1">
      <alignment horizontal="right" vertical="center" wrapText="1"/>
    </xf>
    <xf numFmtId="3" fontId="10" fillId="11" borderId="25" xfId="0" applyNumberFormat="1" applyFont="1" applyFill="1" applyBorder="1" applyAlignment="1">
      <alignment horizontal="right" vertical="center" wrapText="1"/>
    </xf>
    <xf numFmtId="0" fontId="41" fillId="11" borderId="0" xfId="0" applyFont="1" applyFill="1" applyBorder="1" applyAlignment="1">
      <alignment vertical="center" wrapText="1"/>
    </xf>
    <xf numFmtId="3" fontId="41" fillId="11" borderId="0" xfId="0" applyNumberFormat="1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wrapText="1"/>
    </xf>
    <xf numFmtId="172" fontId="10" fillId="11" borderId="0" xfId="0" applyNumberFormat="1" applyFont="1" applyFill="1" applyBorder="1" applyAlignment="1">
      <alignment horizontal="right" vertical="center" wrapText="1"/>
    </xf>
    <xf numFmtId="0" fontId="0" fillId="20" borderId="0" xfId="0" applyFont="1" applyFill="1" applyBorder="1" applyAlignment="1">
      <alignment wrapText="1"/>
    </xf>
    <xf numFmtId="172" fontId="10" fillId="20" borderId="0" xfId="0" applyNumberFormat="1" applyFont="1" applyFill="1" applyBorder="1" applyAlignment="1">
      <alignment horizontal="right" vertical="center" wrapText="1"/>
    </xf>
    <xf numFmtId="0" fontId="38" fillId="11" borderId="37" xfId="0" applyFont="1" applyFill="1" applyBorder="1" applyAlignment="1">
      <alignment horizontal="justify" vertical="center"/>
    </xf>
    <xf numFmtId="0" fontId="43" fillId="11" borderId="0" xfId="0" applyFont="1" applyFill="1" applyAlignment="1">
      <alignment/>
    </xf>
    <xf numFmtId="0" fontId="38" fillId="20" borderId="12" xfId="0" applyFont="1" applyFill="1" applyBorder="1" applyAlignment="1">
      <alignment horizontal="center" vertical="center" wrapText="1"/>
    </xf>
    <xf numFmtId="0" fontId="41" fillId="20" borderId="12" xfId="0" applyFont="1" applyFill="1" applyBorder="1" applyAlignment="1">
      <alignment horizontal="center" vertical="center" wrapText="1"/>
    </xf>
    <xf numFmtId="0" fontId="38" fillId="20" borderId="12" xfId="0" applyFont="1" applyFill="1" applyBorder="1" applyAlignment="1">
      <alignment horizontal="justify"/>
    </xf>
    <xf numFmtId="10" fontId="38" fillId="20" borderId="12" xfId="0" applyNumberFormat="1" applyFont="1" applyFill="1" applyBorder="1" applyAlignment="1">
      <alignment horizontal="right"/>
    </xf>
    <xf numFmtId="0" fontId="39" fillId="22" borderId="11" xfId="0" applyFont="1" applyFill="1" applyBorder="1" applyAlignment="1">
      <alignment horizontal="left" indent="1"/>
    </xf>
    <xf numFmtId="3" fontId="39" fillId="22" borderId="11" xfId="0" applyNumberFormat="1" applyFont="1" applyFill="1" applyBorder="1" applyAlignment="1">
      <alignment horizontal="right"/>
    </xf>
    <xf numFmtId="10" fontId="39" fillId="22" borderId="13" xfId="0" applyNumberFormat="1" applyFont="1" applyFill="1" applyBorder="1" applyAlignment="1">
      <alignment horizontal="right"/>
    </xf>
    <xf numFmtId="3" fontId="39" fillId="22" borderId="12" xfId="0" applyNumberFormat="1" applyFont="1" applyFill="1" applyBorder="1" applyAlignment="1">
      <alignment horizontal="right"/>
    </xf>
    <xf numFmtId="0" fontId="39" fillId="22" borderId="11" xfId="0" applyFont="1" applyFill="1" applyBorder="1" applyAlignment="1">
      <alignment horizontal="left" vertical="center" wrapText="1" indent="1"/>
    </xf>
    <xf numFmtId="3" fontId="39" fillId="22" borderId="11" xfId="0" applyNumberFormat="1" applyFont="1" applyFill="1" applyBorder="1" applyAlignment="1">
      <alignment horizontal="right" vertical="center" wrapText="1"/>
    </xf>
    <xf numFmtId="10" fontId="39" fillId="22" borderId="13" xfId="0" applyNumberFormat="1" applyFont="1" applyFill="1" applyBorder="1" applyAlignment="1">
      <alignment horizontal="right" vertical="center" wrapText="1"/>
    </xf>
    <xf numFmtId="3" fontId="39" fillId="22" borderId="12" xfId="0" applyNumberFormat="1" applyFont="1" applyFill="1" applyBorder="1" applyAlignment="1">
      <alignment horizontal="right" vertical="center" wrapText="1"/>
    </xf>
    <xf numFmtId="0" fontId="38" fillId="20" borderId="11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0" fillId="11" borderId="37" xfId="0" applyFill="1" applyBorder="1" applyAlignment="1">
      <alignment/>
    </xf>
    <xf numFmtId="0" fontId="37" fillId="20" borderId="12" xfId="0" applyFont="1" applyFill="1" applyBorder="1" applyAlignment="1">
      <alignment wrapText="1"/>
    </xf>
    <xf numFmtId="3" fontId="38" fillId="20" borderId="12" xfId="0" applyNumberFormat="1" applyFont="1" applyFill="1" applyBorder="1" applyAlignment="1">
      <alignment horizontal="right" vertical="center"/>
    </xf>
    <xf numFmtId="10" fontId="38" fillId="20" borderId="12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38" fillId="20" borderId="11" xfId="0" applyFont="1" applyFill="1" applyBorder="1" applyAlignment="1">
      <alignment vertical="center" wrapText="1"/>
    </xf>
    <xf numFmtId="3" fontId="38" fillId="20" borderId="12" xfId="0" applyNumberFormat="1" applyFont="1" applyFill="1" applyBorder="1" applyAlignment="1">
      <alignment horizontal="right" vertical="center" wrapText="1"/>
    </xf>
    <xf numFmtId="172" fontId="38" fillId="20" borderId="13" xfId="0" applyNumberFormat="1" applyFont="1" applyFill="1" applyBorder="1" applyAlignment="1">
      <alignment horizontal="right" vertical="center" wrapText="1"/>
    </xf>
    <xf numFmtId="172" fontId="38" fillId="20" borderId="12" xfId="0" applyNumberFormat="1" applyFont="1" applyFill="1" applyBorder="1" applyAlignment="1">
      <alignment horizontal="center" vertical="center" wrapText="1"/>
    </xf>
    <xf numFmtId="0" fontId="41" fillId="20" borderId="13" xfId="0" applyFont="1" applyFill="1" applyBorder="1" applyAlignment="1">
      <alignment horizontal="center" vertical="center" wrapText="1"/>
    </xf>
    <xf numFmtId="0" fontId="38" fillId="20" borderId="12" xfId="0" applyFont="1" applyFill="1" applyBorder="1" applyAlignment="1">
      <alignment horizontal="left" vertical="center" wrapText="1"/>
    </xf>
    <xf numFmtId="0" fontId="38" fillId="20" borderId="12" xfId="0" applyFont="1" applyFill="1" applyBorder="1" applyAlignment="1">
      <alignment vertical="center" wrapText="1"/>
    </xf>
    <xf numFmtId="10" fontId="38" fillId="20" borderId="12" xfId="261" applyNumberFormat="1" applyFont="1" applyFill="1" applyBorder="1" applyAlignment="1">
      <alignment horizontal="right" vertical="center"/>
    </xf>
    <xf numFmtId="0" fontId="44" fillId="11" borderId="40" xfId="0" applyFont="1" applyFill="1" applyBorder="1" applyAlignment="1">
      <alignment vertical="center" wrapText="1"/>
    </xf>
    <xf numFmtId="10" fontId="44" fillId="11" borderId="40" xfId="261" applyNumberFormat="1" applyFont="1" applyFill="1" applyBorder="1" applyAlignment="1">
      <alignment horizontal="right" vertical="center"/>
    </xf>
    <xf numFmtId="0" fontId="37" fillId="20" borderId="11" xfId="0" applyFont="1" applyFill="1" applyBorder="1" applyAlignment="1">
      <alignment vertical="center" wrapText="1"/>
    </xf>
    <xf numFmtId="3" fontId="37" fillId="20" borderId="10" xfId="0" applyNumberFormat="1" applyFont="1" applyFill="1" applyBorder="1" applyAlignment="1">
      <alignment vertical="center" wrapText="1"/>
    </xf>
    <xf numFmtId="10" fontId="37" fillId="20" borderId="13" xfId="0" applyNumberFormat="1" applyFont="1" applyFill="1" applyBorder="1" applyAlignment="1">
      <alignment vertical="center" wrapText="1"/>
    </xf>
    <xf numFmtId="0" fontId="37" fillId="20" borderId="10" xfId="0" applyFont="1" applyFill="1" applyBorder="1" applyAlignment="1">
      <alignment horizontal="center" vertical="center"/>
    </xf>
    <xf numFmtId="10" fontId="0" fillId="7" borderId="0" xfId="261" applyNumberFormat="1" applyFill="1" applyBorder="1" applyAlignment="1">
      <alignment vertical="center" wrapText="1"/>
    </xf>
    <xf numFmtId="10" fontId="0" fillId="21" borderId="0" xfId="261" applyNumberFormat="1" applyFill="1" applyBorder="1" applyAlignment="1">
      <alignment vertical="center" wrapText="1"/>
    </xf>
    <xf numFmtId="0" fontId="0" fillId="13" borderId="0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21" borderId="0" xfId="0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horizontal="center" vertical="center" wrapText="1"/>
    </xf>
    <xf numFmtId="0" fontId="0" fillId="11" borderId="45" xfId="0" applyFill="1" applyBorder="1" applyAlignment="1">
      <alignment/>
    </xf>
    <xf numFmtId="0" fontId="0" fillId="13" borderId="45" xfId="0" applyFill="1" applyBorder="1" applyAlignment="1">
      <alignment vertical="center" wrapText="1"/>
    </xf>
    <xf numFmtId="0" fontId="0" fillId="7" borderId="45" xfId="0" applyFill="1" applyBorder="1" applyAlignment="1">
      <alignment vertical="center" wrapText="1"/>
    </xf>
    <xf numFmtId="10" fontId="0" fillId="7" borderId="45" xfId="261" applyNumberFormat="1" applyFill="1" applyBorder="1" applyAlignment="1">
      <alignment vertical="center" wrapText="1"/>
    </xf>
    <xf numFmtId="0" fontId="0" fillId="21" borderId="45" xfId="0" applyFill="1" applyBorder="1" applyAlignment="1">
      <alignment vertical="center" wrapText="1"/>
    </xf>
    <xf numFmtId="10" fontId="0" fillId="21" borderId="45" xfId="261" applyNumberFormat="1" applyFill="1" applyBorder="1" applyAlignment="1">
      <alignment vertical="center" wrapText="1"/>
    </xf>
    <xf numFmtId="3" fontId="41" fillId="20" borderId="39" xfId="0" applyNumberFormat="1" applyFont="1" applyFill="1" applyBorder="1" applyAlignment="1">
      <alignment horizontal="center"/>
    </xf>
    <xf numFmtId="172" fontId="41" fillId="20" borderId="39" xfId="0" applyNumberFormat="1" applyFont="1" applyFill="1" applyBorder="1" applyAlignment="1">
      <alignment horizontal="center"/>
    </xf>
    <xf numFmtId="172" fontId="41" fillId="20" borderId="37" xfId="0" applyNumberFormat="1" applyFont="1" applyFill="1" applyBorder="1" applyAlignment="1">
      <alignment horizontal="center"/>
    </xf>
    <xf numFmtId="0" fontId="41" fillId="20" borderId="37" xfId="0" applyFont="1" applyFill="1" applyBorder="1" applyAlignment="1">
      <alignment horizontal="center"/>
    </xf>
    <xf numFmtId="0" fontId="41" fillId="20" borderId="12" xfId="0" applyFont="1" applyFill="1" applyBorder="1" applyAlignment="1">
      <alignment vertical="center" wrapText="1"/>
    </xf>
    <xf numFmtId="172" fontId="41" fillId="20" borderId="12" xfId="0" applyNumberFormat="1" applyFont="1" applyFill="1" applyBorder="1" applyAlignment="1">
      <alignment horizontal="right" vertical="center" wrapText="1"/>
    </xf>
    <xf numFmtId="0" fontId="41" fillId="20" borderId="10" xfId="0" applyFont="1" applyFill="1" applyBorder="1" applyAlignment="1">
      <alignment vertical="center" wrapText="1"/>
    </xf>
    <xf numFmtId="3" fontId="41" fillId="20" borderId="24" xfId="0" applyNumberFormat="1" applyFont="1" applyFill="1" applyBorder="1" applyAlignment="1">
      <alignment vertical="center" wrapText="1"/>
    </xf>
    <xf numFmtId="3" fontId="41" fillId="20" borderId="37" xfId="0" applyNumberFormat="1" applyFont="1" applyFill="1" applyBorder="1" applyAlignment="1">
      <alignment vertical="center" wrapText="1"/>
    </xf>
    <xf numFmtId="3" fontId="41" fillId="20" borderId="25" xfId="0" applyNumberFormat="1" applyFont="1" applyFill="1" applyBorder="1" applyAlignment="1">
      <alignment horizontal="right" vertical="center" wrapText="1"/>
    </xf>
    <xf numFmtId="10" fontId="41" fillId="20" borderId="10" xfId="0" applyNumberFormat="1" applyFont="1" applyFill="1" applyBorder="1" applyAlignment="1">
      <alignment horizontal="right" vertical="center" wrapText="1"/>
    </xf>
    <xf numFmtId="0" fontId="38" fillId="20" borderId="10" xfId="0" applyFont="1" applyFill="1" applyBorder="1" applyAlignment="1">
      <alignment vertical="center" wrapText="1"/>
    </xf>
    <xf numFmtId="0" fontId="38" fillId="20" borderId="36" xfId="0" applyFont="1" applyFill="1" applyBorder="1" applyAlignment="1">
      <alignment horizontal="center" vertical="center" wrapText="1"/>
    </xf>
    <xf numFmtId="0" fontId="38" fillId="20" borderId="39" xfId="0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0" fontId="38" fillId="20" borderId="38" xfId="0" applyFont="1" applyFill="1" applyBorder="1" applyAlignment="1">
      <alignment horizontal="center" vertical="center" wrapText="1"/>
    </xf>
    <xf numFmtId="0" fontId="38" fillId="20" borderId="10" xfId="0" applyFont="1" applyFill="1" applyBorder="1" applyAlignment="1">
      <alignment horizontal="center" vertical="center" wrapText="1"/>
    </xf>
    <xf numFmtId="10" fontId="0" fillId="13" borderId="0" xfId="261" applyNumberFormat="1" applyFill="1" applyBorder="1" applyAlignment="1">
      <alignment vertical="center" wrapText="1"/>
    </xf>
    <xf numFmtId="10" fontId="0" fillId="13" borderId="45" xfId="261" applyNumberFormat="1" applyFill="1" applyBorder="1" applyAlignment="1">
      <alignment vertical="center" wrapText="1"/>
    </xf>
    <xf numFmtId="0" fontId="10" fillId="20" borderId="37" xfId="0" applyFont="1" applyFill="1" applyBorder="1" applyAlignment="1">
      <alignment horizontal="center"/>
    </xf>
    <xf numFmtId="0" fontId="41" fillId="20" borderId="39" xfId="0" applyFont="1" applyFill="1" applyBorder="1" applyAlignment="1">
      <alignment horizontal="center" vertical="center" wrapText="1"/>
    </xf>
    <xf numFmtId="0" fontId="41" fillId="20" borderId="37" xfId="0" applyFont="1" applyFill="1" applyBorder="1" applyAlignment="1">
      <alignment horizontal="center" vertical="center" wrapText="1"/>
    </xf>
    <xf numFmtId="0" fontId="41" fillId="20" borderId="12" xfId="0" applyFont="1" applyFill="1" applyBorder="1" applyAlignment="1">
      <alignment horizontal="center" vertical="center" wrapText="1"/>
    </xf>
    <xf numFmtId="0" fontId="41" fillId="20" borderId="39" xfId="0" applyFont="1" applyFill="1" applyBorder="1" applyAlignment="1">
      <alignment horizontal="left" vertical="center" wrapText="1"/>
    </xf>
    <xf numFmtId="0" fontId="41" fillId="20" borderId="37" xfId="0" applyFont="1" applyFill="1" applyBorder="1" applyAlignment="1">
      <alignment horizontal="left" vertical="center" wrapText="1"/>
    </xf>
    <xf numFmtId="0" fontId="41" fillId="11" borderId="39" xfId="0" applyFont="1" applyFill="1" applyBorder="1" applyAlignment="1">
      <alignment horizontal="center" vertical="center" wrapText="1"/>
    </xf>
    <xf numFmtId="0" fontId="37" fillId="11" borderId="11" xfId="0" applyFont="1" applyFill="1" applyBorder="1" applyAlignment="1">
      <alignment horizontal="center"/>
    </xf>
    <xf numFmtId="0" fontId="37" fillId="11" borderId="12" xfId="0" applyFont="1" applyFill="1" applyBorder="1" applyAlignment="1">
      <alignment horizontal="center"/>
    </xf>
    <xf numFmtId="0" fontId="37" fillId="11" borderId="13" xfId="0" applyFont="1" applyFill="1" applyBorder="1" applyAlignment="1">
      <alignment horizontal="center"/>
    </xf>
    <xf numFmtId="0" fontId="37" fillId="11" borderId="12" xfId="0" applyFont="1" applyFill="1" applyBorder="1" applyAlignment="1">
      <alignment horizontal="center" wrapText="1"/>
    </xf>
    <xf numFmtId="0" fontId="7" fillId="20" borderId="26" xfId="0" applyNumberFormat="1" applyFont="1" applyFill="1" applyBorder="1" applyAlignment="1">
      <alignment horizontal="center" vertical="center" wrapText="1"/>
    </xf>
    <xf numFmtId="0" fontId="7" fillId="20" borderId="27" xfId="0" applyNumberFormat="1" applyFont="1" applyFill="1" applyBorder="1" applyAlignment="1">
      <alignment horizontal="center" vertical="center" wrapText="1"/>
    </xf>
    <xf numFmtId="17" fontId="9" fillId="20" borderId="36" xfId="0" applyNumberFormat="1" applyFont="1" applyFill="1" applyBorder="1" applyAlignment="1">
      <alignment horizontal="center" vertical="center" wrapText="1"/>
    </xf>
    <xf numFmtId="17" fontId="9" fillId="20" borderId="38" xfId="0" applyNumberFormat="1" applyFont="1" applyFill="1" applyBorder="1" applyAlignment="1">
      <alignment horizontal="center" vertical="center" wrapText="1"/>
    </xf>
    <xf numFmtId="0" fontId="9" fillId="20" borderId="36" xfId="0" applyNumberFormat="1" applyFont="1" applyFill="1" applyBorder="1" applyAlignment="1">
      <alignment horizontal="center" vertical="center" wrapText="1"/>
    </xf>
    <xf numFmtId="0" fontId="9" fillId="20" borderId="38" xfId="0" applyNumberFormat="1" applyFont="1" applyFill="1" applyBorder="1" applyAlignment="1">
      <alignment horizontal="center" vertical="center" wrapText="1"/>
    </xf>
    <xf numFmtId="0" fontId="9" fillId="20" borderId="26" xfId="0" applyNumberFormat="1" applyFont="1" applyFill="1" applyBorder="1" applyAlignment="1">
      <alignment horizontal="center" vertical="center" wrapText="1"/>
    </xf>
    <xf numFmtId="0" fontId="9" fillId="20" borderId="27" xfId="0" applyNumberFormat="1" applyFont="1" applyFill="1" applyBorder="1" applyAlignment="1">
      <alignment horizontal="center" vertical="center" wrapText="1"/>
    </xf>
    <xf numFmtId="0" fontId="9" fillId="20" borderId="11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2" fillId="7" borderId="26" xfId="0" applyNumberFormat="1" applyFont="1" applyFill="1" applyBorder="1" applyAlignment="1">
      <alignment horizontal="center" vertical="center" wrapText="1"/>
    </xf>
    <xf numFmtId="0" fontId="2" fillId="7" borderId="27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17" fontId="2" fillId="7" borderId="38" xfId="0" applyNumberFormat="1" applyFont="1" applyFill="1" applyBorder="1" applyAlignment="1">
      <alignment horizontal="center" vertical="center" wrapText="1"/>
    </xf>
    <xf numFmtId="0" fontId="2" fillId="7" borderId="36" xfId="0" applyNumberFormat="1" applyFont="1" applyFill="1" applyBorder="1" applyAlignment="1">
      <alignment horizontal="center" vertical="center" wrapText="1"/>
    </xf>
    <xf numFmtId="0" fontId="2" fillId="7" borderId="38" xfId="0" applyNumberFormat="1" applyFont="1" applyFill="1" applyBorder="1" applyAlignment="1">
      <alignment horizontal="center" vertical="center" wrapText="1"/>
    </xf>
  </cellXfs>
  <cellStyles count="311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2 5" xfId="20"/>
    <cellStyle name="20% - Énfasis1 2 6" xfId="21"/>
    <cellStyle name="20% - Énfasis1 2_epa0110" xfId="22"/>
    <cellStyle name="20% - Énfasis1 3" xfId="23"/>
    <cellStyle name="20% - Énfasis1 4" xfId="24"/>
    <cellStyle name="20% - Énfasis1 5" xfId="25"/>
    <cellStyle name="20% - Énfasis1_epa0110" xfId="26"/>
    <cellStyle name="20% - Énfasis2" xfId="27"/>
    <cellStyle name="20% - Énfasis2 2" xfId="28"/>
    <cellStyle name="20% - Énfasis2 2 2" xfId="29"/>
    <cellStyle name="20% - Énfasis2 2 3" xfId="30"/>
    <cellStyle name="20% - Énfasis2 2 4" xfId="31"/>
    <cellStyle name="20% - Énfasis2 2 5" xfId="32"/>
    <cellStyle name="20% - Énfasis2 2 6" xfId="33"/>
    <cellStyle name="20% - Énfasis2 2_epa0110" xfId="34"/>
    <cellStyle name="20% - Énfasis2 3" xfId="35"/>
    <cellStyle name="20% - Énfasis2 4" xfId="36"/>
    <cellStyle name="20% - Énfasis2 5" xfId="37"/>
    <cellStyle name="20% - Énfasis2_epa0110" xfId="38"/>
    <cellStyle name="20% - Énfasis3" xfId="39"/>
    <cellStyle name="20% - Énfasis3 2" xfId="40"/>
    <cellStyle name="20% - Énfasis3 2 2" xfId="41"/>
    <cellStyle name="20% - Énfasis3 2 3" xfId="42"/>
    <cellStyle name="20% - Énfasis3 2 4" xfId="43"/>
    <cellStyle name="20% - Énfasis3 2 5" xfId="44"/>
    <cellStyle name="20% - Énfasis3 2 6" xfId="45"/>
    <cellStyle name="20% - Énfasis3 2_epa0110" xfId="46"/>
    <cellStyle name="20% - Énfasis3 3" xfId="47"/>
    <cellStyle name="20% - Énfasis3 4" xfId="48"/>
    <cellStyle name="20% - Énfasis3 5" xfId="49"/>
    <cellStyle name="20% - Énfasis3_epa0110" xfId="50"/>
    <cellStyle name="20% - Énfasis4" xfId="51"/>
    <cellStyle name="20% - Énfasis4 2" xfId="52"/>
    <cellStyle name="20% - Énfasis4 2 2" xfId="53"/>
    <cellStyle name="20% - Énfasis4 2 3" xfId="54"/>
    <cellStyle name="20% - Énfasis4 2 4" xfId="55"/>
    <cellStyle name="20% - Énfasis4 2 5" xfId="56"/>
    <cellStyle name="20% - Énfasis4 2 6" xfId="57"/>
    <cellStyle name="20% - Énfasis4 2_epa0110" xfId="58"/>
    <cellStyle name="20% - Énfasis4 3" xfId="59"/>
    <cellStyle name="20% - Énfasis4 4" xfId="60"/>
    <cellStyle name="20% - Énfasis4 5" xfId="61"/>
    <cellStyle name="20% - Énfasis4_epa0110" xfId="62"/>
    <cellStyle name="20% - Énfasis5" xfId="63"/>
    <cellStyle name="20% - Énfasis5 2" xfId="64"/>
    <cellStyle name="20% - Énfasis5 3" xfId="65"/>
    <cellStyle name="20% - Énfasis5_epa0110" xfId="66"/>
    <cellStyle name="20% - Énfasis6" xfId="67"/>
    <cellStyle name="20% - Énfasis6 2" xfId="68"/>
    <cellStyle name="20% - Énfasis6 2 2" xfId="69"/>
    <cellStyle name="20% - Énfasis6 2 3" xfId="70"/>
    <cellStyle name="20% - Énfasis6 2 4" xfId="71"/>
    <cellStyle name="20% - Énfasis6 2 5" xfId="72"/>
    <cellStyle name="20% - Énfasis6 2 6" xfId="73"/>
    <cellStyle name="20% - Énfasis6 2_epa0110" xfId="74"/>
    <cellStyle name="20% - Énfasis6 3" xfId="75"/>
    <cellStyle name="20% - Énfasis6 4" xfId="76"/>
    <cellStyle name="20% - Énfasis6 5" xfId="77"/>
    <cellStyle name="20% - Énfasis6_epa0110" xfId="78"/>
    <cellStyle name="40% - Énfasis1" xfId="79"/>
    <cellStyle name="40% - Énfasis1 2" xfId="80"/>
    <cellStyle name="40% - Énfasis1 2 2" xfId="81"/>
    <cellStyle name="40% - Énfasis1 2 3" xfId="82"/>
    <cellStyle name="40% - Énfasis1 2 4" xfId="83"/>
    <cellStyle name="40% - Énfasis1 2 5" xfId="84"/>
    <cellStyle name="40% - Énfasis1 2 6" xfId="85"/>
    <cellStyle name="40% - Énfasis1 2_epa0110" xfId="86"/>
    <cellStyle name="40% - Énfasis1 3" xfId="87"/>
    <cellStyle name="40% - Énfasis1 4" xfId="88"/>
    <cellStyle name="40% - Énfasis1 5" xfId="89"/>
    <cellStyle name="40% - Énfasis1_epa0110" xfId="90"/>
    <cellStyle name="40% - Énfasis2" xfId="91"/>
    <cellStyle name="40% - Énfasis2 2" xfId="92"/>
    <cellStyle name="40% - Énfasis2 3" xfId="93"/>
    <cellStyle name="40% - Énfasis2_epa0110" xfId="94"/>
    <cellStyle name="40% - Énfasis3" xfId="95"/>
    <cellStyle name="40% - Énfasis3 2" xfId="96"/>
    <cellStyle name="40% - Énfasis3 2 2" xfId="97"/>
    <cellStyle name="40% - Énfasis3 2 3" xfId="98"/>
    <cellStyle name="40% - Énfasis3 2 4" xfId="99"/>
    <cellStyle name="40% - Énfasis3 2 5" xfId="100"/>
    <cellStyle name="40% - Énfasis3 2 6" xfId="101"/>
    <cellStyle name="40% - Énfasis3 2_epa0110" xfId="102"/>
    <cellStyle name="40% - Énfasis3 3" xfId="103"/>
    <cellStyle name="40% - Énfasis3 4" xfId="104"/>
    <cellStyle name="40% - Énfasis3 5" xfId="105"/>
    <cellStyle name="40% - Énfasis3_epa0110" xfId="106"/>
    <cellStyle name="40% - Énfasis4" xfId="107"/>
    <cellStyle name="40% - Énfasis4 2" xfId="108"/>
    <cellStyle name="40% - Énfasis4 2 2" xfId="109"/>
    <cellStyle name="40% - Énfasis4 2 3" xfId="110"/>
    <cellStyle name="40% - Énfasis4 2 4" xfId="111"/>
    <cellStyle name="40% - Énfasis4 2 5" xfId="112"/>
    <cellStyle name="40% - Énfasis4 2 6" xfId="113"/>
    <cellStyle name="40% - Énfasis4 2_epa0110" xfId="114"/>
    <cellStyle name="40% - Énfasis4 3" xfId="115"/>
    <cellStyle name="40% - Énfasis4 4" xfId="116"/>
    <cellStyle name="40% - Énfasis4 5" xfId="117"/>
    <cellStyle name="40% - Énfasis4_epa0110" xfId="118"/>
    <cellStyle name="40% - Énfasis5" xfId="119"/>
    <cellStyle name="40% - Énfasis5 2" xfId="120"/>
    <cellStyle name="40% - Énfasis5 3" xfId="121"/>
    <cellStyle name="40% - Énfasis5_epa0110" xfId="122"/>
    <cellStyle name="40% - Énfasis6" xfId="123"/>
    <cellStyle name="40% - Énfasis6 2" xfId="124"/>
    <cellStyle name="40% - Énfasis6 2 2" xfId="125"/>
    <cellStyle name="40% - Énfasis6 2 3" xfId="126"/>
    <cellStyle name="40% - Énfasis6 2 4" xfId="127"/>
    <cellStyle name="40% - Énfasis6 2 5" xfId="128"/>
    <cellStyle name="40% - Énfasis6 2 6" xfId="129"/>
    <cellStyle name="40% - Énfasis6 2_epa0110" xfId="130"/>
    <cellStyle name="40% - Énfasis6 3" xfId="131"/>
    <cellStyle name="40% - Énfasis6 4" xfId="132"/>
    <cellStyle name="40% - Énfasis6 5" xfId="133"/>
    <cellStyle name="40% - Énfasis6_epa0110" xfId="134"/>
    <cellStyle name="60% - Énfasis1" xfId="135"/>
    <cellStyle name="60% - Énfasis1 2" xfId="136"/>
    <cellStyle name="60% - Énfasis1 2 2" xfId="137"/>
    <cellStyle name="60% - Énfasis1 2 3" xfId="138"/>
    <cellStyle name="60% - Énfasis1 2 4" xfId="139"/>
    <cellStyle name="60% - Énfasis1 2 5" xfId="140"/>
    <cellStyle name="60% - Énfasis1 3" xfId="141"/>
    <cellStyle name="60% - Énfasis1 4" xfId="142"/>
    <cellStyle name="60% - Énfasis1 5" xfId="143"/>
    <cellStyle name="60% - Énfasis2" xfId="144"/>
    <cellStyle name="60% - Énfasis3" xfId="145"/>
    <cellStyle name="60% - Énfasis3 2" xfId="146"/>
    <cellStyle name="60% - Énfasis3 2 2" xfId="147"/>
    <cellStyle name="60% - Énfasis3 2 3" xfId="148"/>
    <cellStyle name="60% - Énfasis3 2 4" xfId="149"/>
    <cellStyle name="60% - Énfasis3 2 5" xfId="150"/>
    <cellStyle name="60% - Énfasis3 3" xfId="151"/>
    <cellStyle name="60% - Énfasis3 4" xfId="152"/>
    <cellStyle name="60% - Énfasis3 5" xfId="153"/>
    <cellStyle name="60% - Énfasis4" xfId="154"/>
    <cellStyle name="60% - Énfasis4 2" xfId="155"/>
    <cellStyle name="60% - Énfasis4 2 2" xfId="156"/>
    <cellStyle name="60% - Énfasis4 2 3" xfId="157"/>
    <cellStyle name="60% - Énfasis4 2 4" xfId="158"/>
    <cellStyle name="60% - Énfasis4 2 5" xfId="159"/>
    <cellStyle name="60% - Énfasis4 3" xfId="160"/>
    <cellStyle name="60% - Énfasis4 4" xfId="161"/>
    <cellStyle name="60% - Énfasis4 5" xfId="162"/>
    <cellStyle name="60% - Énfasis5" xfId="163"/>
    <cellStyle name="60% - Énfasis6" xfId="164"/>
    <cellStyle name="60% - Énfasis6 2" xfId="165"/>
    <cellStyle name="60% - Énfasis6 2 2" xfId="166"/>
    <cellStyle name="60% - Énfasis6 2 3" xfId="167"/>
    <cellStyle name="60% - Énfasis6 2 4" xfId="168"/>
    <cellStyle name="60% - Énfasis6 2 5" xfId="169"/>
    <cellStyle name="60% - Énfasis6 3" xfId="170"/>
    <cellStyle name="60% - Énfasis6 4" xfId="171"/>
    <cellStyle name="60% - Énfasis6 5" xfId="172"/>
    <cellStyle name="Buena" xfId="173"/>
    <cellStyle name="Cálculo" xfId="174"/>
    <cellStyle name="Cálculo 2" xfId="175"/>
    <cellStyle name="Cálculo 2 2" xfId="176"/>
    <cellStyle name="Cálculo 2 3" xfId="177"/>
    <cellStyle name="Cálculo 2 4" xfId="178"/>
    <cellStyle name="Cálculo 2 5" xfId="179"/>
    <cellStyle name="Cálculo 3" xfId="180"/>
    <cellStyle name="Cálculo 4" xfId="181"/>
    <cellStyle name="Cálculo 5" xfId="182"/>
    <cellStyle name="Celda de comprobación" xfId="183"/>
    <cellStyle name="Celda vinculada" xfId="184"/>
    <cellStyle name="Encabezado 4" xfId="185"/>
    <cellStyle name="Encabezado 4 2" xfId="186"/>
    <cellStyle name="Encabezado 4 2 2" xfId="187"/>
    <cellStyle name="Encabezado 4 2 3" xfId="188"/>
    <cellStyle name="Encabezado 4 2 4" xfId="189"/>
    <cellStyle name="Encabezado 4 2 5" xfId="190"/>
    <cellStyle name="Encabezado 4 3" xfId="191"/>
    <cellStyle name="Encabezado 4 4" xfId="192"/>
    <cellStyle name="Encabezado 4 5" xfId="193"/>
    <cellStyle name="Énfasis1" xfId="194"/>
    <cellStyle name="Énfasis1 2" xfId="195"/>
    <cellStyle name="Énfasis1 2 2" xfId="196"/>
    <cellStyle name="Énfasis1 2 3" xfId="197"/>
    <cellStyle name="Énfasis1 2 4" xfId="198"/>
    <cellStyle name="Énfasis1 2 5" xfId="199"/>
    <cellStyle name="Énfasis1 3" xfId="200"/>
    <cellStyle name="Énfasis1 4" xfId="201"/>
    <cellStyle name="Énfasis1 5" xfId="202"/>
    <cellStyle name="Énfasis2" xfId="203"/>
    <cellStyle name="Énfasis3" xfId="204"/>
    <cellStyle name="Énfasis4" xfId="205"/>
    <cellStyle name="Énfasis4 2" xfId="206"/>
    <cellStyle name="Énfasis4 2 2" xfId="207"/>
    <cellStyle name="Énfasis4 2 3" xfId="208"/>
    <cellStyle name="Énfasis4 2 4" xfId="209"/>
    <cellStyle name="Énfasis4 2 5" xfId="210"/>
    <cellStyle name="Énfasis4 3" xfId="211"/>
    <cellStyle name="Énfasis4 4" xfId="212"/>
    <cellStyle name="Énfasis4 5" xfId="213"/>
    <cellStyle name="Énfasis5" xfId="214"/>
    <cellStyle name="Énfasis6" xfId="215"/>
    <cellStyle name="Entrada" xfId="216"/>
    <cellStyle name="Entrada 2" xfId="217"/>
    <cellStyle name="Entrada 2 2" xfId="218"/>
    <cellStyle name="Entrada 2 3" xfId="219"/>
    <cellStyle name="Entrada 2 4" xfId="220"/>
    <cellStyle name="Entrada 2 5" xfId="221"/>
    <cellStyle name="Entrada 3" xfId="222"/>
    <cellStyle name="Entrada 4" xfId="223"/>
    <cellStyle name="Entrada 5" xfId="224"/>
    <cellStyle name="Excel Built-in Normal" xfId="225"/>
    <cellStyle name="Hyperlink" xfId="226"/>
    <cellStyle name="Followed Hyperlink" xfId="227"/>
    <cellStyle name="Incorrecto" xfId="228"/>
    <cellStyle name="Comma" xfId="229"/>
    <cellStyle name="Comma [0]" xfId="230"/>
    <cellStyle name="Millares [0] 2 2" xfId="231"/>
    <cellStyle name="Millares [0] 2 3" xfId="232"/>
    <cellStyle name="Millares [0] 3" xfId="233"/>
    <cellStyle name="Millares [0] 4" xfId="234"/>
    <cellStyle name="Millares [0] 4 2" xfId="235"/>
    <cellStyle name="Millares [0] 4 3" xfId="236"/>
    <cellStyle name="Millares [0] 4 4" xfId="237"/>
    <cellStyle name="Millares [0] 4 5" xfId="238"/>
    <cellStyle name="Millares [0] 4 6" xfId="239"/>
    <cellStyle name="Currency" xfId="240"/>
    <cellStyle name="Currency [0]" xfId="241"/>
    <cellStyle name="Neutral" xfId="242"/>
    <cellStyle name="Normal 10" xfId="243"/>
    <cellStyle name="Normal 11" xfId="244"/>
    <cellStyle name="Normal 12" xfId="245"/>
    <cellStyle name="Normal 2" xfId="246"/>
    <cellStyle name="Normal 2 2" xfId="247"/>
    <cellStyle name="Normal 2 3" xfId="248"/>
    <cellStyle name="Normal 2 4" xfId="249"/>
    <cellStyle name="Normal 2 5" xfId="250"/>
    <cellStyle name="Normal 2 6" xfId="251"/>
    <cellStyle name="Normal 2_epa0110" xfId="252"/>
    <cellStyle name="Normal 3 2" xfId="253"/>
    <cellStyle name="Normal 3 3" xfId="254"/>
    <cellStyle name="Normal 3 4" xfId="255"/>
    <cellStyle name="Normal 5" xfId="256"/>
    <cellStyle name="Normal 5 2" xfId="257"/>
    <cellStyle name="Normal 5_epa0110" xfId="258"/>
    <cellStyle name="Notas" xfId="259"/>
    <cellStyle name="Notas 2" xfId="260"/>
    <cellStyle name="Percent" xfId="261"/>
    <cellStyle name="Porcentual 2 2" xfId="262"/>
    <cellStyle name="Porcentual 2 3" xfId="263"/>
    <cellStyle name="Porcentual 3" xfId="264"/>
    <cellStyle name="Porcentual 5" xfId="265"/>
    <cellStyle name="Porcentual 6" xfId="266"/>
    <cellStyle name="Salida" xfId="267"/>
    <cellStyle name="Salida 2" xfId="268"/>
    <cellStyle name="Salida 2 2" xfId="269"/>
    <cellStyle name="Salida 2 3" xfId="270"/>
    <cellStyle name="Salida 2 4" xfId="271"/>
    <cellStyle name="Salida 2 5" xfId="272"/>
    <cellStyle name="Salida 3" xfId="273"/>
    <cellStyle name="Salida 4" xfId="274"/>
    <cellStyle name="Salida 5" xfId="275"/>
    <cellStyle name="Texto de advertencia" xfId="276"/>
    <cellStyle name="Texto explicativo" xfId="277"/>
    <cellStyle name="Título" xfId="278"/>
    <cellStyle name="Título 1" xfId="279"/>
    <cellStyle name="Título 1 2" xfId="280"/>
    <cellStyle name="Título 1 2 2" xfId="281"/>
    <cellStyle name="Título 1 2 3" xfId="282"/>
    <cellStyle name="Título 1 2 4" xfId="283"/>
    <cellStyle name="Título 1 2 5" xfId="284"/>
    <cellStyle name="Título 1 3" xfId="285"/>
    <cellStyle name="Título 1 4" xfId="286"/>
    <cellStyle name="Título 1 5" xfId="287"/>
    <cellStyle name="Título 2" xfId="288"/>
    <cellStyle name="Título 2 2" xfId="289"/>
    <cellStyle name="Título 2 2 2" xfId="290"/>
    <cellStyle name="Título 2 2 3" xfId="291"/>
    <cellStyle name="Título 2 2 4" xfId="292"/>
    <cellStyle name="Título 2 2 5" xfId="293"/>
    <cellStyle name="Título 2 3" xfId="294"/>
    <cellStyle name="Título 2 4" xfId="295"/>
    <cellStyle name="Título 2 5" xfId="296"/>
    <cellStyle name="Título 3" xfId="297"/>
    <cellStyle name="Título 3 2" xfId="298"/>
    <cellStyle name="Título 3 2 2" xfId="299"/>
    <cellStyle name="Título 3 2 3" xfId="300"/>
    <cellStyle name="Título 3 2 4" xfId="301"/>
    <cellStyle name="Título 3 2 5" xfId="302"/>
    <cellStyle name="Título 3 3" xfId="303"/>
    <cellStyle name="Título 3 4" xfId="304"/>
    <cellStyle name="Título 3 5" xfId="305"/>
    <cellStyle name="Título 4" xfId="306"/>
    <cellStyle name="Título 4 2" xfId="307"/>
    <cellStyle name="Título 4 3" xfId="308"/>
    <cellStyle name="Título 4 4" xfId="309"/>
    <cellStyle name="Título 4 5" xfId="310"/>
    <cellStyle name="Título 5" xfId="311"/>
    <cellStyle name="Título 6" xfId="312"/>
    <cellStyle name="Título 7" xfId="313"/>
    <cellStyle name="Total" xfId="314"/>
    <cellStyle name="Total 2" xfId="315"/>
    <cellStyle name="Total 2 2" xfId="316"/>
    <cellStyle name="Total 2 3" xfId="317"/>
    <cellStyle name="Total 2 4" xfId="318"/>
    <cellStyle name="Total 2 5" xfId="319"/>
    <cellStyle name="Total 2_epa0110" xfId="320"/>
    <cellStyle name="Total 3" xfId="321"/>
    <cellStyle name="Total 4" xfId="322"/>
    <cellStyle name="Total 5" xfId="323"/>
    <cellStyle name="Total_epa0110" xfId="3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8"/>
  <sheetViews>
    <sheetView tabSelected="1" workbookViewId="0" topLeftCell="A1">
      <selection activeCell="W260" sqref="W260"/>
    </sheetView>
  </sheetViews>
  <sheetFormatPr defaultColWidth="11.421875" defaultRowHeight="12.75"/>
  <cols>
    <col min="1" max="1" width="11.421875" style="1" customWidth="1"/>
    <col min="2" max="2" width="27.7109375" style="1" customWidth="1"/>
    <col min="3" max="3" width="13.00390625" style="1" customWidth="1"/>
    <col min="4" max="4" width="13.57421875" style="1" customWidth="1"/>
    <col min="5" max="5" width="16.7109375" style="1" customWidth="1"/>
    <col min="6" max="6" width="16.57421875" style="1" customWidth="1"/>
    <col min="7" max="7" width="11.140625" style="1" customWidth="1"/>
    <col min="8" max="8" width="9.00390625" style="1" customWidth="1"/>
    <col min="9" max="9" width="10.00390625" style="1" customWidth="1"/>
    <col min="10" max="10" width="9.00390625" style="1" customWidth="1"/>
    <col min="11" max="11" width="12.421875" style="1" bestFit="1" customWidth="1"/>
    <col min="12" max="12" width="11.421875" style="1" customWidth="1"/>
    <col min="13" max="13" width="12.421875" style="1" bestFit="1" customWidth="1"/>
    <col min="14" max="14" width="11.421875" style="1" customWidth="1"/>
    <col min="15" max="15" width="13.28125" style="1" bestFit="1" customWidth="1"/>
    <col min="16" max="16384" width="11.421875" style="1" customWidth="1"/>
  </cols>
  <sheetData>
    <row r="2" ht="12.75">
      <c r="A2" s="388" t="s">
        <v>293</v>
      </c>
    </row>
    <row r="3" spans="1:2" ht="12.75">
      <c r="A3" s="288"/>
      <c r="B3" s="23"/>
    </row>
    <row r="4" spans="2:7" ht="33.75">
      <c r="B4" s="387"/>
      <c r="C4" s="390" t="s">
        <v>119</v>
      </c>
      <c r="E4" s="289"/>
      <c r="F4" s="290"/>
      <c r="G4" s="291"/>
    </row>
    <row r="5" spans="2:7" ht="12.75">
      <c r="B5" s="292" t="s">
        <v>96</v>
      </c>
      <c r="C5" s="293">
        <v>0.20994878197366146</v>
      </c>
      <c r="E5" s="297"/>
      <c r="F5" s="298"/>
      <c r="G5" s="299"/>
    </row>
    <row r="6" spans="2:7" ht="12.75">
      <c r="B6" s="292" t="s">
        <v>97</v>
      </c>
      <c r="C6" s="293">
        <v>0.20388685403990645</v>
      </c>
      <c r="E6" s="297"/>
      <c r="F6" s="298"/>
      <c r="G6" s="299"/>
    </row>
    <row r="7" spans="2:7" ht="12.75">
      <c r="B7" s="292" t="s">
        <v>98</v>
      </c>
      <c r="C7" s="293">
        <v>0.05883680176893977</v>
      </c>
      <c r="E7" s="297"/>
      <c r="F7" s="298"/>
      <c r="G7" s="299"/>
    </row>
    <row r="8" spans="2:7" ht="12.75">
      <c r="B8" s="292" t="s">
        <v>99</v>
      </c>
      <c r="C8" s="293">
        <v>0.03448379600033093</v>
      </c>
      <c r="E8" s="297"/>
      <c r="F8" s="298"/>
      <c r="G8" s="299"/>
    </row>
    <row r="9" spans="2:7" ht="12.75">
      <c r="B9" s="292" t="s">
        <v>100</v>
      </c>
      <c r="C9" s="293">
        <v>0.03431833394754853</v>
      </c>
      <c r="E9" s="297"/>
      <c r="F9" s="298"/>
      <c r="G9" s="299"/>
    </row>
    <row r="10" spans="2:7" ht="12.75">
      <c r="B10" s="292" t="s">
        <v>101</v>
      </c>
      <c r="C10" s="293">
        <v>0.028173674987402322</v>
      </c>
      <c r="E10" s="297"/>
      <c r="F10" s="298"/>
      <c r="G10" s="299"/>
    </row>
    <row r="11" spans="2:7" ht="12.75">
      <c r="B11" s="292" t="s">
        <v>102</v>
      </c>
      <c r="C11" s="293">
        <v>0.025571408157279204</v>
      </c>
      <c r="E11" s="297"/>
      <c r="F11" s="298"/>
      <c r="G11" s="299"/>
    </row>
    <row r="12" spans="2:7" ht="12.75">
      <c r="B12" s="292" t="s">
        <v>103</v>
      </c>
      <c r="C12" s="293">
        <v>0.024841870924556825</v>
      </c>
      <c r="E12" s="297"/>
      <c r="F12" s="298"/>
      <c r="G12" s="299"/>
    </row>
    <row r="13" spans="2:7" ht="12.75">
      <c r="B13" s="292" t="s">
        <v>104</v>
      </c>
      <c r="C13" s="293">
        <v>0.02427779574461684</v>
      </c>
      <c r="E13" s="297"/>
      <c r="F13" s="298"/>
      <c r="G13" s="299"/>
    </row>
    <row r="14" spans="2:7" ht="12.75">
      <c r="B14" s="292" t="s">
        <v>105</v>
      </c>
      <c r="C14" s="293">
        <v>0.023300065432720875</v>
      </c>
      <c r="E14" s="297"/>
      <c r="F14" s="298"/>
      <c r="G14" s="299"/>
    </row>
    <row r="15" spans="2:7" ht="12.75">
      <c r="B15" s="292" t="s">
        <v>106</v>
      </c>
      <c r="C15" s="293">
        <v>0.01886267401719301</v>
      </c>
      <c r="E15" s="297"/>
      <c r="F15" s="298"/>
      <c r="G15" s="299"/>
    </row>
    <row r="16" spans="2:7" ht="12.75">
      <c r="B16" s="292" t="s">
        <v>107</v>
      </c>
      <c r="C16" s="293">
        <v>0.017508893585337054</v>
      </c>
      <c r="E16" s="297"/>
      <c r="F16" s="298"/>
      <c r="G16" s="299"/>
    </row>
    <row r="17" spans="2:7" ht="12.75">
      <c r="B17" s="292" t="s">
        <v>108</v>
      </c>
      <c r="C17" s="293">
        <v>0.017433683561345056</v>
      </c>
      <c r="E17" s="297"/>
      <c r="F17" s="298"/>
      <c r="G17" s="299"/>
    </row>
    <row r="18" spans="2:7" ht="12.75">
      <c r="B18" s="292" t="s">
        <v>109</v>
      </c>
      <c r="C18" s="293">
        <v>0.01701250742698987</v>
      </c>
      <c r="E18" s="297"/>
      <c r="F18" s="298"/>
      <c r="G18" s="299"/>
    </row>
    <row r="19" spans="2:7" ht="12.75">
      <c r="B19" s="292" t="s">
        <v>110</v>
      </c>
      <c r="C19" s="293">
        <v>0.016546205278239485</v>
      </c>
      <c r="E19" s="297"/>
      <c r="F19" s="298"/>
      <c r="G19" s="299"/>
    </row>
    <row r="20" spans="2:7" ht="12.75">
      <c r="B20" s="300" t="s">
        <v>111</v>
      </c>
      <c r="C20" s="293">
        <v>0.24499665315393235</v>
      </c>
      <c r="E20" s="300"/>
      <c r="F20" s="298"/>
      <c r="G20" s="299"/>
    </row>
    <row r="21" spans="2:7" ht="12.75">
      <c r="B21" s="391" t="s">
        <v>509</v>
      </c>
      <c r="C21" s="392">
        <v>1.0000136211306714</v>
      </c>
      <c r="E21" s="289"/>
      <c r="F21" s="302"/>
      <c r="G21" s="303"/>
    </row>
    <row r="23" ht="12.75">
      <c r="A23" s="1" t="s">
        <v>112</v>
      </c>
    </row>
    <row r="26" ht="12.75">
      <c r="A26" s="388" t="s">
        <v>294</v>
      </c>
    </row>
    <row r="27" ht="12.75">
      <c r="A27" s="287"/>
    </row>
    <row r="28" spans="1:10" ht="12.75">
      <c r="A28" s="287"/>
      <c r="C28" s="461" t="s">
        <v>317</v>
      </c>
      <c r="D28" s="462"/>
      <c r="E28" s="462"/>
      <c r="F28" s="462"/>
      <c r="G28" s="462"/>
      <c r="H28" s="463"/>
      <c r="I28" s="461" t="s">
        <v>113</v>
      </c>
      <c r="J28" s="463"/>
    </row>
    <row r="29" spans="1:14" ht="36">
      <c r="A29" s="287"/>
      <c r="B29" s="304"/>
      <c r="C29" s="401" t="s">
        <v>505</v>
      </c>
      <c r="D29" s="402" t="s">
        <v>114</v>
      </c>
      <c r="E29" s="389" t="s">
        <v>506</v>
      </c>
      <c r="F29" s="402" t="s">
        <v>114</v>
      </c>
      <c r="G29" s="389" t="s">
        <v>115</v>
      </c>
      <c r="H29" s="402" t="s">
        <v>114</v>
      </c>
      <c r="I29" s="389" t="s">
        <v>115</v>
      </c>
      <c r="J29" s="402" t="s">
        <v>114</v>
      </c>
      <c r="K29" s="111"/>
      <c r="L29" s="112"/>
      <c r="M29" s="111"/>
      <c r="N29" s="111"/>
    </row>
    <row r="30" spans="1:14" ht="12.75">
      <c r="A30" s="287"/>
      <c r="B30" s="397" t="s">
        <v>116</v>
      </c>
      <c r="C30" s="398">
        <v>686000</v>
      </c>
      <c r="D30" s="399">
        <v>-0.02459832219536462</v>
      </c>
      <c r="E30" s="400">
        <v>661800</v>
      </c>
      <c r="F30" s="399">
        <v>-0.024613117170228516</v>
      </c>
      <c r="G30" s="400">
        <v>1347800</v>
      </c>
      <c r="H30" s="399">
        <v>-0.024605586915617317</v>
      </c>
      <c r="I30" s="400">
        <v>6712900</v>
      </c>
      <c r="J30" s="399">
        <v>-0.029254396112910697</v>
      </c>
      <c r="K30" s="111"/>
      <c r="L30" s="305"/>
      <c r="M30" s="306"/>
      <c r="N30" s="306"/>
    </row>
    <row r="31" spans="1:16" ht="12.75">
      <c r="A31" s="287"/>
      <c r="B31" s="307" t="s">
        <v>313</v>
      </c>
      <c r="C31" s="308">
        <v>414500</v>
      </c>
      <c r="D31" s="309">
        <v>-0.023096865425406565</v>
      </c>
      <c r="E31" s="310">
        <v>367000</v>
      </c>
      <c r="F31" s="309">
        <v>-0.05752439650744734</v>
      </c>
      <c r="G31" s="310">
        <v>781500</v>
      </c>
      <c r="H31" s="309">
        <v>-0.03957232395231658</v>
      </c>
      <c r="I31" s="310">
        <v>3920000</v>
      </c>
      <c r="J31" s="309">
        <v>-0.056331246990852235</v>
      </c>
      <c r="K31" s="111"/>
      <c r="L31" s="311"/>
      <c r="M31" s="306"/>
      <c r="N31" s="306"/>
      <c r="O31" s="248"/>
      <c r="P31" s="248"/>
    </row>
    <row r="32" spans="1:15" ht="12.75">
      <c r="A32" s="287"/>
      <c r="B32" s="312" t="s">
        <v>314</v>
      </c>
      <c r="C32" s="313">
        <v>218900</v>
      </c>
      <c r="D32" s="314">
        <v>0.11229674796747968</v>
      </c>
      <c r="E32" s="301">
        <v>187200</v>
      </c>
      <c r="F32" s="314">
        <v>0.014634146341463428</v>
      </c>
      <c r="G32" s="301">
        <v>406000</v>
      </c>
      <c r="H32" s="314">
        <v>0.06477838971938099</v>
      </c>
      <c r="I32" s="301">
        <v>2365400</v>
      </c>
      <c r="J32" s="314">
        <v>-0.010830928783506888</v>
      </c>
      <c r="K32" s="111"/>
      <c r="L32" s="311"/>
      <c r="M32" s="306"/>
      <c r="N32" s="306"/>
      <c r="O32" s="315"/>
    </row>
    <row r="33" spans="1:16" ht="12.75">
      <c r="A33" s="287"/>
      <c r="B33" s="316" t="s">
        <v>315</v>
      </c>
      <c r="C33" s="317">
        <v>195600</v>
      </c>
      <c r="D33" s="318">
        <v>-0.1402197802197802</v>
      </c>
      <c r="E33" s="319">
        <v>179800</v>
      </c>
      <c r="F33" s="318">
        <v>-0.12249877989263047</v>
      </c>
      <c r="G33" s="319">
        <v>375500</v>
      </c>
      <c r="H33" s="318">
        <v>-0.13159111933394996</v>
      </c>
      <c r="I33" s="319">
        <v>1554600</v>
      </c>
      <c r="J33" s="318">
        <v>-0.11805752538719005</v>
      </c>
      <c r="K33" s="111"/>
      <c r="L33" s="311"/>
      <c r="M33" s="306"/>
      <c r="N33" s="306"/>
      <c r="P33" s="248"/>
    </row>
    <row r="34" spans="1:14" ht="12.75">
      <c r="A34" s="287"/>
      <c r="B34" s="393" t="s">
        <v>316</v>
      </c>
      <c r="C34" s="394">
        <v>271500</v>
      </c>
      <c r="D34" s="395">
        <v>-0.026881720430107503</v>
      </c>
      <c r="E34" s="396">
        <v>294800</v>
      </c>
      <c r="F34" s="395">
        <v>0.019716361120719395</v>
      </c>
      <c r="G34" s="396">
        <v>566400</v>
      </c>
      <c r="H34" s="395">
        <v>-0.0029924309100510804</v>
      </c>
      <c r="I34" s="396">
        <v>2792700</v>
      </c>
      <c r="J34" s="395">
        <v>0.011444714063235661</v>
      </c>
      <c r="K34" s="111"/>
      <c r="L34" s="311"/>
      <c r="M34" s="306"/>
      <c r="N34" s="306"/>
    </row>
    <row r="35" spans="1:5" ht="12.75">
      <c r="A35" s="287"/>
      <c r="C35" s="320"/>
      <c r="E35" s="320"/>
    </row>
    <row r="36" spans="1:3" ht="12.75">
      <c r="A36" s="321" t="s">
        <v>117</v>
      </c>
      <c r="C36" s="321"/>
    </row>
    <row r="37" spans="1:3" ht="12.75">
      <c r="A37" s="321"/>
      <c r="C37" s="321"/>
    </row>
    <row r="38" spans="1:3" ht="12.75">
      <c r="A38" s="321"/>
      <c r="C38" s="321"/>
    </row>
    <row r="39" ht="12.75">
      <c r="A39" s="388" t="s">
        <v>295</v>
      </c>
    </row>
    <row r="40" ht="12.75">
      <c r="A40" s="287"/>
    </row>
    <row r="41" spans="2:7" ht="12.75" customHeight="1">
      <c r="B41" s="23"/>
      <c r="F41" s="464" t="s">
        <v>118</v>
      </c>
      <c r="G41" s="464"/>
    </row>
    <row r="42" spans="2:10" ht="33.75">
      <c r="B42" s="403"/>
      <c r="C42" s="390" t="s">
        <v>385</v>
      </c>
      <c r="D42" s="390" t="s">
        <v>119</v>
      </c>
      <c r="E42" s="390" t="s">
        <v>120</v>
      </c>
      <c r="F42" s="390" t="s">
        <v>121</v>
      </c>
      <c r="G42" s="390" t="s">
        <v>122</v>
      </c>
      <c r="H42" s="322"/>
      <c r="I42" s="323"/>
      <c r="J42" s="320"/>
    </row>
    <row r="43" spans="2:9" ht="25.5">
      <c r="B43" s="324" t="s">
        <v>123</v>
      </c>
      <c r="C43" s="325">
        <v>41700</v>
      </c>
      <c r="D43" s="326">
        <v>0.10270935960591134</v>
      </c>
      <c r="E43" s="326">
        <v>0.18867943064111264</v>
      </c>
      <c r="F43" s="325">
        <v>3800</v>
      </c>
      <c r="G43" s="326">
        <v>0.0992243034443796</v>
      </c>
      <c r="H43" s="327"/>
      <c r="I43" s="328"/>
    </row>
    <row r="44" spans="2:9" ht="78.75" customHeight="1">
      <c r="B44" s="324" t="s">
        <v>124</v>
      </c>
      <c r="C44" s="325">
        <v>3200</v>
      </c>
      <c r="D44" s="326">
        <v>0.007881773399014778</v>
      </c>
      <c r="E44" s="326">
        <v>0.10197685677175582</v>
      </c>
      <c r="F44" s="325">
        <v>100</v>
      </c>
      <c r="G44" s="326">
        <v>0.01953983638102197</v>
      </c>
      <c r="H44" s="327"/>
      <c r="I44" s="328"/>
    </row>
    <row r="45" spans="2:9" ht="12.75">
      <c r="B45" s="324" t="s">
        <v>125</v>
      </c>
      <c r="C45" s="325">
        <v>30500</v>
      </c>
      <c r="D45" s="326">
        <v>0.07512315270935961</v>
      </c>
      <c r="E45" s="326">
        <v>0.15877784205958925</v>
      </c>
      <c r="F45" s="325">
        <v>2500</v>
      </c>
      <c r="G45" s="326">
        <v>0.08836388628754488</v>
      </c>
      <c r="H45" s="327"/>
      <c r="I45" s="328"/>
    </row>
    <row r="46" spans="2:9" ht="12.75">
      <c r="B46" s="324" t="s">
        <v>993</v>
      </c>
      <c r="C46" s="325">
        <v>15800</v>
      </c>
      <c r="D46" s="326">
        <v>0.03891625615763547</v>
      </c>
      <c r="E46" s="326">
        <v>0.1172686853006937</v>
      </c>
      <c r="F46" s="325">
        <v>-4900</v>
      </c>
      <c r="G46" s="326">
        <v>-0.23469542680927247</v>
      </c>
      <c r="H46" s="327"/>
      <c r="I46" s="328"/>
    </row>
    <row r="47" spans="2:9" ht="63.75">
      <c r="B47" s="324" t="s">
        <v>126</v>
      </c>
      <c r="C47" s="325">
        <v>165200</v>
      </c>
      <c r="D47" s="326">
        <v>0.4068965517241379</v>
      </c>
      <c r="E47" s="326">
        <v>0.1989477757569904</v>
      </c>
      <c r="F47" s="325">
        <v>5600</v>
      </c>
      <c r="G47" s="326">
        <v>0.035182257445243836</v>
      </c>
      <c r="H47" s="327"/>
      <c r="I47" s="328"/>
    </row>
    <row r="48" spans="2:9" ht="12.75">
      <c r="B48" s="324" t="s">
        <v>127</v>
      </c>
      <c r="C48" s="325">
        <v>9800</v>
      </c>
      <c r="D48" s="326">
        <v>0.02413793103448276</v>
      </c>
      <c r="E48" s="326">
        <v>0.23163677216942943</v>
      </c>
      <c r="F48" s="325">
        <v>2000</v>
      </c>
      <c r="G48" s="326">
        <v>0.26031014675464736</v>
      </c>
      <c r="H48" s="327"/>
      <c r="I48" s="328"/>
    </row>
    <row r="49" spans="2:9" ht="25.5">
      <c r="B49" s="324" t="s">
        <v>128</v>
      </c>
      <c r="C49" s="325">
        <v>4700</v>
      </c>
      <c r="D49" s="326">
        <v>0.011576354679802956</v>
      </c>
      <c r="E49" s="326">
        <v>0.09459461860998587</v>
      </c>
      <c r="F49" s="325">
        <v>-1700</v>
      </c>
      <c r="G49" s="326">
        <v>-0.26623084294394495</v>
      </c>
      <c r="H49" s="327"/>
      <c r="I49" s="328"/>
    </row>
    <row r="50" spans="2:9" ht="12.75">
      <c r="B50" s="324" t="s">
        <v>129</v>
      </c>
      <c r="C50" s="325">
        <v>2600</v>
      </c>
      <c r="D50" s="326">
        <v>0.0064039408866995075</v>
      </c>
      <c r="E50" s="326">
        <v>0.1805086152793488</v>
      </c>
      <c r="F50" s="325">
        <v>-200</v>
      </c>
      <c r="G50" s="326">
        <v>-0.05976343868613809</v>
      </c>
      <c r="H50" s="327"/>
      <c r="I50" s="328"/>
    </row>
    <row r="51" spans="2:9" ht="51">
      <c r="B51" s="324" t="s">
        <v>130</v>
      </c>
      <c r="C51" s="325">
        <v>31200</v>
      </c>
      <c r="D51" s="326">
        <v>0.07684729064039408</v>
      </c>
      <c r="E51" s="326">
        <v>0.12458659213049345</v>
      </c>
      <c r="F51" s="325">
        <v>9200</v>
      </c>
      <c r="G51" s="326">
        <v>0.41845759663537496</v>
      </c>
      <c r="H51" s="327"/>
      <c r="I51" s="328"/>
    </row>
    <row r="52" spans="2:9" ht="89.25">
      <c r="B52" s="324" t="s">
        <v>131</v>
      </c>
      <c r="C52" s="325">
        <v>66300</v>
      </c>
      <c r="D52" s="326">
        <v>0.16330049261083743</v>
      </c>
      <c r="E52" s="326">
        <v>0.10266651310287014</v>
      </c>
      <c r="F52" s="325">
        <v>6200</v>
      </c>
      <c r="G52" s="326">
        <v>0.10338679406635065</v>
      </c>
      <c r="H52" s="327"/>
      <c r="I52" s="328"/>
    </row>
    <row r="53" spans="2:9" ht="90" customHeight="1">
      <c r="B53" s="329" t="s">
        <v>132</v>
      </c>
      <c r="C53" s="325">
        <v>35100</v>
      </c>
      <c r="D53" s="326">
        <v>0.08645320197044334</v>
      </c>
      <c r="E53" s="326">
        <v>0.15787363489845385</v>
      </c>
      <c r="F53" s="325">
        <v>2100</v>
      </c>
      <c r="G53" s="326">
        <v>0.06447170959329784</v>
      </c>
      <c r="H53" s="327"/>
      <c r="I53" s="328"/>
    </row>
    <row r="54" spans="2:9" ht="12.75">
      <c r="B54" s="404" t="s">
        <v>509</v>
      </c>
      <c r="C54" s="405">
        <v>406000</v>
      </c>
      <c r="D54" s="406">
        <v>1</v>
      </c>
      <c r="E54" s="406">
        <v>0.15414051494150105</v>
      </c>
      <c r="F54" s="405">
        <v>24800</v>
      </c>
      <c r="G54" s="406">
        <v>0.06493449104599547</v>
      </c>
      <c r="H54" s="330"/>
      <c r="I54" s="331"/>
    </row>
    <row r="55" spans="2:8" ht="12.75">
      <c r="B55" s="23"/>
      <c r="C55" s="332"/>
      <c r="D55" s="333"/>
      <c r="E55" s="333"/>
      <c r="F55" s="321"/>
      <c r="G55" s="251"/>
      <c r="H55" s="251"/>
    </row>
    <row r="56" spans="1:8" ht="12.75">
      <c r="A56" s="1" t="s">
        <v>117</v>
      </c>
      <c r="B56" s="334"/>
      <c r="C56" s="332"/>
      <c r="D56" s="333"/>
      <c r="E56" s="333"/>
      <c r="F56" s="321"/>
      <c r="G56" s="251"/>
      <c r="H56" s="251"/>
    </row>
    <row r="57" spans="2:8" ht="12.75">
      <c r="B57" s="335"/>
      <c r="F57" s="321"/>
      <c r="G57" s="251"/>
      <c r="H57" s="251"/>
    </row>
    <row r="58" spans="2:8" ht="12.75">
      <c r="B58" s="335"/>
      <c r="F58" s="321"/>
      <c r="G58" s="251"/>
      <c r="H58" s="251"/>
    </row>
    <row r="59" spans="1:6" ht="12.75">
      <c r="A59" s="407" t="s">
        <v>296</v>
      </c>
      <c r="B59" s="287"/>
      <c r="F59" s="321"/>
    </row>
    <row r="61" spans="2:4" ht="33.75">
      <c r="B61" s="408" t="s">
        <v>133</v>
      </c>
      <c r="C61" s="411" t="s">
        <v>134</v>
      </c>
      <c r="D61" s="412" t="s">
        <v>119</v>
      </c>
    </row>
    <row r="62" spans="2:4" ht="12.75">
      <c r="B62" s="336" t="s">
        <v>135</v>
      </c>
      <c r="C62" s="337">
        <v>49896</v>
      </c>
      <c r="D62" s="338">
        <v>0.39575814779856755</v>
      </c>
    </row>
    <row r="63" spans="2:4" ht="12.75">
      <c r="B63" s="339" t="s">
        <v>136</v>
      </c>
      <c r="C63" s="340">
        <v>22332</v>
      </c>
      <c r="D63" s="341">
        <v>0.177129849219128</v>
      </c>
    </row>
    <row r="64" spans="2:9" ht="12.75">
      <c r="B64" s="339" t="s">
        <v>137</v>
      </c>
      <c r="C64" s="340">
        <v>4393</v>
      </c>
      <c r="D64" s="341">
        <v>0.034843785940338046</v>
      </c>
      <c r="F64" s="23"/>
      <c r="G64" s="23"/>
      <c r="H64" s="23"/>
      <c r="I64" s="23"/>
    </row>
    <row r="65" spans="2:9" ht="12.75">
      <c r="B65" s="339" t="s">
        <v>138</v>
      </c>
      <c r="C65" s="340">
        <v>3889</v>
      </c>
      <c r="D65" s="341">
        <v>0.03084622889186767</v>
      </c>
      <c r="F65" s="23"/>
      <c r="G65" s="23"/>
      <c r="H65" s="23"/>
      <c r="I65" s="23"/>
    </row>
    <row r="66" spans="2:9" ht="12.75">
      <c r="B66" s="339" t="s">
        <v>141</v>
      </c>
      <c r="C66" s="340">
        <v>3650</v>
      </c>
      <c r="D66" s="341">
        <v>0.02895056195816842</v>
      </c>
      <c r="F66" s="342"/>
      <c r="G66" s="343"/>
      <c r="H66" s="23"/>
      <c r="I66" s="23"/>
    </row>
    <row r="67" spans="2:9" ht="12.75">
      <c r="B67" s="339" t="s">
        <v>139</v>
      </c>
      <c r="C67" s="340">
        <v>3348</v>
      </c>
      <c r="D67" s="341">
        <v>0.026555200393410375</v>
      </c>
      <c r="F67" s="342"/>
      <c r="G67" s="343"/>
      <c r="H67" s="23"/>
      <c r="I67" s="23"/>
    </row>
    <row r="68" spans="2:9" ht="12.75">
      <c r="B68" s="339" t="s">
        <v>142</v>
      </c>
      <c r="C68" s="340">
        <v>3097</v>
      </c>
      <c r="D68" s="341">
        <v>0.024564353529985643</v>
      </c>
      <c r="F68" s="344"/>
      <c r="G68" s="172"/>
      <c r="H68" s="345"/>
      <c r="I68" s="23"/>
    </row>
    <row r="69" spans="2:9" ht="12.75">
      <c r="B69" s="339" t="s">
        <v>140</v>
      </c>
      <c r="C69" s="340">
        <v>2821</v>
      </c>
      <c r="D69" s="341">
        <v>0.022375215146299483</v>
      </c>
      <c r="F69" s="344"/>
      <c r="G69" s="172"/>
      <c r="H69" s="345"/>
      <c r="I69" s="23"/>
    </row>
    <row r="70" spans="2:9" ht="12.75">
      <c r="B70" s="339" t="s">
        <v>143</v>
      </c>
      <c r="C70" s="340">
        <v>2436</v>
      </c>
      <c r="D70" s="341">
        <v>0.0193215257342735</v>
      </c>
      <c r="F70" s="344"/>
      <c r="G70" s="172"/>
      <c r="H70" s="23"/>
      <c r="I70" s="23"/>
    </row>
    <row r="71" spans="2:9" ht="12.75">
      <c r="B71" s="339" t="s">
        <v>144</v>
      </c>
      <c r="C71" s="340">
        <v>2419</v>
      </c>
      <c r="D71" s="341">
        <v>0.01918668750049573</v>
      </c>
      <c r="F71" s="344"/>
      <c r="G71" s="97"/>
      <c r="H71" s="23"/>
      <c r="I71" s="23"/>
    </row>
    <row r="72" spans="2:9" ht="12.75">
      <c r="B72" s="339" t="s">
        <v>146</v>
      </c>
      <c r="C72" s="340">
        <v>2328</v>
      </c>
      <c r="D72" s="341">
        <v>0.01846490636674413</v>
      </c>
      <c r="F72" s="23"/>
      <c r="G72" s="23"/>
      <c r="H72" s="23"/>
      <c r="I72" s="23"/>
    </row>
    <row r="73" spans="2:4" ht="12.75">
      <c r="B73" s="339" t="s">
        <v>145</v>
      </c>
      <c r="C73" s="340">
        <v>1857</v>
      </c>
      <c r="D73" s="341">
        <v>0.014729094125018837</v>
      </c>
    </row>
    <row r="74" spans="2:4" ht="12.75">
      <c r="B74" s="339" t="s">
        <v>147</v>
      </c>
      <c r="C74" s="340">
        <v>1584</v>
      </c>
      <c r="D74" s="341">
        <v>0.012563750723764049</v>
      </c>
    </row>
    <row r="75" spans="2:4" ht="12.75">
      <c r="B75" s="339" t="s">
        <v>149</v>
      </c>
      <c r="C75" s="340">
        <v>1397</v>
      </c>
      <c r="D75" s="341">
        <v>0.01108053015220857</v>
      </c>
    </row>
    <row r="76" spans="2:4" ht="12.75">
      <c r="B76" s="339" t="s">
        <v>148</v>
      </c>
      <c r="C76" s="340">
        <v>1300</v>
      </c>
      <c r="D76" s="341">
        <v>0.010311159053594232</v>
      </c>
    </row>
    <row r="77" spans="2:4" ht="12.75">
      <c r="B77" s="339" t="s">
        <v>150</v>
      </c>
      <c r="C77" s="340">
        <v>1126</v>
      </c>
      <c r="D77" s="341">
        <v>0.008931050072574696</v>
      </c>
    </row>
    <row r="78" spans="2:4" ht="12.75">
      <c r="B78" s="339" t="s">
        <v>151</v>
      </c>
      <c r="C78" s="340">
        <v>18204</v>
      </c>
      <c r="D78" s="341">
        <v>0.14438795339356109</v>
      </c>
    </row>
    <row r="79" spans="2:4" ht="12.75">
      <c r="B79" s="408" t="s">
        <v>509</v>
      </c>
      <c r="C79" s="409">
        <v>126077</v>
      </c>
      <c r="D79" s="410">
        <v>1</v>
      </c>
    </row>
    <row r="81" ht="12.75">
      <c r="A81" s="321" t="s">
        <v>152</v>
      </c>
    </row>
    <row r="82" ht="12.75">
      <c r="A82" s="321"/>
    </row>
    <row r="83" ht="12.75">
      <c r="A83" s="321"/>
    </row>
    <row r="84" ht="12.75">
      <c r="A84" s="407" t="s">
        <v>303</v>
      </c>
    </row>
    <row r="86" spans="2:6" ht="12.75">
      <c r="B86" s="413" t="s">
        <v>153</v>
      </c>
      <c r="C86" s="389" t="s">
        <v>611</v>
      </c>
      <c r="D86" s="389" t="s">
        <v>612</v>
      </c>
      <c r="E86" s="389" t="s">
        <v>509</v>
      </c>
      <c r="F86" s="23"/>
    </row>
    <row r="87" spans="2:13" ht="12.75">
      <c r="B87" s="346" t="s">
        <v>154</v>
      </c>
      <c r="C87" s="347">
        <v>0.014917398530276465</v>
      </c>
      <c r="D87" s="347">
        <v>0.02083305368001396</v>
      </c>
      <c r="E87" s="347">
        <v>0.017353387329721467</v>
      </c>
      <c r="K87" s="320"/>
      <c r="L87" s="320"/>
      <c r="M87" s="320"/>
    </row>
    <row r="88" spans="2:13" ht="12.75">
      <c r="B88" s="346" t="s">
        <v>155</v>
      </c>
      <c r="C88" s="347">
        <v>8.457488367597348E-05</v>
      </c>
      <c r="D88" s="347">
        <v>9.204589254792618E-05</v>
      </c>
      <c r="E88" s="347">
        <v>8.765134663264847E-05</v>
      </c>
      <c r="K88" s="320"/>
      <c r="L88" s="320"/>
      <c r="M88" s="320"/>
    </row>
    <row r="89" spans="2:13" ht="12.75">
      <c r="B89" s="416" t="s">
        <v>156</v>
      </c>
      <c r="C89" s="417">
        <v>0.5109383516220926</v>
      </c>
      <c r="D89" s="417">
        <v>0.39249327393816436</v>
      </c>
      <c r="E89" s="417">
        <v>0.4621642301961258</v>
      </c>
      <c r="K89" s="320"/>
      <c r="L89" s="320"/>
      <c r="M89" s="320"/>
    </row>
    <row r="90" spans="2:13" ht="12.75">
      <c r="B90" s="416" t="s">
        <v>157</v>
      </c>
      <c r="C90" s="417">
        <v>0.4027093496862675</v>
      </c>
      <c r="D90" s="417">
        <v>0.44334671194813213</v>
      </c>
      <c r="E90" s="417">
        <v>0.41944327970808154</v>
      </c>
      <c r="K90" s="320"/>
      <c r="L90" s="320"/>
      <c r="M90" s="320"/>
    </row>
    <row r="91" spans="2:13" ht="12.75">
      <c r="B91" s="346" t="s">
        <v>158</v>
      </c>
      <c r="C91" s="347">
        <v>0.022867437595817972</v>
      </c>
      <c r="D91" s="347">
        <v>0.0727680309274199</v>
      </c>
      <c r="E91" s="347">
        <v>0.043415844046933744</v>
      </c>
      <c r="K91" s="320"/>
      <c r="L91" s="320"/>
      <c r="M91" s="320"/>
    </row>
    <row r="92" spans="2:13" ht="12.75">
      <c r="B92" s="346" t="s">
        <v>159</v>
      </c>
      <c r="C92" s="347">
        <v>0.000284601195862006</v>
      </c>
      <c r="D92" s="347">
        <v>0.0003298311149634022</v>
      </c>
      <c r="E92" s="347">
        <v>0.00030322628024267577</v>
      </c>
      <c r="K92" s="320"/>
      <c r="L92" s="320"/>
      <c r="M92" s="320"/>
    </row>
    <row r="93" spans="2:13" ht="12.75">
      <c r="B93" s="346" t="s">
        <v>160</v>
      </c>
      <c r="C93" s="347">
        <v>0.0002765464450357228</v>
      </c>
      <c r="D93" s="347">
        <v>0.0003509249653389686</v>
      </c>
      <c r="E93" s="347">
        <v>0.0003071745391000023</v>
      </c>
      <c r="K93" s="320"/>
      <c r="L93" s="320"/>
      <c r="M93" s="320"/>
    </row>
    <row r="94" spans="2:13" ht="12.75">
      <c r="B94" s="346" t="s">
        <v>161</v>
      </c>
      <c r="C94" s="347">
        <v>1.3424584710471982E-06</v>
      </c>
      <c r="D94" s="347">
        <v>0</v>
      </c>
      <c r="E94" s="347">
        <v>7.896517714653016E-07</v>
      </c>
      <c r="K94" s="320"/>
      <c r="L94" s="320"/>
      <c r="M94" s="320"/>
    </row>
    <row r="95" spans="2:13" ht="12.75">
      <c r="B95" s="346" t="s">
        <v>162</v>
      </c>
      <c r="C95" s="347">
        <v>2.6849169420943965E-06</v>
      </c>
      <c r="D95" s="347">
        <v>2.6846718659811806E-05</v>
      </c>
      <c r="E95" s="347">
        <v>1.2634428343444825E-05</v>
      </c>
      <c r="K95" s="320"/>
      <c r="L95" s="320"/>
      <c r="M95" s="320"/>
    </row>
    <row r="96" spans="2:13" ht="12.75">
      <c r="B96" s="346" t="s">
        <v>163</v>
      </c>
      <c r="C96" s="347">
        <v>0.004262305645574854</v>
      </c>
      <c r="D96" s="347">
        <v>0.007356000912788435</v>
      </c>
      <c r="E96" s="347">
        <v>0.005536248569743229</v>
      </c>
      <c r="K96" s="320"/>
      <c r="L96" s="320"/>
      <c r="M96" s="320"/>
    </row>
    <row r="97" spans="2:13" ht="12.75">
      <c r="B97" s="346" t="s">
        <v>164</v>
      </c>
      <c r="C97" s="347">
        <v>0.02996904290765765</v>
      </c>
      <c r="D97" s="347">
        <v>0.04462308165813005</v>
      </c>
      <c r="E97" s="347">
        <v>0.03600338286818896</v>
      </c>
      <c r="K97" s="320"/>
      <c r="L97" s="320"/>
      <c r="M97" s="320"/>
    </row>
    <row r="98" spans="2:13" ht="12.75">
      <c r="B98" s="346" t="s">
        <v>165</v>
      </c>
      <c r="C98" s="347">
        <v>0.0037817055129399572</v>
      </c>
      <c r="D98" s="347">
        <v>0.0026367312969458024</v>
      </c>
      <c r="E98" s="347">
        <v>0.003310220225982544</v>
      </c>
      <c r="K98" s="320"/>
      <c r="L98" s="320"/>
      <c r="M98" s="320"/>
    </row>
    <row r="99" spans="2:13" ht="24">
      <c r="B99" s="346" t="s">
        <v>166</v>
      </c>
      <c r="C99" s="347">
        <v>2.1479335536755172E-05</v>
      </c>
      <c r="D99" s="347">
        <v>4.0270077989717703E-05</v>
      </c>
      <c r="E99" s="347">
        <v>2.9217115544216158E-05</v>
      </c>
      <c r="K99" s="320"/>
      <c r="L99" s="320"/>
      <c r="M99" s="320"/>
    </row>
    <row r="100" spans="2:13" ht="12.75">
      <c r="B100" s="348" t="s">
        <v>167</v>
      </c>
      <c r="C100" s="349">
        <v>0.009883179263849472</v>
      </c>
      <c r="D100" s="349">
        <v>0.015103196868905554</v>
      </c>
      <c r="E100" s="349">
        <v>0.012032713693588264</v>
      </c>
      <c r="K100" s="320"/>
      <c r="L100" s="320"/>
      <c r="M100" s="320"/>
    </row>
    <row r="101" spans="2:5" ht="12.75">
      <c r="B101" s="414" t="s">
        <v>509</v>
      </c>
      <c r="C101" s="415">
        <v>1</v>
      </c>
      <c r="D101" s="415">
        <v>1</v>
      </c>
      <c r="E101" s="415">
        <v>1</v>
      </c>
    </row>
    <row r="103" ht="12.75">
      <c r="A103" s="350" t="s">
        <v>168</v>
      </c>
    </row>
    <row r="106" ht="12.75">
      <c r="A106" s="407" t="s">
        <v>297</v>
      </c>
    </row>
    <row r="108" spans="3:4" ht="33.75">
      <c r="C108" s="421" t="s">
        <v>134</v>
      </c>
      <c r="D108" s="412" t="s">
        <v>119</v>
      </c>
    </row>
    <row r="109" spans="2:4" ht="38.25">
      <c r="B109" s="351" t="s">
        <v>169</v>
      </c>
      <c r="C109" s="352">
        <v>339777</v>
      </c>
      <c r="D109" s="353">
        <v>0.26830550995316577</v>
      </c>
    </row>
    <row r="110" spans="2:4" ht="12.75">
      <c r="B110" s="354" t="s">
        <v>170</v>
      </c>
      <c r="C110" s="352">
        <v>194810</v>
      </c>
      <c r="D110" s="353">
        <v>0.15383206159915538</v>
      </c>
    </row>
    <row r="111" spans="2:4" ht="38.25">
      <c r="B111" s="354" t="s">
        <v>172</v>
      </c>
      <c r="C111" s="352">
        <v>95667</v>
      </c>
      <c r="D111" s="353">
        <v>0.075543616020771</v>
      </c>
    </row>
    <row r="112" spans="2:4" ht="38.25">
      <c r="B112" s="354" t="s">
        <v>173</v>
      </c>
      <c r="C112" s="352">
        <v>58048</v>
      </c>
      <c r="D112" s="353">
        <v>0.04583770603001782</v>
      </c>
    </row>
    <row r="113" spans="2:4" ht="12.75">
      <c r="B113" s="354" t="s">
        <v>174</v>
      </c>
      <c r="C113" s="352">
        <v>50949</v>
      </c>
      <c r="D113" s="353">
        <v>0.040231968104385646</v>
      </c>
    </row>
    <row r="114" spans="2:4" ht="38.25">
      <c r="B114" s="354" t="s">
        <v>177</v>
      </c>
      <c r="C114" s="352">
        <v>38655</v>
      </c>
      <c r="D114" s="353">
        <v>0.03052398922599123</v>
      </c>
    </row>
    <row r="115" spans="2:4" ht="12.75">
      <c r="B115" s="354" t="s">
        <v>176</v>
      </c>
      <c r="C115" s="352">
        <v>37747</v>
      </c>
      <c r="D115" s="353">
        <v>0.029806985417500736</v>
      </c>
    </row>
    <row r="116" spans="2:4" ht="25.5">
      <c r="B116" s="354" t="s">
        <v>180</v>
      </c>
      <c r="C116" s="352">
        <v>35764</v>
      </c>
      <c r="D116" s="353">
        <v>0.028241105954685042</v>
      </c>
    </row>
    <row r="117" spans="2:4" ht="25.5">
      <c r="B117" s="354" t="s">
        <v>230</v>
      </c>
      <c r="C117" s="352">
        <v>34235</v>
      </c>
      <c r="D117" s="353">
        <v>0.027033728396114596</v>
      </c>
    </row>
    <row r="118" spans="2:4" ht="51">
      <c r="B118" s="354" t="s">
        <v>179</v>
      </c>
      <c r="C118" s="352">
        <v>32266</v>
      </c>
      <c r="D118" s="353">
        <v>0.025478904058099418</v>
      </c>
    </row>
    <row r="119" spans="2:4" ht="25.5">
      <c r="B119" s="354" t="s">
        <v>175</v>
      </c>
      <c r="C119" s="352">
        <v>32263</v>
      </c>
      <c r="D119" s="353">
        <v>0.02547653510278502</v>
      </c>
    </row>
    <row r="120" spans="2:4" ht="12.75">
      <c r="B120" s="354" t="s">
        <v>178</v>
      </c>
      <c r="C120" s="352">
        <v>28399</v>
      </c>
      <c r="D120" s="353">
        <v>0.022425320657843098</v>
      </c>
    </row>
    <row r="121" spans="2:4" ht="25.5">
      <c r="B121" s="354" t="s">
        <v>181</v>
      </c>
      <c r="C121" s="352">
        <v>25361</v>
      </c>
      <c r="D121" s="353">
        <v>0.02002635857613151</v>
      </c>
    </row>
    <row r="122" spans="2:4" ht="25.5">
      <c r="B122" s="354" t="s">
        <v>171</v>
      </c>
      <c r="C122" s="352">
        <v>24371</v>
      </c>
      <c r="D122" s="353">
        <v>0.019244603322380864</v>
      </c>
    </row>
    <row r="123" spans="2:4" ht="12.75">
      <c r="B123" s="354" t="s">
        <v>184</v>
      </c>
      <c r="C123" s="352">
        <v>22006</v>
      </c>
      <c r="D123" s="353">
        <v>0.017377076882865425</v>
      </c>
    </row>
    <row r="124" spans="2:4" ht="12.75">
      <c r="B124" s="354" t="s">
        <v>182</v>
      </c>
      <c r="C124" s="352">
        <v>19711</v>
      </c>
      <c r="D124" s="353">
        <v>0.015564826067352558</v>
      </c>
    </row>
    <row r="125" spans="2:4" ht="25.5">
      <c r="B125" s="354" t="s">
        <v>183</v>
      </c>
      <c r="C125" s="352">
        <v>13751</v>
      </c>
      <c r="D125" s="353">
        <v>0.01085850150941936</v>
      </c>
    </row>
    <row r="126" spans="2:4" ht="25.5">
      <c r="B126" s="354" t="s">
        <v>186</v>
      </c>
      <c r="C126" s="352">
        <v>13390</v>
      </c>
      <c r="D126" s="353">
        <v>0.010573437219920387</v>
      </c>
    </row>
    <row r="127" spans="2:4" ht="25.5">
      <c r="B127" s="354" t="s">
        <v>187</v>
      </c>
      <c r="C127" s="352">
        <v>13257</v>
      </c>
      <c r="D127" s="353">
        <v>0.010468413534315503</v>
      </c>
    </row>
    <row r="128" spans="2:4" ht="25.5">
      <c r="B128" s="354" t="s">
        <v>185</v>
      </c>
      <c r="C128" s="352">
        <v>12812</v>
      </c>
      <c r="D128" s="353">
        <v>0.010117018496013442</v>
      </c>
    </row>
    <row r="129" spans="2:4" ht="12.75">
      <c r="B129" s="354" t="s">
        <v>189</v>
      </c>
      <c r="C129" s="352">
        <v>143142</v>
      </c>
      <c r="D129" s="353">
        <v>0.11303233387108619</v>
      </c>
    </row>
    <row r="130" spans="2:4" ht="12.75">
      <c r="B130" s="418" t="s">
        <v>190</v>
      </c>
      <c r="C130" s="419">
        <v>1266381</v>
      </c>
      <c r="D130" s="420">
        <v>1</v>
      </c>
    </row>
    <row r="132" ht="12.75">
      <c r="A132" s="350" t="s">
        <v>168</v>
      </c>
    </row>
    <row r="135" ht="12.75">
      <c r="A135" s="388" t="s">
        <v>298</v>
      </c>
    </row>
    <row r="136" spans="2:4" ht="13.5" thickBot="1">
      <c r="B136" s="429"/>
      <c r="C136" s="429"/>
      <c r="D136" s="429"/>
    </row>
    <row r="137" spans="2:6" ht="33" customHeight="1">
      <c r="B137" s="427" t="s">
        <v>191</v>
      </c>
      <c r="C137" s="428" t="s">
        <v>192</v>
      </c>
      <c r="D137" s="428" t="s">
        <v>193</v>
      </c>
      <c r="F137" s="320"/>
    </row>
    <row r="138" spans="2:4" ht="25.5">
      <c r="B138" s="424" t="s">
        <v>183</v>
      </c>
      <c r="C138" s="452">
        <v>0.5675898790605522</v>
      </c>
      <c r="D138" s="452">
        <v>0.43241012093944775</v>
      </c>
    </row>
    <row r="139" spans="2:4" ht="25.5">
      <c r="B139" s="424" t="s">
        <v>230</v>
      </c>
      <c r="C139" s="452">
        <v>0.5480142786252822</v>
      </c>
      <c r="D139" s="452">
        <v>0.4519857213747178</v>
      </c>
    </row>
    <row r="140" spans="2:4" ht="25.5">
      <c r="B140" s="424" t="s">
        <v>180</v>
      </c>
      <c r="C140" s="452">
        <v>0.5144640879209402</v>
      </c>
      <c r="D140" s="452">
        <v>0.4855359120790598</v>
      </c>
    </row>
    <row r="141" spans="2:4" ht="38.25">
      <c r="B141" s="424" t="s">
        <v>172</v>
      </c>
      <c r="C141" s="452">
        <v>0.4956017655103817</v>
      </c>
      <c r="D141" s="452">
        <v>0.5043982344896183</v>
      </c>
    </row>
    <row r="142" spans="2:4" ht="12.75">
      <c r="B142" s="424" t="s">
        <v>195</v>
      </c>
      <c r="C142" s="452">
        <v>0.489504617968094</v>
      </c>
      <c r="D142" s="452">
        <v>0.510495382031906</v>
      </c>
    </row>
    <row r="143" spans="2:4" ht="51">
      <c r="B143" s="424" t="s">
        <v>204</v>
      </c>
      <c r="C143" s="452">
        <v>0.4852326754070019</v>
      </c>
      <c r="D143" s="452">
        <v>0.5147673245929981</v>
      </c>
    </row>
    <row r="144" spans="2:4" ht="25.5">
      <c r="B144" s="424" t="s">
        <v>194</v>
      </c>
      <c r="C144" s="452">
        <v>0.47755917614509685</v>
      </c>
      <c r="D144" s="452">
        <v>0.5224408238549032</v>
      </c>
    </row>
    <row r="145" spans="2:4" ht="12.75">
      <c r="B145" s="424" t="s">
        <v>197</v>
      </c>
      <c r="C145" s="452">
        <v>0.4712888306798183</v>
      </c>
      <c r="D145" s="452">
        <v>0.5287111693201817</v>
      </c>
    </row>
    <row r="146" spans="2:4" ht="38.25">
      <c r="B146" s="424" t="s">
        <v>177</v>
      </c>
      <c r="C146" s="452">
        <v>0.4659755289012115</v>
      </c>
      <c r="D146" s="452">
        <v>0.5340244710987885</v>
      </c>
    </row>
    <row r="147" spans="2:4" ht="38.25">
      <c r="B147" s="424" t="s">
        <v>201</v>
      </c>
      <c r="C147" s="452">
        <v>0.4425381263616558</v>
      </c>
      <c r="D147" s="452">
        <v>0.5574618736383442</v>
      </c>
    </row>
    <row r="148" spans="2:4" ht="38.25">
      <c r="B148" s="424" t="s">
        <v>200</v>
      </c>
      <c r="C148" s="452">
        <v>0.43514338010982306</v>
      </c>
      <c r="D148" s="452">
        <v>0.564856619890177</v>
      </c>
    </row>
    <row r="149" spans="2:4" ht="25.5">
      <c r="B149" s="424" t="s">
        <v>171</v>
      </c>
      <c r="C149" s="452">
        <v>0.4308723171033556</v>
      </c>
      <c r="D149" s="452">
        <v>0.5691276828966444</v>
      </c>
    </row>
    <row r="150" spans="2:4" ht="12.75">
      <c r="B150" s="424" t="s">
        <v>203</v>
      </c>
      <c r="C150" s="452">
        <v>0.43010309278350517</v>
      </c>
      <c r="D150" s="452">
        <v>0.5698969072164948</v>
      </c>
    </row>
    <row r="151" spans="2:4" ht="25.5">
      <c r="B151" s="424" t="s">
        <v>198</v>
      </c>
      <c r="C151" s="452">
        <v>0.4277483291080894</v>
      </c>
      <c r="D151" s="452">
        <v>0.5722516708919105</v>
      </c>
    </row>
    <row r="152" spans="2:4" ht="26.25" thickBot="1">
      <c r="B152" s="430" t="s">
        <v>202</v>
      </c>
      <c r="C152" s="453">
        <v>0.41216216216216217</v>
      </c>
      <c r="D152" s="453">
        <v>0.5878378378378378</v>
      </c>
    </row>
    <row r="153" spans="2:4" ht="12.75">
      <c r="B153" s="425" t="s">
        <v>176</v>
      </c>
      <c r="C153" s="422">
        <v>0.39842306920974024</v>
      </c>
      <c r="D153" s="422">
        <v>0.6015769307902598</v>
      </c>
    </row>
    <row r="154" spans="2:4" ht="38.25">
      <c r="B154" s="425" t="s">
        <v>199</v>
      </c>
      <c r="C154" s="422">
        <v>0.39732142857142855</v>
      </c>
      <c r="D154" s="422">
        <v>0.6026785714285714</v>
      </c>
    </row>
    <row r="155" spans="2:4" ht="25.5">
      <c r="B155" s="425" t="s">
        <v>223</v>
      </c>
      <c r="C155" s="422">
        <v>0.3968586387434555</v>
      </c>
      <c r="D155" s="422">
        <v>0.6031413612565445</v>
      </c>
    </row>
    <row r="156" spans="2:4" ht="12.75">
      <c r="B156" s="425" t="s">
        <v>170</v>
      </c>
      <c r="C156" s="422">
        <v>0.3922812359043753</v>
      </c>
      <c r="D156" s="422">
        <v>0.6077187640956248</v>
      </c>
    </row>
    <row r="157" spans="2:4" ht="25.5">
      <c r="B157" s="425" t="s">
        <v>208</v>
      </c>
      <c r="C157" s="422">
        <v>0.39100346020761245</v>
      </c>
      <c r="D157" s="422">
        <v>0.6089965397923875</v>
      </c>
    </row>
    <row r="158" spans="2:4" ht="12.75">
      <c r="B158" s="425" t="s">
        <v>206</v>
      </c>
      <c r="C158" s="422">
        <v>0.38921800947867297</v>
      </c>
      <c r="D158" s="422">
        <v>0.610781990521327</v>
      </c>
    </row>
    <row r="159" spans="2:4" ht="12.75">
      <c r="B159" s="425" t="s">
        <v>214</v>
      </c>
      <c r="C159" s="422">
        <v>0.37824433790709205</v>
      </c>
      <c r="D159" s="422">
        <v>0.6217556620929079</v>
      </c>
    </row>
    <row r="160" spans="2:4" ht="12.75">
      <c r="B160" s="425" t="s">
        <v>213</v>
      </c>
      <c r="C160" s="422">
        <v>0.37648902821316615</v>
      </c>
      <c r="D160" s="422">
        <v>0.6235109717868339</v>
      </c>
    </row>
    <row r="161" spans="2:4" ht="12.75">
      <c r="B161" s="425" t="s">
        <v>219</v>
      </c>
      <c r="C161" s="422">
        <v>0.3750527154303922</v>
      </c>
      <c r="D161" s="422">
        <v>0.6249472845696078</v>
      </c>
    </row>
    <row r="162" spans="2:4" ht="12.75">
      <c r="B162" s="425" t="s">
        <v>182</v>
      </c>
      <c r="C162" s="422">
        <v>0.3741576659516714</v>
      </c>
      <c r="D162" s="422">
        <v>0.6258423340483286</v>
      </c>
    </row>
    <row r="163" spans="2:4" ht="25.5">
      <c r="B163" s="425" t="s">
        <v>205</v>
      </c>
      <c r="C163" s="422">
        <v>0.3734340140724215</v>
      </c>
      <c r="D163" s="422">
        <v>0.6265659859275785</v>
      </c>
    </row>
    <row r="164" spans="2:4" ht="25.5">
      <c r="B164" s="425" t="s">
        <v>221</v>
      </c>
      <c r="C164" s="422">
        <v>0.36427320490367776</v>
      </c>
      <c r="D164" s="422">
        <v>0.6357267950963222</v>
      </c>
    </row>
    <row r="165" spans="2:4" ht="25.5">
      <c r="B165" s="425" t="s">
        <v>218</v>
      </c>
      <c r="C165" s="422">
        <v>0.3608282416836388</v>
      </c>
      <c r="D165" s="422">
        <v>0.6391717583163612</v>
      </c>
    </row>
    <row r="166" spans="2:4" ht="12.75">
      <c r="B166" s="425" t="s">
        <v>217</v>
      </c>
      <c r="C166" s="422">
        <v>0.36009209516500384</v>
      </c>
      <c r="D166" s="422">
        <v>0.6399079048349962</v>
      </c>
    </row>
    <row r="167" spans="2:4" ht="25.5">
      <c r="B167" s="425" t="s">
        <v>187</v>
      </c>
      <c r="C167" s="422">
        <v>0.3600684447824434</v>
      </c>
      <c r="D167" s="422">
        <v>0.6399315552175566</v>
      </c>
    </row>
    <row r="168" spans="2:4" ht="63.75">
      <c r="B168" s="425" t="s">
        <v>222</v>
      </c>
      <c r="C168" s="422">
        <v>0.3577734711455642</v>
      </c>
      <c r="D168" s="422">
        <v>0.6422265288544358</v>
      </c>
    </row>
    <row r="169" spans="2:4" ht="25.5">
      <c r="B169" s="425" t="s">
        <v>220</v>
      </c>
      <c r="C169" s="422">
        <v>0.35736897643334503</v>
      </c>
      <c r="D169" s="422">
        <v>0.642631023566655</v>
      </c>
    </row>
    <row r="170" spans="2:4" ht="25.5">
      <c r="B170" s="425" t="s">
        <v>186</v>
      </c>
      <c r="C170" s="422">
        <v>0.3524704519729395</v>
      </c>
      <c r="D170" s="422">
        <v>0.6475295480270604</v>
      </c>
    </row>
    <row r="171" spans="2:4" ht="51">
      <c r="B171" s="425" t="s">
        <v>179</v>
      </c>
      <c r="C171" s="422">
        <v>0.34747305053898925</v>
      </c>
      <c r="D171" s="422">
        <v>0.6525269494610108</v>
      </c>
    </row>
    <row r="172" spans="2:4" ht="38.25">
      <c r="B172" s="425" t="s">
        <v>212</v>
      </c>
      <c r="C172" s="422">
        <v>0.34546904065904865</v>
      </c>
      <c r="D172" s="422">
        <v>0.6545309593409514</v>
      </c>
    </row>
    <row r="173" spans="2:4" ht="12.75">
      <c r="B173" s="425" t="s">
        <v>184</v>
      </c>
      <c r="C173" s="422">
        <v>0.3415860795057666</v>
      </c>
      <c r="D173" s="422">
        <v>0.6584139204942334</v>
      </c>
    </row>
    <row r="174" spans="2:4" ht="51">
      <c r="B174" s="425" t="s">
        <v>227</v>
      </c>
      <c r="C174" s="422">
        <v>0.3377777777777778</v>
      </c>
      <c r="D174" s="422">
        <v>0.6622222222222223</v>
      </c>
    </row>
    <row r="175" spans="2:4" ht="12.75">
      <c r="B175" s="425" t="s">
        <v>226</v>
      </c>
      <c r="C175" s="422">
        <v>0.337173363304299</v>
      </c>
      <c r="D175" s="422">
        <v>0.662826636695701</v>
      </c>
    </row>
    <row r="176" spans="2:4" ht="38.25">
      <c r="B176" s="425" t="s">
        <v>211</v>
      </c>
      <c r="C176" s="422">
        <v>0.3360323886639676</v>
      </c>
      <c r="D176" s="422">
        <v>0.6639676113360324</v>
      </c>
    </row>
    <row r="177" spans="2:4" ht="38.25">
      <c r="B177" s="425" t="s">
        <v>229</v>
      </c>
      <c r="C177" s="422">
        <v>0.3280914939242316</v>
      </c>
      <c r="D177" s="422">
        <v>0.6719085060757684</v>
      </c>
    </row>
    <row r="178" spans="2:4" ht="12.75">
      <c r="B178" s="425" t="s">
        <v>174</v>
      </c>
      <c r="C178" s="422">
        <v>0.3259546917284575</v>
      </c>
      <c r="D178" s="422">
        <v>0.6740453082715425</v>
      </c>
    </row>
    <row r="179" spans="2:4" ht="38.25">
      <c r="B179" s="425" t="s">
        <v>210</v>
      </c>
      <c r="C179" s="422">
        <v>0.3258388101003113</v>
      </c>
      <c r="D179" s="422">
        <v>0.6741611898996887</v>
      </c>
    </row>
    <row r="180" spans="2:4" ht="12.75">
      <c r="B180" s="425" t="s">
        <v>224</v>
      </c>
      <c r="C180" s="422">
        <v>0.3249021060429675</v>
      </c>
      <c r="D180" s="422">
        <v>0.6750978939570325</v>
      </c>
    </row>
    <row r="181" spans="2:4" ht="38.25">
      <c r="B181" s="425" t="s">
        <v>215</v>
      </c>
      <c r="C181" s="422">
        <v>0.3234836702954899</v>
      </c>
      <c r="D181" s="422">
        <v>0.67651632970451</v>
      </c>
    </row>
    <row r="182" spans="2:4" ht="25.5">
      <c r="B182" s="425" t="s">
        <v>233</v>
      </c>
      <c r="C182" s="422">
        <v>0.32297297297297295</v>
      </c>
      <c r="D182" s="422">
        <v>0.6770270270270271</v>
      </c>
    </row>
    <row r="183" spans="2:4" ht="25.5">
      <c r="B183" s="425" t="s">
        <v>231</v>
      </c>
      <c r="C183" s="422">
        <v>0.30925925925925923</v>
      </c>
      <c r="D183" s="422">
        <v>0.6907407407407408</v>
      </c>
    </row>
    <row r="184" spans="2:4" ht="15" customHeight="1">
      <c r="B184" s="425" t="s">
        <v>228</v>
      </c>
      <c r="C184" s="422">
        <v>0.3022788203753351</v>
      </c>
      <c r="D184" s="422">
        <v>0.697721179624665</v>
      </c>
    </row>
    <row r="185" spans="2:4" ht="16.5" customHeight="1">
      <c r="B185" s="425" t="s">
        <v>129</v>
      </c>
      <c r="C185" s="422">
        <v>0.29933280560895625</v>
      </c>
      <c r="D185" s="422">
        <v>0.7006671943910437</v>
      </c>
    </row>
    <row r="186" spans="2:4" ht="25.5">
      <c r="B186" s="425" t="s">
        <v>185</v>
      </c>
      <c r="C186" s="422">
        <v>0.2929327571621282</v>
      </c>
      <c r="D186" s="422">
        <v>0.7070672428378718</v>
      </c>
    </row>
    <row r="187" spans="2:4" ht="25.5">
      <c r="B187" s="425" t="s">
        <v>225</v>
      </c>
      <c r="C187" s="422">
        <v>0.29083333333333333</v>
      </c>
      <c r="D187" s="422">
        <v>0.7091666666666667</v>
      </c>
    </row>
    <row r="188" spans="2:4" ht="12.75">
      <c r="B188" s="425" t="s">
        <v>207</v>
      </c>
      <c r="C188" s="422">
        <v>0.29075425790754256</v>
      </c>
      <c r="D188" s="422">
        <v>0.7092457420924574</v>
      </c>
    </row>
    <row r="189" spans="2:4" ht="25.5">
      <c r="B189" s="425" t="s">
        <v>209</v>
      </c>
      <c r="C189" s="422">
        <v>0.2872464443926323</v>
      </c>
      <c r="D189" s="422">
        <v>0.7127535556073676</v>
      </c>
    </row>
    <row r="190" spans="2:4" ht="25.5">
      <c r="B190" s="425" t="s">
        <v>243</v>
      </c>
      <c r="C190" s="422">
        <v>0.2857142857142857</v>
      </c>
      <c r="D190" s="422">
        <v>0.7142857142857143</v>
      </c>
    </row>
    <row r="191" spans="2:4" ht="38.25">
      <c r="B191" s="425" t="s">
        <v>173</v>
      </c>
      <c r="C191" s="422">
        <v>0.2854290926434939</v>
      </c>
      <c r="D191" s="422">
        <v>0.7145709073565061</v>
      </c>
    </row>
    <row r="192" spans="2:4" ht="38.25">
      <c r="B192" s="425" t="s">
        <v>234</v>
      </c>
      <c r="C192" s="422">
        <v>0.2717110920034394</v>
      </c>
      <c r="D192" s="422">
        <v>0.7282889079965607</v>
      </c>
    </row>
    <row r="193" spans="2:4" ht="12.75">
      <c r="B193" s="425" t="s">
        <v>232</v>
      </c>
      <c r="C193" s="422">
        <v>0.2690984170681349</v>
      </c>
      <c r="D193" s="422">
        <v>0.730901582931865</v>
      </c>
    </row>
    <row r="194" spans="2:4" ht="25.5">
      <c r="B194" s="425" t="s">
        <v>216</v>
      </c>
      <c r="C194" s="422">
        <v>0.26102502979737785</v>
      </c>
      <c r="D194" s="422">
        <v>0.7389749702026222</v>
      </c>
    </row>
    <row r="195" spans="2:4" ht="12.75">
      <c r="B195" s="425" t="s">
        <v>236</v>
      </c>
      <c r="C195" s="422">
        <v>0.25792927451695224</v>
      </c>
      <c r="D195" s="422">
        <v>0.7420707254830478</v>
      </c>
    </row>
    <row r="196" spans="2:4" ht="15.75" customHeight="1">
      <c r="B196" s="425" t="s">
        <v>241</v>
      </c>
      <c r="C196" s="422">
        <v>0.24995620949378175</v>
      </c>
      <c r="D196" s="422">
        <v>0.7500437905062183</v>
      </c>
    </row>
    <row r="197" spans="2:4" ht="38.25">
      <c r="B197" s="425" t="s">
        <v>239</v>
      </c>
      <c r="C197" s="422">
        <v>0.24630194881427564</v>
      </c>
      <c r="D197" s="422">
        <v>0.7536980511857243</v>
      </c>
    </row>
    <row r="198" spans="2:4" ht="25.5">
      <c r="B198" s="425" t="s">
        <v>238</v>
      </c>
      <c r="C198" s="422">
        <v>0.24563540397888753</v>
      </c>
      <c r="D198" s="422">
        <v>0.7543645960211125</v>
      </c>
    </row>
    <row r="199" spans="2:4" ht="25.5">
      <c r="B199" s="425" t="s">
        <v>242</v>
      </c>
      <c r="C199" s="422">
        <v>0.24433646747018364</v>
      </c>
      <c r="D199" s="422">
        <v>0.7556635325298163</v>
      </c>
    </row>
    <row r="200" spans="2:4" ht="38.25">
      <c r="B200" s="425" t="s">
        <v>237</v>
      </c>
      <c r="C200" s="422">
        <v>0.24432174676872884</v>
      </c>
      <c r="D200" s="422">
        <v>0.7556782532312711</v>
      </c>
    </row>
    <row r="201" spans="2:4" ht="38.25">
      <c r="B201" s="425" t="s">
        <v>169</v>
      </c>
      <c r="C201" s="422">
        <v>0.2436012698521947</v>
      </c>
      <c r="D201" s="422">
        <v>0.7563987301478052</v>
      </c>
    </row>
    <row r="202" spans="2:4" ht="25.5">
      <c r="B202" s="425" t="s">
        <v>181</v>
      </c>
      <c r="C202" s="422">
        <v>0.24242916682598556</v>
      </c>
      <c r="D202" s="422">
        <v>0.7575708331740144</v>
      </c>
    </row>
    <row r="203" spans="2:4" ht="25.5">
      <c r="B203" s="425" t="s">
        <v>240</v>
      </c>
      <c r="C203" s="422">
        <v>0.24066591239696136</v>
      </c>
      <c r="D203" s="422">
        <v>0.7593340876030387</v>
      </c>
    </row>
    <row r="204" spans="2:4" ht="12.75">
      <c r="B204" s="425" t="s">
        <v>235</v>
      </c>
      <c r="C204" s="422">
        <v>0.23308270676691728</v>
      </c>
      <c r="D204" s="422">
        <v>0.7669172932330828</v>
      </c>
    </row>
    <row r="205" spans="2:4" ht="25.5">
      <c r="B205" s="425" t="s">
        <v>244</v>
      </c>
      <c r="C205" s="422">
        <v>0.22857142857142856</v>
      </c>
      <c r="D205" s="422">
        <v>0.7714285714285715</v>
      </c>
    </row>
    <row r="206" spans="2:4" ht="12.75">
      <c r="B206" s="425" t="s">
        <v>255</v>
      </c>
      <c r="C206" s="422">
        <v>0.22568093385214008</v>
      </c>
      <c r="D206" s="422">
        <v>0.77431906614786</v>
      </c>
    </row>
    <row r="207" spans="2:4" ht="25.5">
      <c r="B207" s="425" t="s">
        <v>247</v>
      </c>
      <c r="C207" s="422">
        <v>0.2152214597629445</v>
      </c>
      <c r="D207" s="422">
        <v>0.7847785402370555</v>
      </c>
    </row>
    <row r="208" spans="2:4" ht="13.5" thickBot="1">
      <c r="B208" s="431" t="s">
        <v>248</v>
      </c>
      <c r="C208" s="432">
        <v>0.2100252574315135</v>
      </c>
      <c r="D208" s="432">
        <v>0.7899747425684864</v>
      </c>
    </row>
    <row r="209" spans="2:4" ht="25.5">
      <c r="B209" s="426" t="s">
        <v>175</v>
      </c>
      <c r="C209" s="423">
        <v>0.20517924486304637</v>
      </c>
      <c r="D209" s="423">
        <v>0.7948207551369536</v>
      </c>
    </row>
    <row r="210" spans="2:4" ht="25.5">
      <c r="B210" s="426" t="s">
        <v>253</v>
      </c>
      <c r="C210" s="423">
        <v>0.20223898758822098</v>
      </c>
      <c r="D210" s="423">
        <v>0.797761012411779</v>
      </c>
    </row>
    <row r="211" spans="2:4" ht="12.75">
      <c r="B211" s="426" t="s">
        <v>249</v>
      </c>
      <c r="C211" s="423">
        <v>0.2019440011605977</v>
      </c>
      <c r="D211" s="423">
        <v>0.7980559988394023</v>
      </c>
    </row>
    <row r="212" spans="2:4" ht="25.5">
      <c r="B212" s="426" t="s">
        <v>246</v>
      </c>
      <c r="C212" s="423">
        <v>0.20044887080937018</v>
      </c>
      <c r="D212" s="423">
        <v>0.7995511291906299</v>
      </c>
    </row>
    <row r="213" spans="2:5" ht="38.25">
      <c r="B213" s="426" t="s">
        <v>254</v>
      </c>
      <c r="C213" s="423">
        <v>0.19101418812401472</v>
      </c>
      <c r="D213" s="423">
        <v>0.8089858118759853</v>
      </c>
      <c r="E213" s="320"/>
    </row>
    <row r="214" spans="2:4" ht="38.25">
      <c r="B214" s="426" t="s">
        <v>245</v>
      </c>
      <c r="C214" s="423">
        <v>0.18948344888194513</v>
      </c>
      <c r="D214" s="423">
        <v>0.8105165511180549</v>
      </c>
    </row>
    <row r="215" spans="2:4" ht="12.75">
      <c r="B215" s="426" t="s">
        <v>250</v>
      </c>
      <c r="C215" s="423">
        <v>0.1857666143380429</v>
      </c>
      <c r="D215" s="423">
        <v>0.8142333856619571</v>
      </c>
    </row>
    <row r="216" spans="2:4" ht="44.25" customHeight="1">
      <c r="B216" s="426" t="s">
        <v>257</v>
      </c>
      <c r="C216" s="423">
        <v>0.18025751072961374</v>
      </c>
      <c r="D216" s="423">
        <v>0.8197424892703863</v>
      </c>
    </row>
    <row r="217" spans="2:4" ht="27" customHeight="1">
      <c r="B217" s="426" t="s">
        <v>252</v>
      </c>
      <c r="C217" s="423">
        <v>0.16328116903306042</v>
      </c>
      <c r="D217" s="423">
        <v>0.8367188309669396</v>
      </c>
    </row>
    <row r="218" spans="2:4" ht="12.75">
      <c r="B218" s="426" t="s">
        <v>256</v>
      </c>
      <c r="C218" s="423">
        <v>0.1592814371257485</v>
      </c>
      <c r="D218" s="423">
        <v>0.8407185628742515</v>
      </c>
    </row>
    <row r="219" spans="2:4" ht="12.75">
      <c r="B219" s="426" t="s">
        <v>178</v>
      </c>
      <c r="C219" s="423">
        <v>0.15886485942202483</v>
      </c>
      <c r="D219" s="423">
        <v>0.8411351405779752</v>
      </c>
    </row>
    <row r="220" spans="2:6" ht="25.5">
      <c r="B220" s="426" t="s">
        <v>251</v>
      </c>
      <c r="C220" s="423">
        <v>0.13442622950819672</v>
      </c>
      <c r="D220" s="423">
        <v>0.8655737704918033</v>
      </c>
      <c r="F220" s="320"/>
    </row>
    <row r="221" spans="2:4" ht="16.5" customHeight="1" thickBot="1">
      <c r="B221" s="433" t="s">
        <v>188</v>
      </c>
      <c r="C221" s="434">
        <v>0.13146397203799964</v>
      </c>
      <c r="D221" s="434">
        <v>0.8685360279620004</v>
      </c>
    </row>
    <row r="222" spans="2:4" ht="12.75">
      <c r="B222" s="23"/>
      <c r="C222" s="345"/>
      <c r="D222" s="345"/>
    </row>
    <row r="223" spans="2:3" ht="12.75">
      <c r="B223" s="355"/>
      <c r="C223" s="1" t="s">
        <v>259</v>
      </c>
    </row>
    <row r="224" spans="2:3" ht="12.75">
      <c r="B224" s="247"/>
      <c r="C224" s="1" t="s">
        <v>260</v>
      </c>
    </row>
    <row r="225" spans="2:3" ht="12.75">
      <c r="B225" s="356"/>
      <c r="C225" s="1" t="s">
        <v>261</v>
      </c>
    </row>
    <row r="227" ht="12.75">
      <c r="A227" s="321" t="s">
        <v>262</v>
      </c>
    </row>
    <row r="228" ht="12.75">
      <c r="A228" s="321"/>
    </row>
    <row r="230" ht="12.75">
      <c r="A230" s="388" t="s">
        <v>299</v>
      </c>
    </row>
    <row r="232" spans="2:25" ht="12.75">
      <c r="B232" s="273"/>
      <c r="C232" s="460" t="s">
        <v>263</v>
      </c>
      <c r="D232" s="460"/>
      <c r="E232" s="460"/>
      <c r="F232" s="460"/>
      <c r="G232" s="460"/>
      <c r="H232" s="460"/>
      <c r="I232" s="460"/>
      <c r="J232" s="460"/>
      <c r="K232" s="273"/>
      <c r="L232" s="27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2:25" ht="12.75">
      <c r="B233" s="390" t="s">
        <v>264</v>
      </c>
      <c r="C233" s="390" t="s">
        <v>1122</v>
      </c>
      <c r="D233" s="390" t="s">
        <v>1169</v>
      </c>
      <c r="E233" s="390" t="s">
        <v>1200</v>
      </c>
      <c r="F233" s="390" t="s">
        <v>588</v>
      </c>
      <c r="G233" s="390" t="s">
        <v>792</v>
      </c>
      <c r="H233" s="390" t="s">
        <v>5</v>
      </c>
      <c r="I233" s="390" t="s">
        <v>52</v>
      </c>
      <c r="J233" s="390" t="s">
        <v>650</v>
      </c>
      <c r="K233" s="457" t="s">
        <v>265</v>
      </c>
      <c r="L233" s="457"/>
      <c r="M233" s="111"/>
      <c r="O233" s="23"/>
      <c r="P233" s="23"/>
      <c r="Q233" s="23"/>
      <c r="R233" s="23"/>
      <c r="S233" s="23"/>
      <c r="T233" s="23"/>
      <c r="U233" s="23"/>
      <c r="V233" s="23"/>
      <c r="W233" s="23"/>
      <c r="X233" s="357"/>
      <c r="Y233" s="357"/>
    </row>
    <row r="234" spans="1:25" ht="12.75">
      <c r="A234" s="358"/>
      <c r="B234" s="358" t="s">
        <v>266</v>
      </c>
      <c r="C234" s="359">
        <v>227</v>
      </c>
      <c r="D234" s="359">
        <v>46</v>
      </c>
      <c r="E234" s="359">
        <v>122</v>
      </c>
      <c r="F234" s="359">
        <v>147</v>
      </c>
      <c r="G234" s="359">
        <v>564</v>
      </c>
      <c r="H234" s="359">
        <v>462</v>
      </c>
      <c r="I234" s="359">
        <v>187</v>
      </c>
      <c r="J234" s="359">
        <v>195</v>
      </c>
      <c r="K234" s="360">
        <v>1950</v>
      </c>
      <c r="L234" s="361">
        <v>0.040009027678040175</v>
      </c>
      <c r="O234" s="23"/>
      <c r="P234" s="362"/>
      <c r="Q234" s="362"/>
      <c r="R234" s="362"/>
      <c r="S234" s="362"/>
      <c r="T234" s="362"/>
      <c r="U234" s="362"/>
      <c r="V234" s="362"/>
      <c r="W234" s="362"/>
      <c r="X234" s="362"/>
      <c r="Y234" s="363"/>
    </row>
    <row r="235" spans="1:25" ht="12.75">
      <c r="A235" s="358"/>
      <c r="B235" s="358" t="s">
        <v>267</v>
      </c>
      <c r="C235" s="359">
        <v>43</v>
      </c>
      <c r="D235" s="359">
        <v>37</v>
      </c>
      <c r="E235" s="359">
        <v>36</v>
      </c>
      <c r="F235" s="359">
        <v>89</v>
      </c>
      <c r="G235" s="359">
        <v>27</v>
      </c>
      <c r="H235" s="359">
        <v>54</v>
      </c>
      <c r="I235" s="359">
        <v>44</v>
      </c>
      <c r="J235" s="359">
        <v>91</v>
      </c>
      <c r="K235" s="360">
        <v>421</v>
      </c>
      <c r="L235" s="361">
        <v>0.008637846488438418</v>
      </c>
      <c r="O235" s="23"/>
      <c r="P235" s="362"/>
      <c r="Q235" s="362"/>
      <c r="R235" s="362"/>
      <c r="S235" s="362"/>
      <c r="T235" s="362"/>
      <c r="U235" s="362"/>
      <c r="V235" s="362"/>
      <c r="W235" s="362"/>
      <c r="X235" s="362"/>
      <c r="Y235" s="363"/>
    </row>
    <row r="236" spans="1:25" ht="12.75">
      <c r="A236" s="358"/>
      <c r="B236" s="358" t="s">
        <v>268</v>
      </c>
      <c r="C236" s="359">
        <v>61</v>
      </c>
      <c r="D236" s="359">
        <v>65</v>
      </c>
      <c r="E236" s="359">
        <v>51</v>
      </c>
      <c r="F236" s="359">
        <v>168</v>
      </c>
      <c r="G236" s="359">
        <v>67</v>
      </c>
      <c r="H236" s="359">
        <v>163</v>
      </c>
      <c r="I236" s="359">
        <v>254</v>
      </c>
      <c r="J236" s="359">
        <v>219</v>
      </c>
      <c r="K236" s="360">
        <v>1048</v>
      </c>
      <c r="L236" s="361">
        <v>0.02150228769568518</v>
      </c>
      <c r="O236" s="23"/>
      <c r="P236" s="362"/>
      <c r="Q236" s="362"/>
      <c r="R236" s="362"/>
      <c r="S236" s="362"/>
      <c r="T236" s="362"/>
      <c r="U236" s="362"/>
      <c r="V236" s="362"/>
      <c r="W236" s="362"/>
      <c r="X236" s="362"/>
      <c r="Y236" s="363"/>
    </row>
    <row r="237" spans="1:25" ht="12.75">
      <c r="A237" s="358"/>
      <c r="B237" s="358" t="s">
        <v>269</v>
      </c>
      <c r="C237" s="359">
        <v>82</v>
      </c>
      <c r="D237" s="359">
        <v>183</v>
      </c>
      <c r="E237" s="359">
        <v>59</v>
      </c>
      <c r="F237" s="359">
        <v>136</v>
      </c>
      <c r="G237" s="359">
        <v>104</v>
      </c>
      <c r="H237" s="359">
        <v>63</v>
      </c>
      <c r="I237" s="359">
        <v>283</v>
      </c>
      <c r="J237" s="359">
        <v>366</v>
      </c>
      <c r="K237" s="360">
        <v>1276</v>
      </c>
      <c r="L237" s="361">
        <v>0.026180266316502186</v>
      </c>
      <c r="O237" s="23"/>
      <c r="P237" s="362"/>
      <c r="Q237" s="362"/>
      <c r="R237" s="362"/>
      <c r="S237" s="362"/>
      <c r="T237" s="362"/>
      <c r="U237" s="362"/>
      <c r="V237" s="362"/>
      <c r="W237" s="362"/>
      <c r="X237" s="362"/>
      <c r="Y237" s="363"/>
    </row>
    <row r="238" spans="1:25" ht="12.75">
      <c r="A238" s="358"/>
      <c r="B238" s="358" t="s">
        <v>270</v>
      </c>
      <c r="C238" s="359">
        <v>16</v>
      </c>
      <c r="D238" s="359">
        <v>21</v>
      </c>
      <c r="E238" s="359">
        <v>10</v>
      </c>
      <c r="F238" s="359">
        <v>159</v>
      </c>
      <c r="G238" s="359">
        <v>9</v>
      </c>
      <c r="H238" s="359">
        <v>20</v>
      </c>
      <c r="I238" s="359">
        <v>56</v>
      </c>
      <c r="J238" s="359">
        <v>66</v>
      </c>
      <c r="K238" s="360">
        <v>357</v>
      </c>
      <c r="L238" s="361">
        <v>0.007324729682595047</v>
      </c>
      <c r="O238" s="23"/>
      <c r="P238" s="362"/>
      <c r="Q238" s="362"/>
      <c r="R238" s="362"/>
      <c r="S238" s="362"/>
      <c r="T238" s="362"/>
      <c r="U238" s="362"/>
      <c r="V238" s="362"/>
      <c r="W238" s="362"/>
      <c r="X238" s="362"/>
      <c r="Y238" s="363"/>
    </row>
    <row r="239" spans="1:25" ht="12.75">
      <c r="A239" s="358"/>
      <c r="B239" s="358" t="s">
        <v>271</v>
      </c>
      <c r="C239" s="359">
        <v>398</v>
      </c>
      <c r="D239" s="359">
        <v>143</v>
      </c>
      <c r="E239" s="359">
        <v>1022</v>
      </c>
      <c r="F239" s="359">
        <v>726</v>
      </c>
      <c r="G239" s="359">
        <v>784</v>
      </c>
      <c r="H239" s="359">
        <v>1803</v>
      </c>
      <c r="I239" s="359">
        <v>753</v>
      </c>
      <c r="J239" s="359">
        <v>807</v>
      </c>
      <c r="K239" s="360">
        <v>6436</v>
      </c>
      <c r="L239" s="361">
        <v>0.1320503087876239</v>
      </c>
      <c r="O239" s="23"/>
      <c r="P239" s="362"/>
      <c r="Q239" s="362"/>
      <c r="R239" s="362"/>
      <c r="S239" s="362"/>
      <c r="T239" s="362"/>
      <c r="U239" s="362"/>
      <c r="V239" s="362"/>
      <c r="W239" s="362"/>
      <c r="X239" s="362"/>
      <c r="Y239" s="363"/>
    </row>
    <row r="240" spans="1:25" ht="12.75">
      <c r="A240" s="358"/>
      <c r="B240" s="358" t="s">
        <v>272</v>
      </c>
      <c r="C240" s="359">
        <v>142</v>
      </c>
      <c r="D240" s="359">
        <v>150</v>
      </c>
      <c r="E240" s="359">
        <v>244</v>
      </c>
      <c r="F240" s="359">
        <v>225</v>
      </c>
      <c r="G240" s="359">
        <v>325</v>
      </c>
      <c r="H240" s="359">
        <v>119</v>
      </c>
      <c r="I240" s="359">
        <v>300</v>
      </c>
      <c r="J240" s="359">
        <v>582</v>
      </c>
      <c r="K240" s="360">
        <v>2087</v>
      </c>
      <c r="L240" s="361">
        <v>0.042819918340548636</v>
      </c>
      <c r="O240" s="23"/>
      <c r="P240" s="362"/>
      <c r="Q240" s="362"/>
      <c r="R240" s="362"/>
      <c r="S240" s="362"/>
      <c r="T240" s="362"/>
      <c r="U240" s="362"/>
      <c r="V240" s="362"/>
      <c r="W240" s="362"/>
      <c r="X240" s="362"/>
      <c r="Y240" s="363"/>
    </row>
    <row r="241" spans="1:25" ht="12.75">
      <c r="A241" s="358"/>
      <c r="B241" s="358" t="s">
        <v>273</v>
      </c>
      <c r="C241" s="359">
        <v>744</v>
      </c>
      <c r="D241" s="359">
        <v>271</v>
      </c>
      <c r="E241" s="359">
        <v>300</v>
      </c>
      <c r="F241" s="359">
        <v>537</v>
      </c>
      <c r="G241" s="359">
        <v>1016</v>
      </c>
      <c r="H241" s="359">
        <v>1365</v>
      </c>
      <c r="I241" s="359">
        <v>626</v>
      </c>
      <c r="J241" s="359">
        <v>988</v>
      </c>
      <c r="K241" s="360">
        <v>5847</v>
      </c>
      <c r="L241" s="361">
        <v>0.1199655306838466</v>
      </c>
      <c r="O241" s="23"/>
      <c r="P241" s="362"/>
      <c r="Q241" s="362"/>
      <c r="R241" s="362"/>
      <c r="S241" s="362"/>
      <c r="T241" s="362"/>
      <c r="U241" s="362"/>
      <c r="V241" s="362"/>
      <c r="W241" s="362"/>
      <c r="X241" s="362"/>
      <c r="Y241" s="363"/>
    </row>
    <row r="242" spans="1:25" ht="12.75">
      <c r="A242" s="358"/>
      <c r="B242" s="358" t="s">
        <v>274</v>
      </c>
      <c r="C242" s="359">
        <v>3</v>
      </c>
      <c r="D242" s="359">
        <v>111</v>
      </c>
      <c r="E242" s="359">
        <v>4</v>
      </c>
      <c r="F242" s="359">
        <v>62</v>
      </c>
      <c r="G242" s="359">
        <v>10</v>
      </c>
      <c r="H242" s="359">
        <v>2</v>
      </c>
      <c r="I242" s="359">
        <v>115</v>
      </c>
      <c r="J242" s="359">
        <v>49</v>
      </c>
      <c r="K242" s="360">
        <v>356</v>
      </c>
      <c r="L242" s="361">
        <v>0.007304212232503745</v>
      </c>
      <c r="O242" s="23"/>
      <c r="P242" s="362"/>
      <c r="Q242" s="362"/>
      <c r="R242" s="362"/>
      <c r="S242" s="362"/>
      <c r="T242" s="362"/>
      <c r="U242" s="362"/>
      <c r="V242" s="362"/>
      <c r="W242" s="362"/>
      <c r="X242" s="362"/>
      <c r="Y242" s="363"/>
    </row>
    <row r="243" spans="1:25" ht="12.75">
      <c r="A243" s="358"/>
      <c r="B243" s="358" t="s">
        <v>275</v>
      </c>
      <c r="C243" s="359">
        <v>757</v>
      </c>
      <c r="D243" s="359">
        <v>225</v>
      </c>
      <c r="E243" s="359">
        <v>454</v>
      </c>
      <c r="F243" s="359">
        <v>640</v>
      </c>
      <c r="G243" s="359">
        <v>618</v>
      </c>
      <c r="H243" s="359">
        <v>735</v>
      </c>
      <c r="I243" s="359">
        <v>694</v>
      </c>
      <c r="J243" s="359">
        <v>871</v>
      </c>
      <c r="K243" s="360">
        <v>4994</v>
      </c>
      <c r="L243" s="361">
        <v>0.10246414575596545</v>
      </c>
      <c r="O243" s="23"/>
      <c r="P243" s="362"/>
      <c r="Q243" s="362"/>
      <c r="R243" s="362"/>
      <c r="S243" s="362"/>
      <c r="T243" s="362"/>
      <c r="U243" s="362"/>
      <c r="V243" s="362"/>
      <c r="W243" s="362"/>
      <c r="X243" s="362"/>
      <c r="Y243" s="363"/>
    </row>
    <row r="244" spans="1:25" ht="12.75">
      <c r="A244" s="358"/>
      <c r="B244" s="358" t="s">
        <v>276</v>
      </c>
      <c r="C244" s="359">
        <v>117</v>
      </c>
      <c r="D244" s="359">
        <v>166</v>
      </c>
      <c r="E244" s="359">
        <v>1145</v>
      </c>
      <c r="F244" s="359">
        <v>408</v>
      </c>
      <c r="G244" s="359">
        <v>1059</v>
      </c>
      <c r="H244" s="359">
        <v>612</v>
      </c>
      <c r="I244" s="359">
        <v>605</v>
      </c>
      <c r="J244" s="359">
        <v>2860</v>
      </c>
      <c r="K244" s="360">
        <v>6972</v>
      </c>
      <c r="L244" s="361">
        <v>0.1430476620365621</v>
      </c>
      <c r="O244" s="23"/>
      <c r="P244" s="362"/>
      <c r="Q244" s="362"/>
      <c r="R244" s="362"/>
      <c r="S244" s="362"/>
      <c r="T244" s="362"/>
      <c r="U244" s="362"/>
      <c r="V244" s="362"/>
      <c r="W244" s="362"/>
      <c r="X244" s="362"/>
      <c r="Y244" s="363"/>
    </row>
    <row r="245" spans="1:25" ht="12.75">
      <c r="A245" s="358"/>
      <c r="B245" s="358" t="s">
        <v>277</v>
      </c>
      <c r="C245" s="359">
        <v>87</v>
      </c>
      <c r="D245" s="359">
        <v>98</v>
      </c>
      <c r="E245" s="359">
        <v>90</v>
      </c>
      <c r="F245" s="359">
        <v>83</v>
      </c>
      <c r="G245" s="359">
        <v>62</v>
      </c>
      <c r="H245" s="359">
        <v>111</v>
      </c>
      <c r="I245" s="359">
        <v>155</v>
      </c>
      <c r="J245" s="359">
        <v>325</v>
      </c>
      <c r="K245" s="360">
        <v>1011</v>
      </c>
      <c r="L245" s="361">
        <v>0.020743142042306983</v>
      </c>
      <c r="O245" s="23"/>
      <c r="P245" s="362"/>
      <c r="Q245" s="362"/>
      <c r="R245" s="362"/>
      <c r="S245" s="362"/>
      <c r="T245" s="362"/>
      <c r="U245" s="362"/>
      <c r="V245" s="362"/>
      <c r="W245" s="362"/>
      <c r="X245" s="362"/>
      <c r="Y245" s="363"/>
    </row>
    <row r="246" spans="1:25" ht="12.75">
      <c r="A246" s="358"/>
      <c r="B246" s="358" t="s">
        <v>278</v>
      </c>
      <c r="C246" s="359">
        <v>61</v>
      </c>
      <c r="D246" s="359">
        <v>17</v>
      </c>
      <c r="E246" s="359">
        <v>16</v>
      </c>
      <c r="F246" s="359">
        <v>38</v>
      </c>
      <c r="G246" s="359">
        <v>24</v>
      </c>
      <c r="H246" s="359">
        <v>88</v>
      </c>
      <c r="I246" s="359">
        <v>36</v>
      </c>
      <c r="J246" s="359">
        <v>32</v>
      </c>
      <c r="K246" s="360">
        <v>312</v>
      </c>
      <c r="L246" s="361">
        <v>0.006401444428486428</v>
      </c>
      <c r="O246" s="23"/>
      <c r="P246" s="362"/>
      <c r="Q246" s="362"/>
      <c r="R246" s="362"/>
      <c r="S246" s="362"/>
      <c r="T246" s="362"/>
      <c r="U246" s="362"/>
      <c r="V246" s="362"/>
      <c r="W246" s="362"/>
      <c r="X246" s="362"/>
      <c r="Y246" s="363"/>
    </row>
    <row r="247" spans="1:25" ht="12.75">
      <c r="A247" s="358"/>
      <c r="B247" s="358" t="s">
        <v>279</v>
      </c>
      <c r="C247" s="359">
        <v>533</v>
      </c>
      <c r="D247" s="359">
        <v>806</v>
      </c>
      <c r="E247" s="359">
        <v>556</v>
      </c>
      <c r="F247" s="359">
        <v>661</v>
      </c>
      <c r="G247" s="359">
        <v>468</v>
      </c>
      <c r="H247" s="359">
        <v>434</v>
      </c>
      <c r="I247" s="359">
        <v>1568</v>
      </c>
      <c r="J247" s="359">
        <v>2566</v>
      </c>
      <c r="K247" s="360">
        <v>7592</v>
      </c>
      <c r="L247" s="361">
        <v>0.15576848109316974</v>
      </c>
      <c r="O247" s="23"/>
      <c r="P247" s="362"/>
      <c r="Q247" s="362"/>
      <c r="R247" s="362"/>
      <c r="S247" s="362"/>
      <c r="T247" s="362"/>
      <c r="U247" s="362"/>
      <c r="V247" s="362"/>
      <c r="W247" s="362"/>
      <c r="X247" s="362"/>
      <c r="Y247" s="363"/>
    </row>
    <row r="248" spans="1:25" ht="12.75">
      <c r="A248" s="358"/>
      <c r="B248" s="358" t="s">
        <v>280</v>
      </c>
      <c r="C248" s="359">
        <v>44</v>
      </c>
      <c r="D248" s="359">
        <v>29</v>
      </c>
      <c r="E248" s="359">
        <v>5</v>
      </c>
      <c r="F248" s="359">
        <v>50</v>
      </c>
      <c r="G248" s="359">
        <v>1</v>
      </c>
      <c r="H248" s="359">
        <v>8</v>
      </c>
      <c r="I248" s="359">
        <v>245</v>
      </c>
      <c r="J248" s="359">
        <v>56</v>
      </c>
      <c r="K248" s="360">
        <v>438</v>
      </c>
      <c r="L248" s="361">
        <v>0.008986643139990562</v>
      </c>
      <c r="O248" s="23"/>
      <c r="P248" s="362"/>
      <c r="Q248" s="362"/>
      <c r="R248" s="362"/>
      <c r="S248" s="362"/>
      <c r="T248" s="362"/>
      <c r="U248" s="362"/>
      <c r="V248" s="362"/>
      <c r="W248" s="362"/>
      <c r="X248" s="362"/>
      <c r="Y248" s="363"/>
    </row>
    <row r="249" spans="1:25" ht="12.75">
      <c r="A249" s="358"/>
      <c r="B249" s="358" t="s">
        <v>281</v>
      </c>
      <c r="C249" s="359">
        <v>3562</v>
      </c>
      <c r="D249" s="359">
        <v>127</v>
      </c>
      <c r="E249" s="359">
        <v>209</v>
      </c>
      <c r="F249" s="359">
        <v>753</v>
      </c>
      <c r="G249" s="359">
        <v>187</v>
      </c>
      <c r="H249" s="359">
        <v>828</v>
      </c>
      <c r="I249" s="359">
        <v>234</v>
      </c>
      <c r="J249" s="359">
        <v>213</v>
      </c>
      <c r="K249" s="360">
        <v>6113</v>
      </c>
      <c r="L249" s="361">
        <v>0.1254231724081331</v>
      </c>
      <c r="O249" s="23"/>
      <c r="P249" s="362"/>
      <c r="Q249" s="362"/>
      <c r="R249" s="362"/>
      <c r="S249" s="362"/>
      <c r="T249" s="362"/>
      <c r="U249" s="362"/>
      <c r="V249" s="362"/>
      <c r="W249" s="362"/>
      <c r="X249" s="362"/>
      <c r="Y249" s="363"/>
    </row>
    <row r="250" spans="1:25" ht="12.75">
      <c r="A250" s="358"/>
      <c r="B250" s="358" t="s">
        <v>282</v>
      </c>
      <c r="C250" s="359">
        <v>31</v>
      </c>
      <c r="D250" s="359">
        <v>10</v>
      </c>
      <c r="E250" s="359">
        <v>12</v>
      </c>
      <c r="F250" s="359">
        <v>150</v>
      </c>
      <c r="G250" s="359">
        <v>52</v>
      </c>
      <c r="H250" s="359">
        <v>75</v>
      </c>
      <c r="I250" s="359">
        <v>36</v>
      </c>
      <c r="J250" s="359">
        <v>60</v>
      </c>
      <c r="K250" s="360">
        <v>426</v>
      </c>
      <c r="L250" s="361">
        <v>0.00874043373889493</v>
      </c>
      <c r="O250" s="23"/>
      <c r="P250" s="362"/>
      <c r="Q250" s="362"/>
      <c r="R250" s="362"/>
      <c r="S250" s="362"/>
      <c r="T250" s="362"/>
      <c r="U250" s="362"/>
      <c r="V250" s="362"/>
      <c r="W250" s="362"/>
      <c r="X250" s="362"/>
      <c r="Y250" s="363"/>
    </row>
    <row r="251" spans="1:25" ht="12.75">
      <c r="A251" s="358"/>
      <c r="B251" s="358" t="s">
        <v>283</v>
      </c>
      <c r="C251" s="359">
        <v>86</v>
      </c>
      <c r="D251" s="359">
        <v>88</v>
      </c>
      <c r="E251" s="359">
        <v>55</v>
      </c>
      <c r="F251" s="359">
        <v>365</v>
      </c>
      <c r="G251" s="359">
        <v>89</v>
      </c>
      <c r="H251" s="359">
        <v>106</v>
      </c>
      <c r="I251" s="359">
        <v>137</v>
      </c>
      <c r="J251" s="359">
        <v>177</v>
      </c>
      <c r="K251" s="360">
        <v>1103</v>
      </c>
      <c r="L251" s="361">
        <v>0.022630747450706826</v>
      </c>
      <c r="O251" s="23"/>
      <c r="P251" s="362"/>
      <c r="Q251" s="362"/>
      <c r="R251" s="362"/>
      <c r="S251" s="362"/>
      <c r="T251" s="362"/>
      <c r="U251" s="362"/>
      <c r="V251" s="362"/>
      <c r="W251" s="362"/>
      <c r="X251" s="362"/>
      <c r="Y251" s="363"/>
    </row>
    <row r="252" spans="2:25" ht="12.75">
      <c r="B252" s="458" t="s">
        <v>284</v>
      </c>
      <c r="C252" s="435">
        <v>6994</v>
      </c>
      <c r="D252" s="435">
        <v>2593</v>
      </c>
      <c r="E252" s="435">
        <v>4390</v>
      </c>
      <c r="F252" s="435">
        <v>5397</v>
      </c>
      <c r="G252" s="435">
        <v>5466</v>
      </c>
      <c r="H252" s="435">
        <v>7048</v>
      </c>
      <c r="I252" s="435">
        <v>6328</v>
      </c>
      <c r="J252" s="435">
        <v>10523</v>
      </c>
      <c r="K252" s="435">
        <v>48739</v>
      </c>
      <c r="L252" s="436">
        <v>1</v>
      </c>
      <c r="O252" s="357"/>
      <c r="P252" s="362"/>
      <c r="Q252" s="362"/>
      <c r="R252" s="362"/>
      <c r="S252" s="362"/>
      <c r="T252" s="362"/>
      <c r="U252" s="362"/>
      <c r="V252" s="362"/>
      <c r="W252" s="362"/>
      <c r="X252" s="362"/>
      <c r="Y252" s="363"/>
    </row>
    <row r="253" spans="2:25" ht="12.75">
      <c r="B253" s="459"/>
      <c r="C253" s="437">
        <v>0.14349904593857074</v>
      </c>
      <c r="D253" s="437">
        <v>0.053201748086747776</v>
      </c>
      <c r="E253" s="437">
        <v>0.09007160590081864</v>
      </c>
      <c r="F253" s="437">
        <v>0.11073267814276042</v>
      </c>
      <c r="G253" s="437">
        <v>0.1121483821990603</v>
      </c>
      <c r="H253" s="437">
        <v>0.1446069882435011</v>
      </c>
      <c r="I253" s="437">
        <v>0.1298344241777632</v>
      </c>
      <c r="J253" s="437">
        <v>0.21590512731077782</v>
      </c>
      <c r="K253" s="437">
        <v>1</v>
      </c>
      <c r="L253" s="438"/>
      <c r="O253" s="357"/>
      <c r="P253" s="363"/>
      <c r="Q253" s="363"/>
      <c r="R253" s="363"/>
      <c r="S253" s="363"/>
      <c r="T253" s="363"/>
      <c r="U253" s="363"/>
      <c r="V253" s="363"/>
      <c r="W253" s="363"/>
      <c r="X253" s="363"/>
      <c r="Y253" s="23"/>
    </row>
    <row r="254" spans="2:25" ht="12.75">
      <c r="B254" s="364"/>
      <c r="C254" s="365"/>
      <c r="D254" s="365"/>
      <c r="E254" s="365"/>
      <c r="F254" s="365"/>
      <c r="G254" s="365"/>
      <c r="H254" s="365"/>
      <c r="I254" s="365"/>
      <c r="J254" s="365"/>
      <c r="K254" s="365"/>
      <c r="L254" s="366"/>
      <c r="O254" s="357"/>
      <c r="P254" s="363"/>
      <c r="Q254" s="363"/>
      <c r="R254" s="363"/>
      <c r="S254" s="363"/>
      <c r="T254" s="363"/>
      <c r="U254" s="363"/>
      <c r="V254" s="363"/>
      <c r="W254" s="363"/>
      <c r="X254" s="363"/>
      <c r="Y254" s="23"/>
    </row>
    <row r="255" spans="1:25" ht="12.75">
      <c r="A255" s="321" t="s">
        <v>152</v>
      </c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2.75">
      <c r="A256" s="321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5:25" ht="12.75"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2.75">
      <c r="A258" s="388" t="s">
        <v>300</v>
      </c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60" spans="2:22" ht="12.75">
      <c r="B260" s="273"/>
      <c r="C260" s="460" t="s">
        <v>285</v>
      </c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273"/>
      <c r="V260" s="273"/>
    </row>
    <row r="261" spans="2:22" ht="22.5">
      <c r="B261" s="390" t="s">
        <v>286</v>
      </c>
      <c r="C261" s="390" t="s">
        <v>266</v>
      </c>
      <c r="D261" s="390" t="s">
        <v>267</v>
      </c>
      <c r="E261" s="390" t="s">
        <v>268</v>
      </c>
      <c r="F261" s="390" t="s">
        <v>269</v>
      </c>
      <c r="G261" s="390" t="s">
        <v>270</v>
      </c>
      <c r="H261" s="390" t="s">
        <v>271</v>
      </c>
      <c r="I261" s="390" t="s">
        <v>272</v>
      </c>
      <c r="J261" s="390" t="s">
        <v>273</v>
      </c>
      <c r="K261" s="390" t="s">
        <v>274</v>
      </c>
      <c r="L261" s="390" t="s">
        <v>275</v>
      </c>
      <c r="M261" s="390" t="s">
        <v>276</v>
      </c>
      <c r="N261" s="390" t="s">
        <v>277</v>
      </c>
      <c r="O261" s="390" t="s">
        <v>278</v>
      </c>
      <c r="P261" s="390" t="s">
        <v>279</v>
      </c>
      <c r="Q261" s="390" t="s">
        <v>280</v>
      </c>
      <c r="R261" s="390" t="s">
        <v>281</v>
      </c>
      <c r="S261" s="390" t="s">
        <v>282</v>
      </c>
      <c r="T261" s="390" t="s">
        <v>287</v>
      </c>
      <c r="U261" s="457" t="s">
        <v>265</v>
      </c>
      <c r="V261" s="457"/>
    </row>
    <row r="262" spans="2:22" ht="12.75">
      <c r="B262" s="367" t="s">
        <v>1122</v>
      </c>
      <c r="C262" s="359">
        <v>156</v>
      </c>
      <c r="D262" s="359">
        <v>18</v>
      </c>
      <c r="E262" s="359">
        <v>228</v>
      </c>
      <c r="F262" s="359">
        <v>99</v>
      </c>
      <c r="G262" s="359">
        <v>18</v>
      </c>
      <c r="H262" s="359">
        <v>311</v>
      </c>
      <c r="I262" s="359">
        <v>122</v>
      </c>
      <c r="J262" s="359">
        <v>913</v>
      </c>
      <c r="K262" s="359">
        <v>6</v>
      </c>
      <c r="L262" s="359">
        <v>918</v>
      </c>
      <c r="M262" s="359">
        <v>84</v>
      </c>
      <c r="N262" s="359">
        <v>84</v>
      </c>
      <c r="O262" s="359">
        <v>48</v>
      </c>
      <c r="P262" s="359">
        <v>1675</v>
      </c>
      <c r="Q262" s="359">
        <v>26</v>
      </c>
      <c r="R262" s="359">
        <v>2746</v>
      </c>
      <c r="S262" s="359">
        <v>44</v>
      </c>
      <c r="T262" s="359">
        <v>63</v>
      </c>
      <c r="U262" s="359">
        <v>7559</v>
      </c>
      <c r="V262" s="361">
        <v>0.09386564013411151</v>
      </c>
    </row>
    <row r="263" spans="2:22" ht="12.75">
      <c r="B263" s="367" t="s">
        <v>1169</v>
      </c>
      <c r="C263" s="359">
        <v>262</v>
      </c>
      <c r="D263" s="359">
        <v>49</v>
      </c>
      <c r="E263" s="359">
        <v>906</v>
      </c>
      <c r="F263" s="359">
        <v>548</v>
      </c>
      <c r="G263" s="359">
        <v>28</v>
      </c>
      <c r="H263" s="359">
        <v>195</v>
      </c>
      <c r="I263" s="359">
        <v>392</v>
      </c>
      <c r="J263" s="359">
        <v>1360</v>
      </c>
      <c r="K263" s="359">
        <v>193</v>
      </c>
      <c r="L263" s="359">
        <v>713</v>
      </c>
      <c r="M263" s="359">
        <v>123</v>
      </c>
      <c r="N263" s="359">
        <v>110</v>
      </c>
      <c r="O263" s="359">
        <v>45</v>
      </c>
      <c r="P263" s="359">
        <v>3884</v>
      </c>
      <c r="Q263" s="359">
        <v>19</v>
      </c>
      <c r="R263" s="359">
        <v>281</v>
      </c>
      <c r="S263" s="359">
        <v>64</v>
      </c>
      <c r="T263" s="359">
        <v>253</v>
      </c>
      <c r="U263" s="359">
        <v>9425</v>
      </c>
      <c r="V263" s="361">
        <v>0.11703712902024091</v>
      </c>
    </row>
    <row r="264" spans="2:22" ht="12.75">
      <c r="B264" s="367" t="s">
        <v>1200</v>
      </c>
      <c r="C264" s="359">
        <v>173</v>
      </c>
      <c r="D264" s="359">
        <v>45</v>
      </c>
      <c r="E264" s="359">
        <v>685</v>
      </c>
      <c r="F264" s="359">
        <v>157</v>
      </c>
      <c r="G264" s="359">
        <v>49</v>
      </c>
      <c r="H264" s="359">
        <v>2037</v>
      </c>
      <c r="I264" s="359">
        <v>293</v>
      </c>
      <c r="J264" s="359">
        <v>1136</v>
      </c>
      <c r="K264" s="359">
        <v>31</v>
      </c>
      <c r="L264" s="359">
        <v>857</v>
      </c>
      <c r="M264" s="359">
        <v>1029</v>
      </c>
      <c r="N264" s="359">
        <v>74</v>
      </c>
      <c r="O264" s="359">
        <v>314</v>
      </c>
      <c r="P264" s="359">
        <v>2548</v>
      </c>
      <c r="Q264" s="359">
        <v>6</v>
      </c>
      <c r="R264" s="359">
        <v>301</v>
      </c>
      <c r="S264" s="359">
        <v>34</v>
      </c>
      <c r="T264" s="359">
        <v>258</v>
      </c>
      <c r="U264" s="359">
        <v>10027</v>
      </c>
      <c r="V264" s="361">
        <v>0.12451260399850987</v>
      </c>
    </row>
    <row r="265" spans="2:22" ht="12.75">
      <c r="B265" s="367" t="s">
        <v>588</v>
      </c>
      <c r="C265" s="359">
        <v>192</v>
      </c>
      <c r="D265" s="359">
        <v>42</v>
      </c>
      <c r="E265" s="359">
        <v>1543</v>
      </c>
      <c r="F265" s="359">
        <v>322</v>
      </c>
      <c r="G265" s="359">
        <v>54</v>
      </c>
      <c r="H265" s="359">
        <v>693</v>
      </c>
      <c r="I265" s="359">
        <v>220</v>
      </c>
      <c r="J265" s="359">
        <v>1409</v>
      </c>
      <c r="K265" s="359">
        <v>32</v>
      </c>
      <c r="L265" s="359">
        <v>703</v>
      </c>
      <c r="M265" s="359">
        <v>95</v>
      </c>
      <c r="N265" s="359">
        <v>96</v>
      </c>
      <c r="O265" s="359">
        <v>83</v>
      </c>
      <c r="P265" s="359">
        <v>2532</v>
      </c>
      <c r="Q265" s="359">
        <v>38</v>
      </c>
      <c r="R265" s="359">
        <v>993</v>
      </c>
      <c r="S265" s="359">
        <v>84</v>
      </c>
      <c r="T265" s="359">
        <v>179</v>
      </c>
      <c r="U265" s="359">
        <v>9310</v>
      </c>
      <c r="V265" s="361">
        <v>0.11560908978020613</v>
      </c>
    </row>
    <row r="266" spans="2:22" ht="12.75">
      <c r="B266" s="367" t="s">
        <v>792</v>
      </c>
      <c r="C266" s="359">
        <v>322</v>
      </c>
      <c r="D266" s="359">
        <v>29</v>
      </c>
      <c r="E266" s="359">
        <v>166</v>
      </c>
      <c r="F266" s="359">
        <v>89</v>
      </c>
      <c r="G266" s="359">
        <v>17</v>
      </c>
      <c r="H266" s="359">
        <v>752</v>
      </c>
      <c r="I266" s="359">
        <v>329</v>
      </c>
      <c r="J266" s="359">
        <v>932</v>
      </c>
      <c r="K266" s="359">
        <v>8</v>
      </c>
      <c r="L266" s="359">
        <v>544</v>
      </c>
      <c r="M266" s="359">
        <v>616</v>
      </c>
      <c r="N266" s="359">
        <v>42</v>
      </c>
      <c r="O266" s="359">
        <v>121</v>
      </c>
      <c r="P266" s="359">
        <v>1000</v>
      </c>
      <c r="Q266" s="359">
        <v>0</v>
      </c>
      <c r="R266" s="359">
        <v>420</v>
      </c>
      <c r="S266" s="359">
        <v>44</v>
      </c>
      <c r="T266" s="359">
        <v>87</v>
      </c>
      <c r="U266" s="359">
        <v>5518</v>
      </c>
      <c r="V266" s="361">
        <v>0.06852104805662486</v>
      </c>
    </row>
    <row r="267" spans="2:22" ht="12.75">
      <c r="B267" s="367" t="s">
        <v>5</v>
      </c>
      <c r="C267" s="359">
        <v>247</v>
      </c>
      <c r="D267" s="359">
        <v>22</v>
      </c>
      <c r="E267" s="359">
        <v>726</v>
      </c>
      <c r="F267" s="359">
        <v>76</v>
      </c>
      <c r="G267" s="359">
        <v>46</v>
      </c>
      <c r="H267" s="359">
        <v>2610</v>
      </c>
      <c r="I267" s="359">
        <v>282</v>
      </c>
      <c r="J267" s="359">
        <v>1397</v>
      </c>
      <c r="K267" s="359">
        <v>25</v>
      </c>
      <c r="L267" s="359">
        <v>1276</v>
      </c>
      <c r="M267" s="359">
        <v>272</v>
      </c>
      <c r="N267" s="359">
        <v>64</v>
      </c>
      <c r="O267" s="359">
        <v>369</v>
      </c>
      <c r="P267" s="359">
        <v>2618</v>
      </c>
      <c r="Q267" s="359">
        <v>9</v>
      </c>
      <c r="R267" s="359">
        <v>1090</v>
      </c>
      <c r="S267" s="359">
        <v>261</v>
      </c>
      <c r="T267" s="359">
        <v>334</v>
      </c>
      <c r="U267" s="359">
        <v>11724</v>
      </c>
      <c r="V267" s="361">
        <v>0.14558549608841426</v>
      </c>
    </row>
    <row r="268" spans="2:22" ht="12.75">
      <c r="B268" s="367" t="s">
        <v>52</v>
      </c>
      <c r="C268" s="359">
        <v>163</v>
      </c>
      <c r="D268" s="359">
        <v>42</v>
      </c>
      <c r="E268" s="359">
        <v>982</v>
      </c>
      <c r="F268" s="359">
        <v>310</v>
      </c>
      <c r="G268" s="359">
        <v>36</v>
      </c>
      <c r="H268" s="359">
        <v>753</v>
      </c>
      <c r="I268" s="359">
        <v>307</v>
      </c>
      <c r="J268" s="359">
        <v>1855</v>
      </c>
      <c r="K268" s="359">
        <v>86</v>
      </c>
      <c r="L268" s="359">
        <v>749</v>
      </c>
      <c r="M268" s="359">
        <v>333</v>
      </c>
      <c r="N268" s="359">
        <v>99</v>
      </c>
      <c r="O268" s="359">
        <v>55</v>
      </c>
      <c r="P268" s="359">
        <v>4924</v>
      </c>
      <c r="Q268" s="359">
        <v>226</v>
      </c>
      <c r="R268" s="359">
        <v>344</v>
      </c>
      <c r="S268" s="359">
        <v>49</v>
      </c>
      <c r="T268" s="359">
        <v>150</v>
      </c>
      <c r="U268" s="359">
        <v>11463</v>
      </c>
      <c r="V268" s="361">
        <v>0.14234446790016142</v>
      </c>
    </row>
    <row r="269" spans="2:22" ht="12.75">
      <c r="B269" s="367" t="s">
        <v>650</v>
      </c>
      <c r="C269" s="359">
        <v>387</v>
      </c>
      <c r="D269" s="359">
        <v>40</v>
      </c>
      <c r="E269" s="359">
        <v>1682</v>
      </c>
      <c r="F269" s="359">
        <v>536</v>
      </c>
      <c r="G269" s="359">
        <v>118</v>
      </c>
      <c r="H269" s="359">
        <v>994</v>
      </c>
      <c r="I269" s="359">
        <v>643</v>
      </c>
      <c r="J269" s="359">
        <v>2123</v>
      </c>
      <c r="K269" s="359">
        <v>126</v>
      </c>
      <c r="L269" s="359">
        <v>1455</v>
      </c>
      <c r="M269" s="359">
        <v>1176</v>
      </c>
      <c r="N269" s="359">
        <v>142</v>
      </c>
      <c r="O269" s="359">
        <v>206</v>
      </c>
      <c r="P269" s="359">
        <v>5108</v>
      </c>
      <c r="Q269" s="359">
        <v>12</v>
      </c>
      <c r="R269" s="359">
        <v>448</v>
      </c>
      <c r="S269" s="359">
        <v>101</v>
      </c>
      <c r="T269" s="359">
        <v>207</v>
      </c>
      <c r="U269" s="359">
        <v>15504</v>
      </c>
      <c r="V269" s="361">
        <v>0.19252452502173104</v>
      </c>
    </row>
    <row r="270" spans="2:22" ht="12.75">
      <c r="B270" s="455" t="s">
        <v>284</v>
      </c>
      <c r="C270" s="435">
        <v>1902</v>
      </c>
      <c r="D270" s="435">
        <v>287</v>
      </c>
      <c r="E270" s="435">
        <v>6918</v>
      </c>
      <c r="F270" s="435">
        <v>2137</v>
      </c>
      <c r="G270" s="435">
        <v>366</v>
      </c>
      <c r="H270" s="435">
        <v>8345</v>
      </c>
      <c r="I270" s="435">
        <v>2588</v>
      </c>
      <c r="J270" s="435">
        <v>11125</v>
      </c>
      <c r="K270" s="435">
        <v>507</v>
      </c>
      <c r="L270" s="435">
        <v>7215</v>
      </c>
      <c r="M270" s="435">
        <v>3728</v>
      </c>
      <c r="N270" s="435">
        <v>711</v>
      </c>
      <c r="O270" s="435">
        <v>1241</v>
      </c>
      <c r="P270" s="435">
        <v>24289</v>
      </c>
      <c r="Q270" s="435">
        <v>336</v>
      </c>
      <c r="R270" s="435">
        <v>6623</v>
      </c>
      <c r="S270" s="435">
        <v>681</v>
      </c>
      <c r="T270" s="435">
        <v>1531</v>
      </c>
      <c r="U270" s="435">
        <v>80530</v>
      </c>
      <c r="V270" s="436">
        <v>1</v>
      </c>
    </row>
    <row r="271" spans="2:22" ht="12.75">
      <c r="B271" s="456"/>
      <c r="C271" s="437">
        <v>0.023618527256922886</v>
      </c>
      <c r="D271" s="437">
        <v>0.0035638892338259033</v>
      </c>
      <c r="E271" s="437">
        <v>0.08590587358748293</v>
      </c>
      <c r="F271" s="437">
        <v>0.026536694399602632</v>
      </c>
      <c r="G271" s="437">
        <v>0.00454489010306718</v>
      </c>
      <c r="H271" s="437">
        <v>0.10362597789643611</v>
      </c>
      <c r="I271" s="437">
        <v>0.03213709176704334</v>
      </c>
      <c r="J271" s="437">
        <v>0.1381472743077114</v>
      </c>
      <c r="K271" s="437">
        <v>0.006295790388675028</v>
      </c>
      <c r="L271" s="437">
        <v>0.08959394014652924</v>
      </c>
      <c r="M271" s="437">
        <v>0.04629330684217062</v>
      </c>
      <c r="N271" s="437">
        <v>0.00882900782317149</v>
      </c>
      <c r="O271" s="437">
        <v>0.015410406059853471</v>
      </c>
      <c r="P271" s="437">
        <v>0.30161430522786536</v>
      </c>
      <c r="Q271" s="437">
        <v>0.004172358127405936</v>
      </c>
      <c r="R271" s="437">
        <v>0.08224264249348069</v>
      </c>
      <c r="S271" s="437">
        <v>0.008456475847510244</v>
      </c>
      <c r="T271" s="437">
        <v>0.0190115484912455</v>
      </c>
      <c r="U271" s="437">
        <v>1</v>
      </c>
      <c r="V271" s="454"/>
    </row>
    <row r="272" ht="12.75">
      <c r="B272" s="287"/>
    </row>
    <row r="273" ht="12.75">
      <c r="A273" s="321" t="s">
        <v>152</v>
      </c>
    </row>
    <row r="274" ht="12.75">
      <c r="A274" s="321"/>
    </row>
    <row r="275" ht="12.75">
      <c r="A275" s="321"/>
    </row>
    <row r="276" ht="12.75">
      <c r="A276" s="407" t="s">
        <v>301</v>
      </c>
    </row>
    <row r="278" spans="2:7" ht="36">
      <c r="B278" s="446" t="s">
        <v>288</v>
      </c>
      <c r="C278" s="447" t="s">
        <v>611</v>
      </c>
      <c r="D278" s="448" t="s">
        <v>612</v>
      </c>
      <c r="E278" s="450" t="s">
        <v>509</v>
      </c>
      <c r="F278" s="451" t="s">
        <v>289</v>
      </c>
      <c r="G278" s="368"/>
    </row>
    <row r="279" spans="2:7" s="23" customFormat="1" ht="12.75">
      <c r="B279" s="369" t="s">
        <v>977</v>
      </c>
      <c r="C279" s="370">
        <v>33036</v>
      </c>
      <c r="D279" s="371">
        <v>36603</v>
      </c>
      <c r="E279" s="372">
        <v>69639</v>
      </c>
      <c r="F279" s="373">
        <v>0.3220285686540178</v>
      </c>
      <c r="G279" s="374"/>
    </row>
    <row r="280" spans="2:7" s="23" customFormat="1" ht="12.75">
      <c r="B280" s="369" t="s">
        <v>170</v>
      </c>
      <c r="C280" s="375">
        <v>9108</v>
      </c>
      <c r="D280" s="376">
        <v>11545</v>
      </c>
      <c r="E280" s="377">
        <v>20653</v>
      </c>
      <c r="F280" s="373">
        <v>0.09550476067162696</v>
      </c>
      <c r="G280" s="374"/>
    </row>
    <row r="281" spans="2:7" s="23" customFormat="1" ht="38.25">
      <c r="B281" s="369" t="s">
        <v>172</v>
      </c>
      <c r="C281" s="375">
        <v>5295</v>
      </c>
      <c r="D281" s="376">
        <v>13424</v>
      </c>
      <c r="E281" s="377">
        <v>18719</v>
      </c>
      <c r="F281" s="373">
        <v>0.08656144942682346</v>
      </c>
      <c r="G281" s="374"/>
    </row>
    <row r="282" spans="2:7" s="23" customFormat="1" ht="38.25">
      <c r="B282" s="369" t="s">
        <v>169</v>
      </c>
      <c r="C282" s="375">
        <v>9126</v>
      </c>
      <c r="D282" s="376">
        <v>5674</v>
      </c>
      <c r="E282" s="377">
        <v>14800</v>
      </c>
      <c r="F282" s="373">
        <v>0.06843898987750345</v>
      </c>
      <c r="G282" s="374"/>
    </row>
    <row r="283" spans="2:7" s="23" customFormat="1" ht="38.25">
      <c r="B283" s="369" t="s">
        <v>173</v>
      </c>
      <c r="C283" s="375">
        <v>5688</v>
      </c>
      <c r="D283" s="376">
        <v>7981</v>
      </c>
      <c r="E283" s="377">
        <v>13669</v>
      </c>
      <c r="F283" s="373">
        <v>0.06320895625916181</v>
      </c>
      <c r="G283" s="374"/>
    </row>
    <row r="284" spans="2:7" s="23" customFormat="1" ht="25.5">
      <c r="B284" s="369" t="s">
        <v>175</v>
      </c>
      <c r="C284" s="375">
        <v>5583</v>
      </c>
      <c r="D284" s="376">
        <v>849</v>
      </c>
      <c r="E284" s="377">
        <v>6432</v>
      </c>
      <c r="F284" s="373">
        <v>0.02974321506027718</v>
      </c>
      <c r="G284" s="374"/>
    </row>
    <row r="285" spans="2:7" s="23" customFormat="1" ht="25.5">
      <c r="B285" s="369" t="s">
        <v>171</v>
      </c>
      <c r="C285" s="375">
        <v>3015</v>
      </c>
      <c r="D285" s="376">
        <v>2923</v>
      </c>
      <c r="E285" s="377">
        <v>5938</v>
      </c>
      <c r="F285" s="373">
        <v>0.02745883256031186</v>
      </c>
      <c r="G285" s="374"/>
    </row>
    <row r="286" spans="2:7" s="23" customFormat="1" ht="12.75">
      <c r="B286" s="369" t="s">
        <v>178</v>
      </c>
      <c r="C286" s="375">
        <v>4571</v>
      </c>
      <c r="D286" s="376">
        <v>1011</v>
      </c>
      <c r="E286" s="377">
        <v>5582</v>
      </c>
      <c r="F286" s="373">
        <v>0.025812597398393533</v>
      </c>
      <c r="G286" s="374"/>
    </row>
    <row r="287" spans="2:7" s="23" customFormat="1" ht="25.5">
      <c r="B287" s="369" t="s">
        <v>181</v>
      </c>
      <c r="C287" s="375">
        <v>1878</v>
      </c>
      <c r="D287" s="376">
        <v>3649</v>
      </c>
      <c r="E287" s="377">
        <v>5527</v>
      </c>
      <c r="F287" s="373">
        <v>0.025558263314389297</v>
      </c>
      <c r="G287" s="374"/>
    </row>
    <row r="288" spans="2:7" s="23" customFormat="1" ht="51">
      <c r="B288" s="369" t="s">
        <v>179</v>
      </c>
      <c r="C288" s="375">
        <v>2533</v>
      </c>
      <c r="D288" s="376">
        <v>2831</v>
      </c>
      <c r="E288" s="377">
        <v>5364</v>
      </c>
      <c r="F288" s="373">
        <v>0.0248045095745222</v>
      </c>
      <c r="G288" s="374"/>
    </row>
    <row r="289" spans="2:7" s="23" customFormat="1" ht="12.75">
      <c r="B289" s="369" t="s">
        <v>174</v>
      </c>
      <c r="C289" s="375">
        <v>1956</v>
      </c>
      <c r="D289" s="376">
        <v>2730</v>
      </c>
      <c r="E289" s="377">
        <v>4686</v>
      </c>
      <c r="F289" s="373">
        <v>0.021669263957160893</v>
      </c>
      <c r="G289" s="374"/>
    </row>
    <row r="290" spans="2:7" s="23" customFormat="1" ht="12.75">
      <c r="B290" s="369" t="s">
        <v>176</v>
      </c>
      <c r="C290" s="375">
        <v>1595</v>
      </c>
      <c r="D290" s="376">
        <v>3015</v>
      </c>
      <c r="E290" s="377">
        <v>4610</v>
      </c>
      <c r="F290" s="373">
        <v>0.021317820495627766</v>
      </c>
      <c r="G290" s="374"/>
    </row>
    <row r="291" spans="2:7" s="23" customFormat="1" ht="38.25">
      <c r="B291" s="369" t="s">
        <v>177</v>
      </c>
      <c r="C291" s="375">
        <v>1577</v>
      </c>
      <c r="D291" s="376">
        <v>1894</v>
      </c>
      <c r="E291" s="377">
        <v>3471</v>
      </c>
      <c r="F291" s="373">
        <v>0.016050792828703683</v>
      </c>
      <c r="G291" s="374"/>
    </row>
    <row r="292" spans="2:7" s="23" customFormat="1" ht="25.5">
      <c r="B292" s="369" t="s">
        <v>180</v>
      </c>
      <c r="C292" s="375">
        <v>1769</v>
      </c>
      <c r="D292" s="376">
        <v>1279</v>
      </c>
      <c r="E292" s="377">
        <v>3048</v>
      </c>
      <c r="F292" s="373">
        <v>0.014094732509907469</v>
      </c>
      <c r="G292" s="374"/>
    </row>
    <row r="293" spans="2:7" s="23" customFormat="1" ht="12.75">
      <c r="B293" s="369" t="s">
        <v>197</v>
      </c>
      <c r="C293" s="375">
        <v>602</v>
      </c>
      <c r="D293" s="376">
        <v>2383</v>
      </c>
      <c r="E293" s="377">
        <v>2985</v>
      </c>
      <c r="F293" s="373">
        <v>0.013803404377320798</v>
      </c>
      <c r="G293" s="374"/>
    </row>
    <row r="294" spans="2:7" s="23" customFormat="1" ht="12.75">
      <c r="B294" s="369" t="s">
        <v>184</v>
      </c>
      <c r="C294" s="375">
        <v>1118</v>
      </c>
      <c r="D294" s="376">
        <v>1577</v>
      </c>
      <c r="E294" s="377">
        <v>2695</v>
      </c>
      <c r="F294" s="373">
        <v>0.012462370116207554</v>
      </c>
      <c r="G294" s="374"/>
    </row>
    <row r="295" spans="2:7" s="23" customFormat="1" ht="12.75">
      <c r="B295" s="369" t="s">
        <v>182</v>
      </c>
      <c r="C295" s="375">
        <v>369</v>
      </c>
      <c r="D295" s="376">
        <v>1495</v>
      </c>
      <c r="E295" s="377">
        <v>1864</v>
      </c>
      <c r="F295" s="373">
        <v>0.008619613319707193</v>
      </c>
      <c r="G295" s="374"/>
    </row>
    <row r="296" spans="2:7" s="23" customFormat="1" ht="25.5">
      <c r="B296" s="369" t="s">
        <v>205</v>
      </c>
      <c r="C296" s="375">
        <v>1519</v>
      </c>
      <c r="D296" s="376">
        <v>316</v>
      </c>
      <c r="E296" s="377">
        <v>1835</v>
      </c>
      <c r="F296" s="373">
        <v>0.008485509893595868</v>
      </c>
      <c r="G296" s="374"/>
    </row>
    <row r="297" spans="2:7" s="23" customFormat="1" ht="25.5">
      <c r="B297" s="369" t="s">
        <v>185</v>
      </c>
      <c r="C297" s="375">
        <v>423</v>
      </c>
      <c r="D297" s="376">
        <v>1349</v>
      </c>
      <c r="E297" s="377">
        <v>1772</v>
      </c>
      <c r="F297" s="373">
        <v>0.008194181761009198</v>
      </c>
      <c r="G297" s="374"/>
    </row>
    <row r="298" spans="2:7" s="23" customFormat="1" ht="25.5">
      <c r="B298" s="369" t="s">
        <v>183</v>
      </c>
      <c r="C298" s="375">
        <v>564</v>
      </c>
      <c r="D298" s="376">
        <v>859</v>
      </c>
      <c r="E298" s="377">
        <v>1423</v>
      </c>
      <c r="F298" s="373">
        <v>0.006580316391600501</v>
      </c>
      <c r="G298" s="374"/>
    </row>
    <row r="299" spans="2:7" s="23" customFormat="1" ht="12.75">
      <c r="B299" s="369" t="s">
        <v>189</v>
      </c>
      <c r="C299" s="378">
        <v>12589</v>
      </c>
      <c r="D299" s="379">
        <v>8950</v>
      </c>
      <c r="E299" s="380">
        <v>21539</v>
      </c>
      <c r="F299" s="373">
        <v>0.09960185155213155</v>
      </c>
      <c r="G299" s="374"/>
    </row>
    <row r="300" spans="2:7" ht="12.75">
      <c r="B300" s="441" t="s">
        <v>509</v>
      </c>
      <c r="C300" s="442">
        <v>103914</v>
      </c>
      <c r="D300" s="443">
        <v>112337</v>
      </c>
      <c r="E300" s="444">
        <v>216251</v>
      </c>
      <c r="F300" s="445">
        <v>1</v>
      </c>
      <c r="G300" s="374"/>
    </row>
    <row r="301" spans="2:5" ht="12.75">
      <c r="B301" s="381"/>
      <c r="C301" s="382"/>
      <c r="D301" s="374"/>
      <c r="E301" s="374"/>
    </row>
    <row r="302" ht="12.75">
      <c r="A302" s="321" t="s">
        <v>152</v>
      </c>
    </row>
    <row r="303" ht="12.75">
      <c r="A303" s="321"/>
    </row>
    <row r="304" ht="12.75">
      <c r="A304" s="350"/>
    </row>
    <row r="305" ht="12.75">
      <c r="A305" s="388" t="s">
        <v>302</v>
      </c>
    </row>
    <row r="306" ht="12.75">
      <c r="B306" s="23"/>
    </row>
    <row r="307" spans="2:3" ht="24">
      <c r="B307" s="403"/>
      <c r="C307" s="389" t="s">
        <v>290</v>
      </c>
    </row>
    <row r="308" spans="2:3" ht="25.5">
      <c r="B308" s="383" t="s">
        <v>202</v>
      </c>
      <c r="C308" s="384">
        <v>0.3942307692307692</v>
      </c>
    </row>
    <row r="309" spans="2:3" ht="25.5">
      <c r="B309" s="383" t="s">
        <v>180</v>
      </c>
      <c r="C309" s="384">
        <v>0.27909532094130574</v>
      </c>
    </row>
    <row r="310" spans="2:3" ht="27" customHeight="1">
      <c r="B310" s="383" t="s">
        <v>187</v>
      </c>
      <c r="C310" s="384">
        <v>0.260738255033557</v>
      </c>
    </row>
    <row r="311" spans="2:3" ht="25.5">
      <c r="B311" s="383" t="s">
        <v>183</v>
      </c>
      <c r="C311" s="384">
        <v>0.25217083111819955</v>
      </c>
    </row>
    <row r="312" spans="2:3" ht="12.75">
      <c r="B312" s="385"/>
      <c r="C312" s="386"/>
    </row>
    <row r="313" spans="2:3" ht="12.75">
      <c r="B313" s="383" t="s">
        <v>232</v>
      </c>
      <c r="C313" s="384">
        <v>0.03924696873005743</v>
      </c>
    </row>
    <row r="314" spans="2:3" ht="12.75">
      <c r="B314" s="383" t="s">
        <v>196</v>
      </c>
      <c r="C314" s="384">
        <v>0.014925373134328358</v>
      </c>
    </row>
    <row r="315" spans="2:3" ht="25.5">
      <c r="B315" s="383" t="s">
        <v>258</v>
      </c>
      <c r="C315" s="384">
        <v>0</v>
      </c>
    </row>
    <row r="316" spans="2:3" ht="12.75">
      <c r="B316" s="439" t="s">
        <v>291</v>
      </c>
      <c r="C316" s="440">
        <v>0.21417712291877747</v>
      </c>
    </row>
    <row r="318" ht="12.75">
      <c r="A318" s="350" t="s">
        <v>152</v>
      </c>
    </row>
  </sheetData>
  <mergeCells count="9">
    <mergeCell ref="U261:V261"/>
    <mergeCell ref="C28:H28"/>
    <mergeCell ref="F41:G41"/>
    <mergeCell ref="I28:J28"/>
    <mergeCell ref="C232:J232"/>
    <mergeCell ref="B270:B271"/>
    <mergeCell ref="K233:L233"/>
    <mergeCell ref="B252:B253"/>
    <mergeCell ref="C260:T260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260"/>
  <sheetViews>
    <sheetView zoomScaleSheetLayoutView="100" workbookViewId="0" topLeftCell="A1">
      <selection activeCell="H10" sqref="H10"/>
    </sheetView>
  </sheetViews>
  <sheetFormatPr defaultColWidth="11.421875" defaultRowHeight="12.75"/>
  <cols>
    <col min="1" max="1" width="54.00390625" style="1" customWidth="1"/>
    <col min="2" max="2" width="12.28125" style="1" bestFit="1" customWidth="1"/>
    <col min="3" max="3" width="12.7109375" style="1" bestFit="1" customWidth="1"/>
    <col min="4" max="4" width="12.421875" style="1" bestFit="1" customWidth="1"/>
    <col min="5" max="5" width="9.140625" style="1" bestFit="1" customWidth="1"/>
    <col min="6" max="6" width="13.00390625" style="1" customWidth="1"/>
    <col min="7" max="7" width="11.28125" style="1" customWidth="1"/>
    <col min="8" max="9" width="8.8515625" style="63" customWidth="1"/>
    <col min="10" max="12" width="11.421875" style="63" customWidth="1"/>
    <col min="13" max="16384" width="11.421875" style="1" customWidth="1"/>
  </cols>
  <sheetData>
    <row r="1" ht="15.75">
      <c r="A1" s="36" t="s">
        <v>1028</v>
      </c>
    </row>
    <row r="2" ht="12.75"/>
    <row r="3" ht="12.75"/>
    <row r="4" spans="1:7" ht="26.25" customHeight="1">
      <c r="A4" s="294" t="s">
        <v>943</v>
      </c>
      <c r="B4" s="296" t="s">
        <v>944</v>
      </c>
      <c r="C4" s="480"/>
      <c r="D4" s="481" t="s">
        <v>941</v>
      </c>
      <c r="E4" s="482"/>
      <c r="F4" s="477" t="s">
        <v>1114</v>
      </c>
      <c r="G4" s="477" t="s">
        <v>998</v>
      </c>
    </row>
    <row r="5" spans="1:8" ht="18" customHeight="1">
      <c r="A5" s="295"/>
      <c r="B5" s="30" t="s">
        <v>1001</v>
      </c>
      <c r="C5" s="31" t="s">
        <v>521</v>
      </c>
      <c r="D5" s="16" t="s">
        <v>1001</v>
      </c>
      <c r="E5" s="17" t="s">
        <v>942</v>
      </c>
      <c r="F5" s="478"/>
      <c r="G5" s="478"/>
      <c r="H5" s="63" t="s">
        <v>509</v>
      </c>
    </row>
    <row r="6" spans="1:10" ht="12.75">
      <c r="A6" s="28" t="s">
        <v>947</v>
      </c>
      <c r="B6" s="25">
        <v>967283</v>
      </c>
      <c r="C6" s="67">
        <f>DEVSQ(ALMERÍA:SEVILLA!C6)</f>
        <v>0</v>
      </c>
      <c r="D6" s="65">
        <f>B6/I6-1</f>
        <v>0.013704587898210718</v>
      </c>
      <c r="E6" s="67">
        <f>DEVSQ(ALMERÍA:SEVILLA!E6)</f>
        <v>0</v>
      </c>
      <c r="F6" s="42">
        <f>SUM(ALMERÍA:SEVILLA!F6)</f>
        <v>1</v>
      </c>
      <c r="G6" s="42">
        <f>B6/H6</f>
        <v>0.509036303088478</v>
      </c>
      <c r="H6" s="98">
        <v>1900224</v>
      </c>
      <c r="I6" s="99">
        <v>954206</v>
      </c>
      <c r="J6" s="98">
        <v>4130720</v>
      </c>
    </row>
    <row r="7" spans="1:10" ht="12.75">
      <c r="A7" s="29" t="s">
        <v>945</v>
      </c>
      <c r="B7" s="15">
        <v>36315</v>
      </c>
      <c r="C7" s="34">
        <f>DEVSQ(ALMERÍA:SEVILLA!C7)</f>
        <v>0</v>
      </c>
      <c r="D7" s="66">
        <f>B7/I7-1</f>
        <v>0.1530401651055724</v>
      </c>
      <c r="E7" s="34">
        <f>DEVSQ(ALMERÍA:SEVILLA!E7)</f>
        <v>0</v>
      </c>
      <c r="F7" s="107">
        <f>SUM(ALMERÍA:SEVILLA!F7)</f>
        <v>1</v>
      </c>
      <c r="G7" s="43">
        <f>B7/H7</f>
        <v>0.5044240412262303</v>
      </c>
      <c r="H7" s="98">
        <v>71993</v>
      </c>
      <c r="I7" s="63">
        <v>31495</v>
      </c>
      <c r="J7" s="98">
        <v>292428</v>
      </c>
    </row>
    <row r="8" spans="1:6" ht="12.75">
      <c r="A8" s="21"/>
      <c r="B8" s="22">
        <f>SUM(ALMERÍA:SEVILLA!B7)</f>
        <v>705112</v>
      </c>
      <c r="C8" s="22"/>
      <c r="D8" s="21"/>
      <c r="E8" s="22"/>
      <c r="F8" s="22"/>
    </row>
    <row r="9" spans="1:6" ht="12.75">
      <c r="A9" s="21"/>
      <c r="B9" s="22"/>
      <c r="C9" s="22"/>
      <c r="D9" s="21"/>
      <c r="E9" s="22"/>
      <c r="F9" s="22"/>
    </row>
    <row r="10" spans="1:6" ht="12.75">
      <c r="A10" s="21"/>
      <c r="B10" s="22"/>
      <c r="C10" s="22"/>
      <c r="D10" s="21"/>
      <c r="E10" s="22"/>
      <c r="F10" s="22"/>
    </row>
    <row r="11" spans="1:7" ht="27" customHeight="1">
      <c r="A11" s="294" t="s">
        <v>948</v>
      </c>
      <c r="B11" s="296" t="s">
        <v>949</v>
      </c>
      <c r="C11" s="480"/>
      <c r="D11" s="481" t="s">
        <v>941</v>
      </c>
      <c r="E11" s="482"/>
      <c r="F11" s="477" t="s">
        <v>1114</v>
      </c>
      <c r="G11" s="477" t="s">
        <v>998</v>
      </c>
    </row>
    <row r="12" spans="1:8" ht="18.75" customHeight="1">
      <c r="A12" s="295"/>
      <c r="B12" s="16" t="s">
        <v>1001</v>
      </c>
      <c r="C12" s="17" t="s">
        <v>521</v>
      </c>
      <c r="D12" s="16" t="s">
        <v>1001</v>
      </c>
      <c r="E12" s="17" t="s">
        <v>942</v>
      </c>
      <c r="F12" s="478"/>
      <c r="G12" s="478"/>
      <c r="H12" s="63" t="s">
        <v>509</v>
      </c>
    </row>
    <row r="13" spans="1:10" ht="15" customHeight="1">
      <c r="A13" s="2" t="s">
        <v>996</v>
      </c>
      <c r="B13" s="33">
        <v>319679.4166666667</v>
      </c>
      <c r="C13" s="67" t="e">
        <f>DEVSQ(ALMERÍA:SEVILLA!C13)</f>
        <v>#NUM!</v>
      </c>
      <c r="D13" s="56">
        <f>B13/I13-1</f>
        <v>-0.015967824765121597</v>
      </c>
      <c r="E13" s="67" t="e">
        <f>DEVSQ(ALMERÍA:SEVILLA!E13)</f>
        <v>#NUM!</v>
      </c>
      <c r="F13" s="42">
        <f>SUM(ALMERÍA:SEVILLA!F13)</f>
        <v>0</v>
      </c>
      <c r="G13" s="57">
        <f>B13/H13</f>
        <v>0.45040743457288673</v>
      </c>
      <c r="H13" s="90">
        <v>709756.0833333334</v>
      </c>
      <c r="I13" s="63">
        <v>324866.8333333333</v>
      </c>
      <c r="J13" s="63">
        <v>1322117</v>
      </c>
    </row>
    <row r="14" spans="1:10" ht="12.75">
      <c r="A14" s="24" t="s">
        <v>978</v>
      </c>
      <c r="B14" s="7">
        <v>211058</v>
      </c>
      <c r="C14" s="67" t="e">
        <f>DEVSQ(ALMERÍA:SEVILLA!C14)</f>
        <v>#NUM!</v>
      </c>
      <c r="D14" s="54">
        <f>B14/I14-1</f>
        <v>-0.018459668693282416</v>
      </c>
      <c r="E14" s="67" t="e">
        <f>DEVSQ(ALMERÍA:SEVILLA!E14)</f>
        <v>#NUM!</v>
      </c>
      <c r="F14" s="42">
        <f>SUM(ALMERÍA:SEVILLA!F14)</f>
        <v>0</v>
      </c>
      <c r="G14" s="58">
        <f>B14/H14</f>
        <v>0.42903039688635275</v>
      </c>
      <c r="H14" s="90">
        <v>491941.8333333333</v>
      </c>
      <c r="I14" s="63">
        <v>215027.33333333334</v>
      </c>
      <c r="J14" s="63">
        <v>850602.1666666667</v>
      </c>
    </row>
    <row r="15" spans="1:10" ht="12.75">
      <c r="A15" s="9" t="s">
        <v>951</v>
      </c>
      <c r="B15" s="13">
        <v>32137.666666666664</v>
      </c>
      <c r="C15" s="67">
        <f>DEVSQ(ALMERÍA:SEVILLA!C15)</f>
        <v>0</v>
      </c>
      <c r="D15" s="55">
        <f>B15/I15-1</f>
        <v>-0.014776361908460212</v>
      </c>
      <c r="E15" s="67">
        <f>DEVSQ(ALMERÍA:SEVILLA!E15)</f>
        <v>0</v>
      </c>
      <c r="F15" s="42">
        <f>SUM(ALMERÍA:SEVILLA!F15)</f>
        <v>1</v>
      </c>
      <c r="G15" s="59">
        <f>B15/H15</f>
        <v>0.32061333974030165</v>
      </c>
      <c r="H15" s="63">
        <v>100238.08333333333</v>
      </c>
      <c r="I15" s="63">
        <v>32619.666666666668</v>
      </c>
      <c r="J15" s="63">
        <v>160376.6666666667</v>
      </c>
    </row>
    <row r="16" spans="1:10" ht="12.75">
      <c r="A16" s="9" t="s">
        <v>952</v>
      </c>
      <c r="B16" s="10">
        <v>66990.83333333333</v>
      </c>
      <c r="C16" s="67">
        <f>DEVSQ(ALMERÍA:SEVILLA!C16)</f>
        <v>0</v>
      </c>
      <c r="D16" s="54">
        <f>B16/I16-1</f>
        <v>-0.01902186513853943</v>
      </c>
      <c r="E16" s="67">
        <f>DEVSQ(ALMERÍA:SEVILLA!E16)</f>
        <v>0</v>
      </c>
      <c r="F16" s="42">
        <f>SUM(ALMERÍA:SEVILLA!F16)</f>
        <v>0.999872040946897</v>
      </c>
      <c r="G16" s="58">
        <f>B16/H16</f>
        <v>0.6264665336152299</v>
      </c>
      <c r="H16" s="90">
        <v>106934.41666666667</v>
      </c>
      <c r="I16" s="63">
        <v>68289.83333333333</v>
      </c>
      <c r="J16" s="63">
        <v>282360.3333333333</v>
      </c>
    </row>
    <row r="17" spans="1:10" ht="12.75">
      <c r="A17" s="9" t="s">
        <v>953</v>
      </c>
      <c r="B17" s="10">
        <v>27.75</v>
      </c>
      <c r="C17" s="67">
        <f>DEVSQ(ALMERÍA:SEVILLA!C17)</f>
        <v>0</v>
      </c>
      <c r="D17" s="62">
        <f>B17/I17-1</f>
        <v>-0.25835189309576834</v>
      </c>
      <c r="E17" s="67">
        <f>DEVSQ(ALMERÍA:SEVILLA!E17)</f>
        <v>0</v>
      </c>
      <c r="F17" s="104">
        <f>SUM(ALMERÍA:SEVILLA!F17)</f>
        <v>1</v>
      </c>
      <c r="G17" s="58">
        <f>B17/H17</f>
        <v>0.06692122186495177</v>
      </c>
      <c r="H17" s="63">
        <v>414.6666666666667</v>
      </c>
      <c r="I17" s="63">
        <v>37.416666666666664</v>
      </c>
      <c r="J17" s="63">
        <v>415.25</v>
      </c>
    </row>
    <row r="18" spans="1:10" ht="12.75">
      <c r="A18" s="9" t="s">
        <v>1031</v>
      </c>
      <c r="B18" s="7">
        <v>0</v>
      </c>
      <c r="C18" s="67">
        <f>DEVSQ(ALMERÍA:SEVILLA!C18)</f>
        <v>0</v>
      </c>
      <c r="D18" s="62" t="s">
        <v>1005</v>
      </c>
      <c r="E18" s="67">
        <f>DEVSQ(ALMERÍA:SEVILLA!E18)</f>
        <v>0</v>
      </c>
      <c r="F18" s="42">
        <f>SUM(ALMERÍA:SEVILLA!F18)</f>
        <v>1</v>
      </c>
      <c r="G18" s="75" t="s">
        <v>1005</v>
      </c>
      <c r="H18" s="63">
        <v>0</v>
      </c>
      <c r="I18" s="63">
        <v>0</v>
      </c>
      <c r="J18" s="63">
        <v>12.5</v>
      </c>
    </row>
    <row r="19" spans="1:10" ht="12.75">
      <c r="A19" s="35" t="s">
        <v>954</v>
      </c>
      <c r="B19" s="10">
        <v>9465.166666666668</v>
      </c>
      <c r="C19" s="67">
        <f>DEVSQ(ALMERÍA:SEVILLA!C19)</f>
        <v>0</v>
      </c>
      <c r="D19" s="55">
        <f aca="true" t="shared" si="0" ref="D19:D24">B19/I19-1</f>
        <v>0.06438886337865846</v>
      </c>
      <c r="E19" s="67">
        <f>DEVSQ(ALMERÍA:SEVILLA!E19)</f>
        <v>0</v>
      </c>
      <c r="F19" s="42">
        <f>SUM(ALMERÍA:SEVILLA!F19)</f>
        <v>0.9998234463276835</v>
      </c>
      <c r="G19" s="43">
        <f aca="true" t="shared" si="1" ref="G19:G24">B19/H19</f>
        <v>0.9255001018537382</v>
      </c>
      <c r="H19" s="63">
        <v>10227.083333333332</v>
      </c>
      <c r="I19" s="63">
        <v>8892.583333333332</v>
      </c>
      <c r="J19" s="63">
        <v>28350.083333333332</v>
      </c>
    </row>
    <row r="20" spans="1:10" ht="12.75">
      <c r="A20" s="2" t="s">
        <v>997</v>
      </c>
      <c r="B20" s="33">
        <v>14494.916666666666</v>
      </c>
      <c r="C20" s="67" t="e">
        <f>DEVSQ(ALMERÍA:SEVILLA!C20)</f>
        <v>#NUM!</v>
      </c>
      <c r="D20" s="56">
        <f t="shared" si="0"/>
        <v>0.09155318481330399</v>
      </c>
      <c r="E20" s="67" t="e">
        <f>DEVSQ(ALMERÍA:SEVILLA!E20)</f>
        <v>#NUM!</v>
      </c>
      <c r="F20" s="42">
        <f>SUM(ALMERÍA:SEVILLA!F20)</f>
        <v>0</v>
      </c>
      <c r="G20" s="42">
        <f t="shared" si="1"/>
        <v>0.4901208825269802</v>
      </c>
      <c r="H20" s="63">
        <v>29574.166666666664</v>
      </c>
      <c r="I20" s="63">
        <v>13279.166666666666</v>
      </c>
      <c r="J20" s="63">
        <v>94789.16666666667</v>
      </c>
    </row>
    <row r="21" spans="1:10" ht="12.75">
      <c r="A21" s="24" t="s">
        <v>950</v>
      </c>
      <c r="B21" s="7">
        <v>6041.416666666667</v>
      </c>
      <c r="C21" s="67">
        <f>DEVSQ(ALMERÍA:SEVILLA!C21)</f>
        <v>0</v>
      </c>
      <c r="D21" s="65">
        <f t="shared" si="0"/>
        <v>-0.016149388630287476</v>
      </c>
      <c r="E21" s="67">
        <f>DEVSQ(ALMERÍA:SEVILLA!E21)</f>
        <v>0</v>
      </c>
      <c r="F21" s="42">
        <f>SUM(ALMERÍA:SEVILLA!F21)</f>
        <v>0</v>
      </c>
      <c r="G21" s="59">
        <f t="shared" si="1"/>
        <v>0.39360113796155044</v>
      </c>
      <c r="H21" s="63">
        <v>15349.083333333332</v>
      </c>
      <c r="I21" s="63">
        <v>6140.583333333333</v>
      </c>
      <c r="J21" s="63">
        <v>43542.66666666667</v>
      </c>
    </row>
    <row r="22" spans="1:10" ht="12.75">
      <c r="A22" s="9" t="s">
        <v>951</v>
      </c>
      <c r="B22" s="13">
        <v>1091.25</v>
      </c>
      <c r="C22" s="67">
        <f>DEVSQ(ALMERÍA:SEVILLA!C22)</f>
        <v>9.860761315262648E-32</v>
      </c>
      <c r="D22" s="55">
        <f t="shared" si="0"/>
        <v>0.08474155069582512</v>
      </c>
      <c r="E22" s="67">
        <f>DEVSQ(ALMERÍA:SEVILLA!E22)</f>
        <v>0</v>
      </c>
      <c r="F22" s="42">
        <f>SUM(ALMERÍA:SEVILLA!F22)</f>
        <v>0</v>
      </c>
      <c r="G22" s="59">
        <f t="shared" si="1"/>
        <v>0.40247725596262607</v>
      </c>
      <c r="H22" s="63">
        <v>2711.333333333333</v>
      </c>
      <c r="I22" s="63">
        <v>1006</v>
      </c>
      <c r="J22" s="63">
        <v>10050.416666666666</v>
      </c>
    </row>
    <row r="23" spans="1:10" ht="12.75">
      <c r="A23" s="9" t="s">
        <v>952</v>
      </c>
      <c r="B23" s="10">
        <v>1798.5833333333333</v>
      </c>
      <c r="C23" s="67">
        <f>DEVSQ(ALMERÍA:SEVILLA!C23)</f>
        <v>9.860761315262648E-32</v>
      </c>
      <c r="D23" s="54">
        <f t="shared" si="0"/>
        <v>0.5745969212810971</v>
      </c>
      <c r="E23" s="67">
        <f>DEVSQ(ALMERÍA:SEVILLA!E23)</f>
        <v>0</v>
      </c>
      <c r="F23" s="42">
        <f>SUM(ALMERÍA:SEVILLA!F23)</f>
        <v>0</v>
      </c>
      <c r="G23" s="58">
        <f t="shared" si="1"/>
        <v>0.3427069770396011</v>
      </c>
      <c r="H23" s="63">
        <v>5248.166666666667</v>
      </c>
      <c r="I23" s="63">
        <v>1142.25</v>
      </c>
      <c r="J23" s="63">
        <v>25167.58333333333</v>
      </c>
    </row>
    <row r="24" spans="1:10" ht="12.75">
      <c r="A24" s="9" t="s">
        <v>953</v>
      </c>
      <c r="B24" s="10">
        <v>0</v>
      </c>
      <c r="C24" s="67" t="e">
        <f>DEVSQ(ALMERÍA:SEVILLA!C24)</f>
        <v>#NUM!</v>
      </c>
      <c r="D24" s="62">
        <f t="shared" si="0"/>
        <v>-1</v>
      </c>
      <c r="E24" s="67" t="e">
        <f>DEVSQ(ALMERÍA:SEVILLA!E24)</f>
        <v>#NUM!</v>
      </c>
      <c r="F24" s="42">
        <f>SUM(ALMERÍA:SEVILLA!F24)</f>
        <v>0</v>
      </c>
      <c r="G24" s="58">
        <f t="shared" si="1"/>
        <v>0</v>
      </c>
      <c r="H24" s="63">
        <v>3.3333333333333335</v>
      </c>
      <c r="I24" s="63">
        <v>1.1</v>
      </c>
      <c r="J24" s="63">
        <v>19.243939393939396</v>
      </c>
    </row>
    <row r="25" spans="1:10" ht="12.75">
      <c r="A25" s="9" t="s">
        <v>1031</v>
      </c>
      <c r="B25" s="7">
        <v>0</v>
      </c>
      <c r="C25" s="67" t="e">
        <f>DEVSQ(ALMERÍA:SEVILLA!C25)</f>
        <v>#NUM!</v>
      </c>
      <c r="D25" s="62" t="s">
        <v>1005</v>
      </c>
      <c r="E25" s="67">
        <v>0</v>
      </c>
      <c r="F25" s="42">
        <f>SUM(ALMERÍA:SEVILLA!F25)</f>
        <v>0</v>
      </c>
      <c r="G25" s="75" t="s">
        <v>1005</v>
      </c>
      <c r="H25" s="63">
        <v>0</v>
      </c>
      <c r="I25" s="63">
        <v>0</v>
      </c>
      <c r="J25" s="63">
        <v>0</v>
      </c>
    </row>
    <row r="26" spans="1:10" ht="12.75">
      <c r="A26" s="35" t="s">
        <v>954</v>
      </c>
      <c r="B26" s="15">
        <v>5563.666666666667</v>
      </c>
      <c r="C26" s="34" t="e">
        <f>DEVSQ(ALMERÍA:SEVILLA!C26)</f>
        <v>#NUM!</v>
      </c>
      <c r="D26" s="66">
        <f>B26/I26-1</f>
        <v>0.11509361481803149</v>
      </c>
      <c r="E26" s="34" t="e">
        <f>DEVSQ(ALMERÍA:SEVILLA!E26)</f>
        <v>#NUM!</v>
      </c>
      <c r="F26" s="57">
        <f>SUM(ALMERÍA:SEVILLA!F26)</f>
        <v>0</v>
      </c>
      <c r="G26" s="43">
        <f>B26/H26</f>
        <v>0.8884453138515177</v>
      </c>
      <c r="H26" s="63">
        <v>6262.25</v>
      </c>
      <c r="I26" s="63">
        <v>4989.416666666667</v>
      </c>
      <c r="J26" s="63">
        <v>16010.416666666668</v>
      </c>
    </row>
    <row r="27" spans="1:6" ht="12.75">
      <c r="A27" s="21"/>
      <c r="B27" s="22">
        <f>SUM(ALMERÍA:SEVILLA!B17)</f>
        <v>406000</v>
      </c>
      <c r="C27" s="22"/>
      <c r="D27" s="26"/>
      <c r="E27" s="26"/>
      <c r="F27" s="27"/>
    </row>
    <row r="28" spans="1:6" ht="12.75">
      <c r="A28" s="21"/>
      <c r="B28" s="22"/>
      <c r="C28" s="22"/>
      <c r="D28" s="26"/>
      <c r="E28" s="26"/>
      <c r="F28" s="27"/>
    </row>
    <row r="29" spans="1:6" ht="12.75">
      <c r="A29" s="21"/>
      <c r="B29" s="22"/>
      <c r="C29" s="22"/>
      <c r="D29" s="26"/>
      <c r="E29" s="26"/>
      <c r="F29" s="27"/>
    </row>
    <row r="30" spans="1:7" ht="22.5" customHeight="1">
      <c r="A30" s="294" t="s">
        <v>955</v>
      </c>
      <c r="B30" s="296" t="s">
        <v>949</v>
      </c>
      <c r="C30" s="480"/>
      <c r="D30" s="481" t="s">
        <v>941</v>
      </c>
      <c r="E30" s="482"/>
      <c r="F30" s="477" t="s">
        <v>1114</v>
      </c>
      <c r="G30" s="477" t="s">
        <v>998</v>
      </c>
    </row>
    <row r="31" spans="1:7" ht="18.75" customHeight="1">
      <c r="A31" s="295"/>
      <c r="B31" s="16" t="s">
        <v>1001</v>
      </c>
      <c r="C31" s="17" t="s">
        <v>521</v>
      </c>
      <c r="D31" s="16" t="s">
        <v>1001</v>
      </c>
      <c r="E31" s="17" t="s">
        <v>942</v>
      </c>
      <c r="F31" s="478"/>
      <c r="G31" s="478"/>
    </row>
    <row r="32" spans="1:7" ht="12.75">
      <c r="A32" s="24" t="s">
        <v>956</v>
      </c>
      <c r="B32" s="7">
        <v>774.475</v>
      </c>
      <c r="C32" s="67" t="e">
        <f>DEVSQ(ALMERÍA:SEVILLA!C32)</f>
        <v>#NUM!</v>
      </c>
      <c r="D32" s="54">
        <v>0.004148974101325864</v>
      </c>
      <c r="E32" s="67" t="e">
        <f>DEVSQ(ALMERÍA:SEVILLA!E32)</f>
        <v>#NUM!</v>
      </c>
      <c r="F32" s="42">
        <f>SUM(ALMERÍA:SEVILLA!F32)</f>
        <v>0</v>
      </c>
      <c r="G32" s="45">
        <v>0.5095397874930097</v>
      </c>
    </row>
    <row r="33" spans="1:7" ht="12.75">
      <c r="A33" s="9" t="s">
        <v>957</v>
      </c>
      <c r="B33" s="10">
        <v>383.05</v>
      </c>
      <c r="C33" s="67">
        <f>DEVSQ(ALMERÍA:SEVILLA!C33)</f>
        <v>0</v>
      </c>
      <c r="D33" s="55">
        <v>0.025912286575159094</v>
      </c>
      <c r="E33" s="67">
        <f>DEVSQ(ALMERÍA:SEVILLA!E33)</f>
        <v>0</v>
      </c>
      <c r="F33" s="42">
        <f>SUM(ALMERÍA:SEVILLA!F33)</f>
        <v>1</v>
      </c>
      <c r="G33" s="46">
        <v>0.4251151434437601</v>
      </c>
    </row>
    <row r="34" spans="1:7" ht="12.75">
      <c r="A34" s="9" t="s">
        <v>958</v>
      </c>
      <c r="B34" s="13">
        <v>287.275</v>
      </c>
      <c r="C34" s="67">
        <f>DEVSQ(ALMERÍA:SEVILLA!C34)</f>
        <v>0</v>
      </c>
      <c r="D34" s="55">
        <v>-0.04694368416687411</v>
      </c>
      <c r="E34" s="67">
        <f>DEVSQ(ALMERÍA:SEVILLA!E34)</f>
        <v>0</v>
      </c>
      <c r="F34" s="104">
        <f>SUM(ALMERÍA:SEVILLA!F34)</f>
        <v>0.9999999999999999</v>
      </c>
      <c r="G34" s="46">
        <v>0.41730825101685065</v>
      </c>
    </row>
    <row r="35" spans="1:7" ht="12.75">
      <c r="A35" s="9" t="s">
        <v>959</v>
      </c>
      <c r="B35" s="10">
        <v>95.75</v>
      </c>
      <c r="C35" s="67">
        <f>DEVSQ(ALMERÍA:SEVILLA!C35)</f>
        <v>0</v>
      </c>
      <c r="D35" s="54">
        <v>0.3307852675469076</v>
      </c>
      <c r="E35" s="67">
        <f>DEVSQ(ALMERÍA:SEVILLA!E35)</f>
        <v>0</v>
      </c>
      <c r="F35" s="42">
        <f>SUM(ALMERÍA:SEVILLA!F35)</f>
        <v>1</v>
      </c>
      <c r="G35" s="45">
        <v>0.45027039736656477</v>
      </c>
    </row>
    <row r="36" spans="1:7" ht="12.75">
      <c r="A36" s="9" t="s">
        <v>960</v>
      </c>
      <c r="B36" s="10">
        <v>391.45</v>
      </c>
      <c r="C36" s="67">
        <f>DEVSQ(ALMERÍA:SEVILLA!C36)</f>
        <v>0</v>
      </c>
      <c r="D36" s="54">
        <v>-0.01621010304096504</v>
      </c>
      <c r="E36" s="67">
        <f>DEVSQ(ALMERÍA:SEVILLA!E36)</f>
        <v>0</v>
      </c>
      <c r="F36" s="42">
        <f>SUM(ALMERÍA:SEVILLA!F36)</f>
        <v>1</v>
      </c>
      <c r="G36" s="52">
        <v>0.6325186830943244</v>
      </c>
    </row>
    <row r="37" spans="1:7" ht="12.75">
      <c r="A37" s="2" t="s">
        <v>1029</v>
      </c>
      <c r="B37" s="3"/>
      <c r="C37" s="5"/>
      <c r="D37" s="479" t="s">
        <v>1030</v>
      </c>
      <c r="E37" s="449"/>
      <c r="F37" s="44"/>
      <c r="G37" s="44"/>
    </row>
    <row r="38" spans="1:7" ht="12.75">
      <c r="A38" s="9" t="s">
        <v>961</v>
      </c>
      <c r="B38" s="65">
        <v>0.3709286936311695</v>
      </c>
      <c r="C38" s="67">
        <f>DEVSQ(ALMERÍA:SEVILLA!C38)</f>
        <v>0</v>
      </c>
      <c r="D38" s="71">
        <v>-1.9885218397614035</v>
      </c>
      <c r="E38" s="67" t="e">
        <f>DEVSQ(ALMERÍA:SEVILLA!E38)</f>
        <v>#NUM!</v>
      </c>
      <c r="F38" s="72" t="s">
        <v>1005</v>
      </c>
      <c r="G38" s="72" t="s">
        <v>1005</v>
      </c>
    </row>
    <row r="39" spans="1:7" ht="12.75">
      <c r="A39" s="9" t="s">
        <v>962</v>
      </c>
      <c r="B39" s="54">
        <v>0.4945931114626037</v>
      </c>
      <c r="C39" s="67" t="e">
        <f>DEVSQ(ALMERÍA:SEVILLA!C39)</f>
        <v>#NUM!</v>
      </c>
      <c r="D39" s="70">
        <v>1.049210987432453</v>
      </c>
      <c r="E39" s="67" t="e">
        <f>DEVSQ(ALMERÍA:SEVILLA!E39)</f>
        <v>#NUM!</v>
      </c>
      <c r="F39" s="69" t="s">
        <v>1005</v>
      </c>
      <c r="G39" s="69" t="s">
        <v>1005</v>
      </c>
    </row>
    <row r="40" spans="1:7" ht="12.75">
      <c r="A40" s="14" t="s">
        <v>963</v>
      </c>
      <c r="B40" s="68">
        <v>0.24996736718444065</v>
      </c>
      <c r="C40" s="34" t="e">
        <f>DEVSQ(ALMERÍA:SEVILLA!C40)</f>
        <v>#NUM!</v>
      </c>
      <c r="D40" s="73">
        <v>5.726565978571283</v>
      </c>
      <c r="E40" s="34" t="e">
        <f>DEVSQ(ALMERÍA:SEVILLA!E40)</f>
        <v>#NUM!</v>
      </c>
      <c r="F40" s="74" t="s">
        <v>1005</v>
      </c>
      <c r="G40" s="74" t="s">
        <v>1005</v>
      </c>
    </row>
    <row r="41" spans="1:6" ht="12.75">
      <c r="A41" s="21"/>
      <c r="B41" s="22">
        <f>SUM(ALMERÍA:SEVILLA!B34)</f>
        <v>74054</v>
      </c>
      <c r="C41" s="22"/>
      <c r="D41" s="26"/>
      <c r="E41" s="26"/>
      <c r="F41" s="27"/>
    </row>
    <row r="42" spans="1:6" ht="12.75">
      <c r="A42" s="21"/>
      <c r="B42" s="22"/>
      <c r="C42" s="22"/>
      <c r="D42" s="26"/>
      <c r="E42" s="26"/>
      <c r="F42" s="27"/>
    </row>
    <row r="43" spans="1:6" ht="12.75">
      <c r="A43" s="21"/>
      <c r="B43" s="22"/>
      <c r="C43" s="22"/>
      <c r="D43" s="26"/>
      <c r="E43" s="26"/>
      <c r="F43" s="27"/>
    </row>
    <row r="44" spans="1:10" ht="24" customHeight="1">
      <c r="A44" s="294" t="s">
        <v>964</v>
      </c>
      <c r="B44" s="296" t="s">
        <v>965</v>
      </c>
      <c r="C44" s="480"/>
      <c r="D44" s="481" t="s">
        <v>941</v>
      </c>
      <c r="E44" s="482"/>
      <c r="F44" s="477" t="s">
        <v>1114</v>
      </c>
      <c r="G44" s="477" t="s">
        <v>998</v>
      </c>
      <c r="H44" s="100"/>
      <c r="I44" s="100"/>
      <c r="J44" s="100"/>
    </row>
    <row r="45" spans="1:12" s="23" customFormat="1" ht="23.25" customHeight="1">
      <c r="A45" s="295"/>
      <c r="B45" s="16" t="s">
        <v>1001</v>
      </c>
      <c r="C45" s="17" t="s">
        <v>521</v>
      </c>
      <c r="D45" s="30" t="s">
        <v>1001</v>
      </c>
      <c r="E45" s="31" t="s">
        <v>942</v>
      </c>
      <c r="F45" s="478"/>
      <c r="G45" s="478"/>
      <c r="H45" s="100" t="s">
        <v>509</v>
      </c>
      <c r="I45" s="100" t="s">
        <v>1003</v>
      </c>
      <c r="J45" s="100" t="s">
        <v>1004</v>
      </c>
      <c r="K45" s="100"/>
      <c r="L45" s="100"/>
    </row>
    <row r="46" spans="1:12" s="23" customFormat="1" ht="12.75">
      <c r="A46" s="2" t="s">
        <v>1002</v>
      </c>
      <c r="B46" s="33">
        <v>363391</v>
      </c>
      <c r="C46" s="67">
        <f>DEVSQ(ALMERÍA:SEVILLA!C46)</f>
        <v>0</v>
      </c>
      <c r="D46" s="53">
        <f>B46/I46-1</f>
        <v>-0.14349521061960246</v>
      </c>
      <c r="E46" s="67">
        <f>DEVSQ(ALMERÍA:SEVILLA!E46)</f>
        <v>0</v>
      </c>
      <c r="F46" s="42">
        <f>SUM(ALMERÍA:SEVILLA!F46)</f>
        <v>0.9999999999999999</v>
      </c>
      <c r="G46" s="58">
        <f>B46/H46</f>
        <v>0.4571145720514185</v>
      </c>
      <c r="H46" s="97">
        <v>794967</v>
      </c>
      <c r="I46" s="97">
        <v>424272</v>
      </c>
      <c r="J46" s="93">
        <v>1739955</v>
      </c>
      <c r="K46" s="100"/>
      <c r="L46" s="100"/>
    </row>
    <row r="47" spans="1:10" ht="12.75">
      <c r="A47" s="2" t="s">
        <v>515</v>
      </c>
      <c r="B47" s="37"/>
      <c r="C47" s="38"/>
      <c r="D47" s="37"/>
      <c r="E47" s="38"/>
      <c r="F47" s="44"/>
      <c r="G47" s="44"/>
      <c r="H47" s="100"/>
      <c r="I47" s="100"/>
      <c r="J47" s="100"/>
    </row>
    <row r="48" spans="1:10" ht="12.75">
      <c r="A48" s="9" t="s">
        <v>966</v>
      </c>
      <c r="B48" s="7">
        <v>78505</v>
      </c>
      <c r="C48" s="67" t="e">
        <f>DEVSQ(ALMERÍA:SEVILLA!C48)</f>
        <v>#NUM!</v>
      </c>
      <c r="D48" s="54">
        <f>B48/I48-1</f>
        <v>-0.2649757504260061</v>
      </c>
      <c r="E48" s="67" t="e">
        <f>DEVSQ(ALMERÍA:SEVILLA!E48)</f>
        <v>#NUM!</v>
      </c>
      <c r="F48" s="42">
        <f>SUM(ALMERÍA:SEVILLA!F48)</f>
        <v>0</v>
      </c>
      <c r="G48" s="58">
        <f>B48/H48</f>
        <v>0.4528124495304893</v>
      </c>
      <c r="H48" s="96">
        <v>173372</v>
      </c>
      <c r="I48" s="93">
        <v>106806</v>
      </c>
      <c r="J48" s="100">
        <v>389455</v>
      </c>
    </row>
    <row r="49" spans="1:10" ht="12.75">
      <c r="A49" s="9" t="s">
        <v>967</v>
      </c>
      <c r="B49" s="10">
        <v>217379</v>
      </c>
      <c r="C49" s="67">
        <f>DEVSQ(ALMERÍA:SEVILLA!C49)</f>
        <v>0</v>
      </c>
      <c r="D49" s="54">
        <f>B49/I49-1</f>
        <v>-0.11545379081350304</v>
      </c>
      <c r="E49" s="67">
        <f>DEVSQ(ALMERÍA:SEVILLA!E49)</f>
        <v>0</v>
      </c>
      <c r="F49" s="42">
        <f>SUM(ALMERÍA:SEVILLA!F49)</f>
        <v>1</v>
      </c>
      <c r="G49" s="59">
        <f>B49/H49</f>
        <v>0.4636152687906022</v>
      </c>
      <c r="H49" s="96">
        <v>468878</v>
      </c>
      <c r="I49" s="93">
        <v>245752</v>
      </c>
      <c r="J49" s="100">
        <v>1019066</v>
      </c>
    </row>
    <row r="50" spans="1:10" ht="12.75">
      <c r="A50" s="9" t="s">
        <v>968</v>
      </c>
      <c r="B50" s="13">
        <v>67507</v>
      </c>
      <c r="C50" s="67">
        <f>DEVSQ(ALMERÍA:SEVILLA!C50)</f>
        <v>0</v>
      </c>
      <c r="D50" s="54">
        <f>B50/I50-1</f>
        <v>-0.05866358033298935</v>
      </c>
      <c r="E50" s="67">
        <f>DEVSQ(ALMERÍA:SEVILLA!E50)</f>
        <v>0</v>
      </c>
      <c r="F50" s="42">
        <f>SUM(ALMERÍA:SEVILLA!F50)</f>
        <v>1</v>
      </c>
      <c r="G50" s="59">
        <f>B50/H50</f>
        <v>0.44203985149001096</v>
      </c>
      <c r="H50" s="96">
        <v>152717</v>
      </c>
      <c r="I50" s="93">
        <v>71714</v>
      </c>
      <c r="J50" s="100">
        <v>331434</v>
      </c>
    </row>
    <row r="51" spans="1:10" ht="12.75">
      <c r="A51" s="2" t="s">
        <v>516</v>
      </c>
      <c r="B51" s="3"/>
      <c r="C51" s="5"/>
      <c r="D51" s="3"/>
      <c r="E51" s="5"/>
      <c r="F51" s="44"/>
      <c r="G51" s="44"/>
      <c r="H51" s="100"/>
      <c r="I51" s="100"/>
      <c r="J51" s="100"/>
    </row>
    <row r="52" spans="1:10" ht="12.75">
      <c r="A52" s="50" t="s">
        <v>932</v>
      </c>
      <c r="B52" s="7">
        <v>37193</v>
      </c>
      <c r="C52" s="67">
        <f>DEVSQ(ALMERÍA:SEVILLA!C52)</f>
        <v>0</v>
      </c>
      <c r="D52" s="54">
        <f>B52/I52-1</f>
        <v>0.034806076456513235</v>
      </c>
      <c r="E52" s="67">
        <f>DEVSQ(ALMERÍA:SEVILLA!E52)</f>
        <v>0</v>
      </c>
      <c r="F52" s="42">
        <f>SUM(ALMERÍA:SEVILLA!F52)</f>
        <v>1</v>
      </c>
      <c r="G52" s="58">
        <f>B52/H52</f>
        <v>0.41691514404214775</v>
      </c>
      <c r="H52" s="96">
        <v>89210</v>
      </c>
      <c r="I52" s="93">
        <v>35942</v>
      </c>
      <c r="J52" s="93">
        <v>180803</v>
      </c>
    </row>
    <row r="53" spans="1:10" ht="12.75">
      <c r="A53" s="50" t="s">
        <v>933</v>
      </c>
      <c r="B53" s="10">
        <v>43937</v>
      </c>
      <c r="C53" s="67">
        <f>DEVSQ(ALMERÍA:SEVILLA!C53)</f>
        <v>0</v>
      </c>
      <c r="D53" s="55">
        <f>B53/I53-1</f>
        <v>-0.10604488392439315</v>
      </c>
      <c r="E53" s="67">
        <f>DEVSQ(ALMERÍA:SEVILLA!E53)</f>
        <v>0</v>
      </c>
      <c r="F53" s="42">
        <f>SUM(ALMERÍA:SEVILLA!F53)</f>
        <v>1</v>
      </c>
      <c r="G53" s="58">
        <f>B53/H53</f>
        <v>0.4036509292689873</v>
      </c>
      <c r="H53" s="96">
        <v>108849</v>
      </c>
      <c r="I53" s="93">
        <v>49149</v>
      </c>
      <c r="J53" s="93">
        <v>207112</v>
      </c>
    </row>
    <row r="54" spans="1:10" ht="12.75">
      <c r="A54" s="50" t="s">
        <v>935</v>
      </c>
      <c r="B54" s="10">
        <v>236407</v>
      </c>
      <c r="C54" s="67" t="e">
        <f>DEVSQ(ALMERÍA:SEVILLA!C54)</f>
        <v>#NUM!</v>
      </c>
      <c r="D54" s="55">
        <f>B54/I54-1</f>
        <v>-0.17410382087946252</v>
      </c>
      <c r="E54" s="67" t="e">
        <f>DEVSQ(ALMERÍA:SEVILLA!E54)</f>
        <v>#NUM!</v>
      </c>
      <c r="F54" s="42">
        <f>SUM(ALMERÍA:SEVILLA!F54)</f>
        <v>0</v>
      </c>
      <c r="G54" s="58">
        <f>B54/H54</f>
        <v>0.45605665429459924</v>
      </c>
      <c r="H54" s="96">
        <v>518372</v>
      </c>
      <c r="I54" s="93">
        <v>286243</v>
      </c>
      <c r="J54" s="93">
        <v>1168102</v>
      </c>
    </row>
    <row r="55" spans="1:10" ht="12.75">
      <c r="A55" s="50" t="s">
        <v>508</v>
      </c>
      <c r="B55" s="20">
        <v>45854</v>
      </c>
      <c r="C55" s="67">
        <f>DEVSQ(ALMERÍA:SEVILLA!C55)</f>
        <v>0</v>
      </c>
      <c r="D55" s="54">
        <f>B55/I55-1</f>
        <v>-0.1338169179039631</v>
      </c>
      <c r="E55" s="67">
        <f>DEVSQ(ALMERÍA:SEVILLA!E55)</f>
        <v>0</v>
      </c>
      <c r="F55" s="42">
        <f>SUM(ALMERÍA:SEVILLA!F55)</f>
        <v>0.9999999999999999</v>
      </c>
      <c r="G55" s="58">
        <f>B55/H55</f>
        <v>0.58385963125191</v>
      </c>
      <c r="H55" s="96">
        <v>78536</v>
      </c>
      <c r="I55" s="93">
        <v>52938</v>
      </c>
      <c r="J55" s="93">
        <v>183938</v>
      </c>
    </row>
    <row r="56" spans="1:10" ht="12.75">
      <c r="A56" s="49" t="s">
        <v>517</v>
      </c>
      <c r="B56" s="3"/>
      <c r="C56" s="5"/>
      <c r="D56" s="4"/>
      <c r="E56" s="5"/>
      <c r="F56" s="44"/>
      <c r="G56" s="44"/>
      <c r="H56" s="100"/>
      <c r="I56" s="100"/>
      <c r="J56" s="100"/>
    </row>
    <row r="57" spans="1:10" ht="12.75">
      <c r="A57" s="9" t="s">
        <v>992</v>
      </c>
      <c r="B57" s="102">
        <v>33737</v>
      </c>
      <c r="C57" s="67">
        <f>DEVSQ(ALMERÍA:SEVILLA!C57)</f>
        <v>0</v>
      </c>
      <c r="D57" s="106">
        <f>SUM(ALMERÍA:SEVILLA!B57)</f>
        <v>57677</v>
      </c>
      <c r="E57" s="11">
        <v>485000</v>
      </c>
      <c r="F57" s="105">
        <f>SUM(ALMERÍA:SEVILLA!F57)</f>
        <v>0.9999999999999999</v>
      </c>
      <c r="G57" s="58">
        <f>B57/H58</f>
        <v>0.43460953804137786</v>
      </c>
      <c r="H57" s="96">
        <v>68778</v>
      </c>
      <c r="I57" s="100"/>
      <c r="J57" s="100"/>
    </row>
    <row r="58" spans="1:10" ht="12.75">
      <c r="A58" s="9" t="s">
        <v>993</v>
      </c>
      <c r="B58" s="102">
        <v>8400</v>
      </c>
      <c r="C58" s="67">
        <f>DEVSQ(ALMERÍA:SEVILLA!C58)</f>
        <v>0</v>
      </c>
      <c r="D58" s="106">
        <f>SUM(ALMERÍA:SEVILLA!B58)</f>
        <v>800065</v>
      </c>
      <c r="E58" s="11">
        <v>55169</v>
      </c>
      <c r="F58" s="105">
        <f>SUM(ALMERÍA:SEVILLA!F58)</f>
        <v>1</v>
      </c>
      <c r="G58" s="58">
        <f>B58/H59</f>
        <v>0.41271557018621335</v>
      </c>
      <c r="H58" s="96">
        <v>77626</v>
      </c>
      <c r="I58" s="100"/>
      <c r="J58" s="100"/>
    </row>
    <row r="59" spans="1:10" ht="12.75">
      <c r="A59" s="9" t="s">
        <v>994</v>
      </c>
      <c r="B59" s="103">
        <v>7166</v>
      </c>
      <c r="C59" s="67" t="e">
        <f>DEVSQ(ALMERÍA:SEVILLA!C59)</f>
        <v>#NUM!</v>
      </c>
      <c r="D59" s="106">
        <f>SUM(ALMERÍA:SEVILLA!B59)</f>
        <v>0</v>
      </c>
      <c r="E59" s="8">
        <v>43168</v>
      </c>
      <c r="F59" s="105">
        <f>SUM(ALMERÍA:SEVILLA!F59)</f>
        <v>0</v>
      </c>
      <c r="G59" s="58">
        <f>B59/H60</f>
        <v>0.02040868636525454</v>
      </c>
      <c r="H59" s="96">
        <v>20353</v>
      </c>
      <c r="I59" s="100"/>
      <c r="J59" s="100"/>
    </row>
    <row r="60" spans="1:10" ht="12.75">
      <c r="A60" s="9" t="s">
        <v>995</v>
      </c>
      <c r="B60" s="103">
        <v>201785</v>
      </c>
      <c r="C60" s="67">
        <f>DEVSQ(ALMERÍA:SEVILLA!C60)</f>
        <v>0</v>
      </c>
      <c r="D60" s="106">
        <f>SUM(ALMERÍA:SEVILLA!B60)</f>
        <v>26</v>
      </c>
      <c r="E60" s="8">
        <v>980469</v>
      </c>
      <c r="F60" s="105">
        <f>SUM(ALMERÍA:SEVILLA!F60)</f>
        <v>1</v>
      </c>
      <c r="G60" s="58">
        <f>B60/H60</f>
        <v>0.5746813812744749</v>
      </c>
      <c r="H60" s="96">
        <v>351125</v>
      </c>
      <c r="I60" s="100"/>
      <c r="J60" s="100"/>
    </row>
    <row r="61" spans="1:10" ht="12.75">
      <c r="A61" s="2" t="s">
        <v>518</v>
      </c>
      <c r="B61" s="3"/>
      <c r="C61" s="5"/>
      <c r="D61" s="3"/>
      <c r="E61" s="5"/>
      <c r="F61" s="44"/>
      <c r="G61" s="44"/>
      <c r="H61" s="100"/>
      <c r="I61" s="100"/>
      <c r="J61" s="100"/>
    </row>
    <row r="62" spans="1:10" ht="12.75">
      <c r="A62" s="6" t="s">
        <v>981</v>
      </c>
      <c r="B62" s="7">
        <v>448</v>
      </c>
      <c r="C62" s="67">
        <f>DEVSQ(ALMERÍA:SEVILLA!C62)</f>
        <v>0</v>
      </c>
      <c r="D62" s="54">
        <f aca="true" t="shared" si="2" ref="D62:D71">B62/I62-1</f>
        <v>-0.09127789046653145</v>
      </c>
      <c r="E62" s="67">
        <f>DEVSQ(ALMERÍA:SEVILLA!E62)</f>
        <v>0</v>
      </c>
      <c r="F62" s="42">
        <f>SUM(ALMERÍA:SEVILLA!F62)</f>
        <v>1</v>
      </c>
      <c r="G62" s="58">
        <f aca="true" t="shared" si="3" ref="G62:G71">B62/H62</f>
        <v>0.5155350978135789</v>
      </c>
      <c r="H62" s="96">
        <v>869</v>
      </c>
      <c r="I62" s="93">
        <v>493</v>
      </c>
      <c r="J62" s="93">
        <v>1254</v>
      </c>
    </row>
    <row r="63" spans="1:10" ht="25.5">
      <c r="A63" s="9" t="s">
        <v>982</v>
      </c>
      <c r="B63" s="10">
        <v>785</v>
      </c>
      <c r="C63" s="67">
        <f>DEVSQ(ALMERÍA:SEVILLA!C63)</f>
        <v>0</v>
      </c>
      <c r="D63" s="54">
        <f t="shared" si="2"/>
        <v>0.07094133697135052</v>
      </c>
      <c r="E63" s="67">
        <f>DEVSQ(ALMERÍA:SEVILLA!E63)</f>
        <v>0</v>
      </c>
      <c r="F63" s="42">
        <f>SUM(ALMERÍA:SEVILLA!F63)</f>
        <v>1</v>
      </c>
      <c r="G63" s="58">
        <f t="shared" si="3"/>
        <v>0.3681988742964353</v>
      </c>
      <c r="H63" s="96">
        <v>2132</v>
      </c>
      <c r="I63" s="93">
        <v>733</v>
      </c>
      <c r="J63" s="93">
        <v>2617</v>
      </c>
    </row>
    <row r="64" spans="1:10" ht="12.75">
      <c r="A64" s="9" t="s">
        <v>983</v>
      </c>
      <c r="B64" s="10">
        <v>18625</v>
      </c>
      <c r="C64" s="67">
        <f>DEVSQ(ALMERÍA:SEVILLA!C64)</f>
        <v>0</v>
      </c>
      <c r="D64" s="54">
        <f t="shared" si="2"/>
        <v>-0.12291028961619965</v>
      </c>
      <c r="E64" s="67">
        <f>DEVSQ(ALMERÍA:SEVILLA!E64)</f>
        <v>0</v>
      </c>
      <c r="F64" s="42">
        <f>SUM(ALMERÍA:SEVILLA!F64)</f>
        <v>1</v>
      </c>
      <c r="G64" s="58">
        <f t="shared" si="3"/>
        <v>0.5290591978184297</v>
      </c>
      <c r="H64" s="96">
        <v>35204</v>
      </c>
      <c r="I64" s="93">
        <v>21235</v>
      </c>
      <c r="J64" s="93">
        <v>74997</v>
      </c>
    </row>
    <row r="65" spans="1:10" ht="12.75">
      <c r="A65" s="9" t="s">
        <v>984</v>
      </c>
      <c r="B65" s="7">
        <v>25646</v>
      </c>
      <c r="C65" s="67">
        <f>DEVSQ(ALMERÍA:SEVILLA!C65)</f>
        <v>0</v>
      </c>
      <c r="D65" s="54">
        <f t="shared" si="2"/>
        <v>-0.06456084038517651</v>
      </c>
      <c r="E65" s="67">
        <f>DEVSQ(ALMERÍA:SEVILLA!E65)</f>
        <v>0</v>
      </c>
      <c r="F65" s="42">
        <f>SUM(ALMERÍA:SEVILLA!F65)</f>
        <v>1.0000000000000002</v>
      </c>
      <c r="G65" s="58">
        <f t="shared" si="3"/>
        <v>0.508334819924283</v>
      </c>
      <c r="H65" s="96">
        <v>50451</v>
      </c>
      <c r="I65" s="93">
        <v>27416</v>
      </c>
      <c r="J65" s="93">
        <v>102921</v>
      </c>
    </row>
    <row r="66" spans="1:10" ht="12.75">
      <c r="A66" s="9" t="s">
        <v>985</v>
      </c>
      <c r="B66" s="7">
        <v>37907</v>
      </c>
      <c r="C66" s="67">
        <f>DEVSQ(ALMERÍA:SEVILLA!C66)</f>
        <v>0</v>
      </c>
      <c r="D66" s="54">
        <f t="shared" si="2"/>
        <v>-0.2595999843743896</v>
      </c>
      <c r="E66" s="67">
        <f>DEVSQ(ALMERÍA:SEVILLA!E66)</f>
        <v>0</v>
      </c>
      <c r="F66" s="42">
        <f>SUM(ALMERÍA:SEVILLA!F66)</f>
        <v>1</v>
      </c>
      <c r="G66" s="58">
        <f t="shared" si="3"/>
        <v>0.7053514941758774</v>
      </c>
      <c r="H66" s="96">
        <v>53742</v>
      </c>
      <c r="I66" s="93">
        <v>51198</v>
      </c>
      <c r="J66" s="93">
        <v>174741</v>
      </c>
    </row>
    <row r="67" spans="1:10" ht="24.75" customHeight="1">
      <c r="A67" s="9" t="s">
        <v>991</v>
      </c>
      <c r="B67" s="7">
        <v>85505</v>
      </c>
      <c r="C67" s="67">
        <f>DEVSQ(ALMERÍA:SEVILLA!C67)</f>
        <v>0</v>
      </c>
      <c r="D67" s="54">
        <f t="shared" si="2"/>
        <v>-0.18904179747147587</v>
      </c>
      <c r="E67" s="67">
        <f>DEVSQ(ALMERÍA:SEVILLA!E67)</f>
        <v>0</v>
      </c>
      <c r="F67" s="42">
        <f>SUM(ALMERÍA:SEVILLA!F67)</f>
        <v>1</v>
      </c>
      <c r="G67" s="58">
        <f t="shared" si="3"/>
        <v>0.6740054074932407</v>
      </c>
      <c r="H67" s="96">
        <v>126861</v>
      </c>
      <c r="I67" s="93">
        <v>105437</v>
      </c>
      <c r="J67" s="93">
        <v>418611</v>
      </c>
    </row>
    <row r="68" spans="1:10" ht="12.75" customHeight="1">
      <c r="A68" s="9" t="s">
        <v>986</v>
      </c>
      <c r="B68" s="10">
        <v>5342</v>
      </c>
      <c r="C68" s="67">
        <f>DEVSQ(ALMERÍA:SEVILLA!C68)</f>
        <v>0</v>
      </c>
      <c r="D68" s="54">
        <f t="shared" si="2"/>
        <v>-0.005769588684161553</v>
      </c>
      <c r="E68" s="67">
        <f>DEVSQ(ALMERÍA:SEVILLA!E68)</f>
        <v>9.860761315262648E-32</v>
      </c>
      <c r="F68" s="42">
        <f>SUM(ALMERÍA:SEVILLA!F68)</f>
        <v>1</v>
      </c>
      <c r="G68" s="58">
        <f t="shared" si="3"/>
        <v>0.36624160153571916</v>
      </c>
      <c r="H68" s="96">
        <v>14586</v>
      </c>
      <c r="I68" s="93">
        <v>5373</v>
      </c>
      <c r="J68" s="93">
        <v>163306</v>
      </c>
    </row>
    <row r="69" spans="1:10" ht="37.5" customHeight="1">
      <c r="A69" s="9" t="s">
        <v>990</v>
      </c>
      <c r="B69" s="10">
        <v>6681</v>
      </c>
      <c r="C69" s="67">
        <f>DEVSQ(ALMERÍA:SEVILLA!C69)</f>
        <v>0</v>
      </c>
      <c r="D69" s="54">
        <f t="shared" si="2"/>
        <v>-0.2150158618258724</v>
      </c>
      <c r="E69" s="67">
        <f>DEVSQ(ALMERÍA:SEVILLA!E69)</f>
        <v>0</v>
      </c>
      <c r="F69" s="42">
        <f>SUM(ALMERÍA:SEVILLA!F69)</f>
        <v>1</v>
      </c>
      <c r="G69" s="58">
        <f t="shared" si="3"/>
        <v>0.05592245687165708</v>
      </c>
      <c r="H69" s="96">
        <v>119469</v>
      </c>
      <c r="I69" s="93">
        <v>8511</v>
      </c>
      <c r="J69" s="93">
        <v>26940</v>
      </c>
    </row>
    <row r="70" spans="1:10" ht="12.75" customHeight="1">
      <c r="A70" s="9" t="s">
        <v>988</v>
      </c>
      <c r="B70" s="7">
        <v>3568</v>
      </c>
      <c r="C70" s="67" t="e">
        <f>DEVSQ(ALMERÍA:SEVILLA!C70)</f>
        <v>#NUM!</v>
      </c>
      <c r="D70" s="54">
        <f t="shared" si="2"/>
        <v>-0.17119628339140536</v>
      </c>
      <c r="E70" s="67" t="e">
        <f>DEVSQ(ALMERÍA:SEVILLA!E70)</f>
        <v>#NUM!</v>
      </c>
      <c r="F70" s="42">
        <f>SUM(ALMERÍA:SEVILLA!F70)</f>
        <v>0</v>
      </c>
      <c r="G70" s="58">
        <f t="shared" si="3"/>
        <v>0.09651068433865297</v>
      </c>
      <c r="H70" s="96">
        <v>36970</v>
      </c>
      <c r="I70" s="93">
        <v>4305</v>
      </c>
      <c r="J70" s="93">
        <v>17780</v>
      </c>
    </row>
    <row r="71" spans="1:10" ht="12.75">
      <c r="A71" s="12" t="s">
        <v>987</v>
      </c>
      <c r="B71" s="7">
        <v>178884</v>
      </c>
      <c r="C71" s="67">
        <f>DEVSQ(ALMERÍA:SEVILLA!C71)</f>
        <v>0</v>
      </c>
      <c r="D71" s="51">
        <f t="shared" si="2"/>
        <v>-0.10365734500503576</v>
      </c>
      <c r="E71" s="67">
        <f>DEVSQ(ALMERÍA:SEVILLA!E71)</f>
        <v>0</v>
      </c>
      <c r="F71" s="42">
        <f>SUM(ALMERÍA:SEVILLA!F71)</f>
        <v>1</v>
      </c>
      <c r="G71" s="58">
        <f t="shared" si="3"/>
        <v>0.5043489538545687</v>
      </c>
      <c r="H71" s="96">
        <v>354683</v>
      </c>
      <c r="I71" s="93">
        <v>199571</v>
      </c>
      <c r="J71" s="93">
        <v>756788</v>
      </c>
    </row>
    <row r="72" spans="1:10" ht="12.75">
      <c r="A72" s="2" t="s">
        <v>969</v>
      </c>
      <c r="B72" s="3"/>
      <c r="C72" s="5"/>
      <c r="D72" s="3"/>
      <c r="E72" s="5"/>
      <c r="F72" s="44"/>
      <c r="G72" s="44"/>
      <c r="H72" s="100"/>
      <c r="I72" s="100"/>
      <c r="J72" s="100"/>
    </row>
    <row r="73" spans="1:10" ht="12.75">
      <c r="A73" s="6" t="s">
        <v>970</v>
      </c>
      <c r="B73" s="7">
        <v>17974</v>
      </c>
      <c r="C73" s="67">
        <f>DEVSQ(ALMERÍA:SEVILLA!C73)</f>
        <v>0</v>
      </c>
      <c r="D73" s="54">
        <f>B73/I73-1</f>
        <v>-0.28398996135920007</v>
      </c>
      <c r="E73" s="67">
        <f>DEVSQ(ALMERÍA:SEVILLA!E73)</f>
        <v>0</v>
      </c>
      <c r="F73" s="42">
        <f>SUM(ALMERÍA:SEVILLA!F73)</f>
        <v>1.0000000000000002</v>
      </c>
      <c r="G73" s="59">
        <f>B73/H73</f>
        <v>0.45990481551609436</v>
      </c>
      <c r="H73" s="96">
        <v>39082</v>
      </c>
      <c r="I73" s="93">
        <v>25103</v>
      </c>
      <c r="J73" s="93">
        <v>94655</v>
      </c>
    </row>
    <row r="74" spans="1:12" s="23" customFormat="1" ht="12.75">
      <c r="A74" s="14" t="s">
        <v>971</v>
      </c>
      <c r="B74" s="10">
        <v>345417</v>
      </c>
      <c r="C74" s="67" t="e">
        <f>DEVSQ(ALMERÍA:SEVILLA!C74)</f>
        <v>#NUM!</v>
      </c>
      <c r="D74" s="51">
        <f>B74/I74-1</f>
        <v>-0.134659755642347</v>
      </c>
      <c r="E74" s="67" t="e">
        <f>DEVSQ(ALMERÍA:SEVILLA!E74)</f>
        <v>#NUM!</v>
      </c>
      <c r="F74" s="42">
        <f>SUM(ALMERÍA:SEVILLA!F74)</f>
        <v>0</v>
      </c>
      <c r="G74" s="60">
        <f>B74/H74</f>
        <v>0.45697030632966656</v>
      </c>
      <c r="H74" s="96">
        <v>755885</v>
      </c>
      <c r="I74" s="93">
        <v>399169</v>
      </c>
      <c r="J74" s="93">
        <v>1645300</v>
      </c>
      <c r="K74" s="100"/>
      <c r="L74" s="100"/>
    </row>
    <row r="75" spans="1:12" s="23" customFormat="1" ht="12.75">
      <c r="A75" s="2" t="s">
        <v>972</v>
      </c>
      <c r="B75" s="33">
        <v>16415</v>
      </c>
      <c r="C75" s="34" t="e">
        <f>DEVSQ(ALMERÍA:SEVILLA!C75)</f>
        <v>#NUM!</v>
      </c>
      <c r="D75" s="56">
        <f>B75/I75-1</f>
        <v>-0.05590383619945938</v>
      </c>
      <c r="E75" s="34" t="e">
        <f>DEVSQ(ALMERÍA:SEVILLA!E75)</f>
        <v>#NUM!</v>
      </c>
      <c r="F75" s="57">
        <f>SUM(ALMERÍA:SEVILLA!F75)</f>
        <v>0</v>
      </c>
      <c r="G75" s="57">
        <f>B75/H75</f>
        <v>0.3643082249545031</v>
      </c>
      <c r="H75" s="96">
        <v>45058</v>
      </c>
      <c r="I75" s="93">
        <v>17387</v>
      </c>
      <c r="J75" s="93">
        <v>169827</v>
      </c>
      <c r="K75" s="100"/>
      <c r="L75" s="100"/>
    </row>
    <row r="76" spans="1:12" s="23" customFormat="1" ht="12.75">
      <c r="A76" s="21"/>
      <c r="B76" s="22"/>
      <c r="C76" s="22"/>
      <c r="H76" s="100"/>
      <c r="I76" s="100"/>
      <c r="J76" s="100"/>
      <c r="K76" s="100"/>
      <c r="L76" s="100"/>
    </row>
    <row r="77" spans="1:12" s="23" customFormat="1" ht="12.75">
      <c r="A77" s="21"/>
      <c r="B77" s="22"/>
      <c r="C77" s="22"/>
      <c r="H77" s="100"/>
      <c r="I77" s="100"/>
      <c r="J77" s="100"/>
      <c r="K77" s="100"/>
      <c r="L77" s="100"/>
    </row>
    <row r="78" ht="26.25" customHeight="1"/>
    <row r="79" spans="1:3" ht="23.25" customHeight="1">
      <c r="A79" s="294" t="s">
        <v>979</v>
      </c>
      <c r="B79" s="296" t="s">
        <v>965</v>
      </c>
      <c r="C79" s="480"/>
    </row>
    <row r="80" spans="1:3" ht="12.75">
      <c r="A80" s="295"/>
      <c r="B80" s="16" t="s">
        <v>975</v>
      </c>
      <c r="C80" s="17" t="s">
        <v>976</v>
      </c>
    </row>
    <row r="81" spans="1:3" ht="12.75">
      <c r="A81" s="18" t="s">
        <v>1017</v>
      </c>
      <c r="B81" s="25">
        <v>101904</v>
      </c>
      <c r="C81" s="61">
        <v>0.28042521691511346</v>
      </c>
    </row>
    <row r="82" spans="1:3" ht="12.75">
      <c r="A82" s="39" t="s">
        <v>1008</v>
      </c>
      <c r="B82" s="10">
        <v>45217</v>
      </c>
      <c r="C82" s="46">
        <v>0.12443070962131698</v>
      </c>
    </row>
    <row r="83" spans="1:3" ht="12.75">
      <c r="A83" s="39" t="s">
        <v>1009</v>
      </c>
      <c r="B83" s="10">
        <v>30319</v>
      </c>
      <c r="C83" s="46">
        <v>0.08343354678569365</v>
      </c>
    </row>
    <row r="84" spans="1:3" ht="12.75">
      <c r="A84" s="39" t="s">
        <v>1010</v>
      </c>
      <c r="B84" s="7">
        <v>21807</v>
      </c>
      <c r="C84" s="46">
        <v>0.06000974157312647</v>
      </c>
    </row>
    <row r="85" spans="1:3" ht="12.75">
      <c r="A85" s="39" t="s">
        <v>1011</v>
      </c>
      <c r="B85" s="7">
        <v>8839</v>
      </c>
      <c r="C85" s="46">
        <v>0.024323662391198462</v>
      </c>
    </row>
    <row r="86" spans="1:3" ht="12.75">
      <c r="A86" s="39" t="s">
        <v>1012</v>
      </c>
      <c r="B86" s="7">
        <v>7772</v>
      </c>
      <c r="C86" s="46">
        <v>0.021387431169181407</v>
      </c>
    </row>
    <row r="87" spans="1:3" ht="12.75">
      <c r="A87" s="39" t="s">
        <v>1013</v>
      </c>
      <c r="B87" s="10">
        <v>6945</v>
      </c>
      <c r="C87" s="46">
        <v>0.019111645582857033</v>
      </c>
    </row>
    <row r="88" spans="1:3" ht="12.75">
      <c r="A88" s="39" t="s">
        <v>1014</v>
      </c>
      <c r="B88" s="10">
        <v>6409</v>
      </c>
      <c r="C88" s="46">
        <v>0.01763665032981004</v>
      </c>
    </row>
    <row r="89" spans="1:3" ht="12.75">
      <c r="A89" s="39" t="s">
        <v>1015</v>
      </c>
      <c r="B89" s="7">
        <v>5551</v>
      </c>
      <c r="C89" s="46">
        <v>0.015275557182208695</v>
      </c>
    </row>
    <row r="90" spans="1:3" ht="12.75">
      <c r="A90" s="19" t="s">
        <v>1016</v>
      </c>
      <c r="B90" s="32">
        <v>5485</v>
      </c>
      <c r="C90" s="47">
        <v>0.015093934632393207</v>
      </c>
    </row>
    <row r="91" ht="12.75">
      <c r="D91" s="1">
        <f>LOWER(A91)</f>
      </c>
    </row>
    <row r="92" ht="12.75">
      <c r="D92" s="1">
        <f>LOWER(A92)</f>
      </c>
    </row>
    <row r="93" spans="1:3" ht="12.75">
      <c r="A93" s="294" t="s">
        <v>980</v>
      </c>
      <c r="B93" s="296" t="s">
        <v>1006</v>
      </c>
      <c r="C93" s="480"/>
    </row>
    <row r="94" spans="1:4" ht="31.5">
      <c r="A94" s="295"/>
      <c r="B94" s="40" t="s">
        <v>1007</v>
      </c>
      <c r="C94" s="17" t="s">
        <v>976</v>
      </c>
      <c r="D94" s="1">
        <f>LOWER(A94)</f>
      </c>
    </row>
    <row r="95" spans="1:3" ht="12.75">
      <c r="A95" s="18" t="s">
        <v>1018</v>
      </c>
      <c r="B95" s="7">
        <v>1632</v>
      </c>
      <c r="C95" s="61">
        <v>0.0094994097267131</v>
      </c>
    </row>
    <row r="96" spans="1:3" ht="12.75">
      <c r="A96" s="39" t="s">
        <v>1019</v>
      </c>
      <c r="B96" s="10">
        <v>1078</v>
      </c>
      <c r="C96" s="46">
        <v>0.0128649306119304</v>
      </c>
    </row>
    <row r="97" spans="1:3" ht="12.75">
      <c r="A97" s="39" t="s">
        <v>1011</v>
      </c>
      <c r="B97" s="10">
        <v>767</v>
      </c>
      <c r="C97" s="46">
        <v>0.024323662391198462</v>
      </c>
    </row>
    <row r="98" spans="1:3" ht="12.75">
      <c r="A98" s="39" t="s">
        <v>1020</v>
      </c>
      <c r="B98" s="7">
        <v>369</v>
      </c>
      <c r="C98" s="46">
        <v>0.0016318510915240057</v>
      </c>
    </row>
    <row r="99" spans="1:3" ht="12.75">
      <c r="A99" s="39" t="s">
        <v>1021</v>
      </c>
      <c r="B99" s="7">
        <v>362</v>
      </c>
      <c r="C99" s="46">
        <v>0.0011888021442468305</v>
      </c>
    </row>
    <row r="100" spans="1:3" ht="12.75">
      <c r="A100" s="39" t="s">
        <v>1022</v>
      </c>
      <c r="B100" s="7">
        <v>330</v>
      </c>
      <c r="C100" s="46">
        <v>0.0035361360077712438</v>
      </c>
    </row>
    <row r="101" spans="1:3" ht="12.75">
      <c r="A101" s="39" t="s">
        <v>1015</v>
      </c>
      <c r="B101" s="10">
        <v>279</v>
      </c>
      <c r="C101" s="46">
        <v>0.015275557182208695</v>
      </c>
    </row>
    <row r="102" spans="1:3" ht="12.75">
      <c r="A102" s="39" t="s">
        <v>1023</v>
      </c>
      <c r="B102" s="10">
        <v>231</v>
      </c>
      <c r="C102" s="46">
        <v>0.003943410816448399</v>
      </c>
    </row>
    <row r="103" spans="1:3" ht="12.75">
      <c r="A103" s="39" t="s">
        <v>1024</v>
      </c>
      <c r="B103" s="7">
        <v>152</v>
      </c>
      <c r="C103" s="46">
        <v>0.0022895448704013032</v>
      </c>
    </row>
    <row r="104" spans="1:3" ht="12.75">
      <c r="A104" s="19" t="s">
        <v>1025</v>
      </c>
      <c r="B104" s="32">
        <v>105</v>
      </c>
      <c r="C104" s="47">
        <v>0.0011117501534160174</v>
      </c>
    </row>
    <row r="109" spans="1:7" ht="27" customHeight="1">
      <c r="A109" s="294" t="s">
        <v>974</v>
      </c>
      <c r="B109" s="296" t="s">
        <v>973</v>
      </c>
      <c r="C109" s="480"/>
      <c r="D109" s="481" t="s">
        <v>941</v>
      </c>
      <c r="E109" s="482"/>
      <c r="F109" s="477" t="s">
        <v>1114</v>
      </c>
      <c r="G109" s="477" t="s">
        <v>998</v>
      </c>
    </row>
    <row r="110" spans="1:7" ht="18.75" customHeight="1">
      <c r="A110" s="295"/>
      <c r="B110" s="16" t="s">
        <v>1001</v>
      </c>
      <c r="C110" s="17" t="s">
        <v>521</v>
      </c>
      <c r="D110" s="16" t="s">
        <v>1001</v>
      </c>
      <c r="E110" s="17" t="s">
        <v>942</v>
      </c>
      <c r="F110" s="478"/>
      <c r="G110" s="478"/>
    </row>
    <row r="111" spans="1:10" ht="12.75">
      <c r="A111" s="2" t="s">
        <v>509</v>
      </c>
      <c r="B111" s="33">
        <v>99488</v>
      </c>
      <c r="C111" s="67">
        <f>DEVSQ(ALMERÍA:SEVILLA!C111)</f>
        <v>0</v>
      </c>
      <c r="D111" s="53">
        <f>B111/I111-1</f>
        <v>0.15212154900870845</v>
      </c>
      <c r="E111" s="67">
        <f>DEVSQ(ALMERÍA:SEVILLA!E111)</f>
        <v>0</v>
      </c>
      <c r="F111" s="105">
        <f>SUM(ALMERÍA:SEVILLA!F111)</f>
        <v>1</v>
      </c>
      <c r="G111" s="57">
        <f>B111/H111</f>
        <v>0.49990704124856167</v>
      </c>
      <c r="H111" s="97">
        <v>199013</v>
      </c>
      <c r="I111" s="97">
        <v>86352</v>
      </c>
      <c r="J111" s="93">
        <v>360345</v>
      </c>
    </row>
    <row r="112" spans="1:8" ht="12.75">
      <c r="A112" s="2" t="s">
        <v>515</v>
      </c>
      <c r="B112" s="3"/>
      <c r="C112" s="5"/>
      <c r="D112" s="37"/>
      <c r="E112" s="38"/>
      <c r="F112" s="44"/>
      <c r="G112" s="44"/>
      <c r="H112" s="100"/>
    </row>
    <row r="113" spans="1:10" ht="12.75">
      <c r="A113" s="9" t="s">
        <v>966</v>
      </c>
      <c r="B113" s="7">
        <v>8371</v>
      </c>
      <c r="C113" s="67" t="e">
        <f>DEVSQ(ALMERÍA:SEVILLA!C113)</f>
        <v>#NUM!</v>
      </c>
      <c r="D113" s="54">
        <f>B113/I113-1</f>
        <v>-0.006881006050539762</v>
      </c>
      <c r="E113" s="67" t="e">
        <f>DEVSQ(ALMERÍA:SEVILLA!E113)</f>
        <v>#NUM!</v>
      </c>
      <c r="F113" s="105">
        <f>SUM(ALMERÍA:SEVILLA!F113)</f>
        <v>0</v>
      </c>
      <c r="G113" s="45">
        <f>B113/H113</f>
        <v>0.4154754814373635</v>
      </c>
      <c r="H113" s="96">
        <v>20148</v>
      </c>
      <c r="I113" s="93">
        <v>8429</v>
      </c>
      <c r="J113" s="93">
        <v>37027</v>
      </c>
    </row>
    <row r="114" spans="1:10" ht="12.75">
      <c r="A114" s="9" t="s">
        <v>967</v>
      </c>
      <c r="B114" s="10">
        <v>55760</v>
      </c>
      <c r="C114" s="67">
        <f>DEVSQ(ALMERÍA:SEVILLA!C114)</f>
        <v>0</v>
      </c>
      <c r="D114" s="54">
        <f>B114/I114-1</f>
        <v>0.19160576142240449</v>
      </c>
      <c r="E114" s="67">
        <f>DEVSQ(ALMERÍA:SEVILLA!E114)</f>
        <v>0</v>
      </c>
      <c r="F114" s="105">
        <f>SUM(ALMERÍA:SEVILLA!F114)</f>
        <v>1</v>
      </c>
      <c r="G114" s="45">
        <f>B114/H114</f>
        <v>0.4937965480291531</v>
      </c>
      <c r="H114" s="96">
        <v>112921</v>
      </c>
      <c r="I114" s="93">
        <v>46794</v>
      </c>
      <c r="J114" s="93">
        <v>198773</v>
      </c>
    </row>
    <row r="115" spans="1:10" ht="12.75">
      <c r="A115" s="9" t="s">
        <v>968</v>
      </c>
      <c r="B115" s="10">
        <v>35357</v>
      </c>
      <c r="C115" s="67">
        <f>DEVSQ(ALMERÍA:SEVILLA!C115)</f>
        <v>0</v>
      </c>
      <c r="D115" s="54">
        <f>B115/I115-1</f>
        <v>0.13582190240611647</v>
      </c>
      <c r="E115" s="67">
        <f>DEVSQ(ALMERÍA:SEVILLA!E115)</f>
        <v>0</v>
      </c>
      <c r="F115" s="105">
        <f>SUM(ALMERÍA:SEVILLA!F115)</f>
        <v>0.9999999999999999</v>
      </c>
      <c r="G115" s="52">
        <f>B115/H115</f>
        <v>0.5361670508310081</v>
      </c>
      <c r="H115" s="96">
        <v>65944</v>
      </c>
      <c r="I115" s="93">
        <v>31129</v>
      </c>
      <c r="J115" s="93">
        <v>124545</v>
      </c>
    </row>
    <row r="116" spans="1:7" ht="12.75">
      <c r="A116" s="2" t="s">
        <v>516</v>
      </c>
      <c r="B116" s="3"/>
      <c r="C116" s="5"/>
      <c r="D116" s="3"/>
      <c r="E116" s="5"/>
      <c r="F116" s="44"/>
      <c r="G116" s="44"/>
    </row>
    <row r="117" spans="1:10" ht="12.75">
      <c r="A117" s="9" t="s">
        <v>932</v>
      </c>
      <c r="B117" s="10">
        <v>1353</v>
      </c>
      <c r="C117" s="67">
        <f>DEVSQ(ALMERÍA:SEVILLA!C117)</f>
        <v>0</v>
      </c>
      <c r="D117" s="54">
        <f>B117/I117-1</f>
        <v>0.09200968523002429</v>
      </c>
      <c r="E117" s="101">
        <f>DEVSQ(ALMERÍA:SEVILLA!E117)</f>
        <v>0</v>
      </c>
      <c r="F117" s="105">
        <f>SUM(ALMERÍA:SEVILLA!F117)</f>
        <v>1</v>
      </c>
      <c r="G117" s="45">
        <f>B117/H117</f>
        <v>0.5658720200752823</v>
      </c>
      <c r="H117" s="96">
        <v>2391</v>
      </c>
      <c r="I117" s="93">
        <v>1239</v>
      </c>
      <c r="J117" s="93">
        <v>4793</v>
      </c>
    </row>
    <row r="118" spans="1:10" ht="12.75">
      <c r="A118" s="9" t="s">
        <v>933</v>
      </c>
      <c r="B118" s="10">
        <v>8878</v>
      </c>
      <c r="C118" s="67" t="e">
        <f>DEVSQ(ALMERÍA:SEVILLA!C118)</f>
        <v>#NUM!</v>
      </c>
      <c r="D118" s="54">
        <f>B118/I118-1</f>
        <v>0.06758056758056763</v>
      </c>
      <c r="E118" s="101" t="e">
        <f>DEVSQ(ALMERÍA:SEVILLA!E118)</f>
        <v>#NUM!</v>
      </c>
      <c r="F118" s="105">
        <f>SUM(ALMERÍA:SEVILLA!F118)</f>
        <v>0</v>
      </c>
      <c r="G118" s="52">
        <f>B118/H118</f>
        <v>0.497701536046642</v>
      </c>
      <c r="H118" s="96">
        <v>17838</v>
      </c>
      <c r="I118" s="93">
        <v>8316</v>
      </c>
      <c r="J118" s="93">
        <v>40190</v>
      </c>
    </row>
    <row r="119" spans="1:10" ht="12.75">
      <c r="A119" s="9" t="s">
        <v>934</v>
      </c>
      <c r="B119" s="10">
        <v>4638</v>
      </c>
      <c r="C119" s="67">
        <f>DEVSQ(ALMERÍA:SEVILLA!C119)</f>
        <v>0</v>
      </c>
      <c r="D119" s="54">
        <f>B119/I119-1</f>
        <v>0.23089171974522293</v>
      </c>
      <c r="E119" s="101">
        <f>DEVSQ(ALMERÍA:SEVILLA!E119)</f>
        <v>0</v>
      </c>
      <c r="F119" s="105">
        <f>SUM(ALMERÍA:SEVILLA!F119)</f>
        <v>1</v>
      </c>
      <c r="G119" s="45">
        <f>B119/H119</f>
        <v>0.5283663704716336</v>
      </c>
      <c r="H119" s="96">
        <v>8778</v>
      </c>
      <c r="I119" s="93">
        <v>3768</v>
      </c>
      <c r="J119" s="93">
        <v>16471</v>
      </c>
    </row>
    <row r="120" spans="1:10" ht="12.75">
      <c r="A120" s="9" t="s">
        <v>935</v>
      </c>
      <c r="B120" s="10">
        <v>69394</v>
      </c>
      <c r="C120" s="67">
        <f>DEVSQ(ALMERÍA:SEVILLA!C120)</f>
        <v>0</v>
      </c>
      <c r="D120" s="54">
        <f>B120/I120-1</f>
        <v>0.14257018193792703</v>
      </c>
      <c r="E120" s="101">
        <f>DEVSQ(ALMERÍA:SEVILLA!E120)</f>
        <v>2.465190328815662E-32</v>
      </c>
      <c r="F120" s="105">
        <f>SUM(ALMERÍA:SEVILLA!F120)</f>
        <v>0.9999999999999999</v>
      </c>
      <c r="G120" s="45">
        <f>B120/H120</f>
        <v>0.47313660784901956</v>
      </c>
      <c r="H120" s="96">
        <v>146668</v>
      </c>
      <c r="I120" s="93">
        <v>60735</v>
      </c>
      <c r="J120" s="93">
        <v>248502</v>
      </c>
    </row>
    <row r="121" spans="1:10" ht="12.75">
      <c r="A121" s="9" t="s">
        <v>508</v>
      </c>
      <c r="B121" s="10">
        <v>15225</v>
      </c>
      <c r="C121" s="67">
        <f>DEVSQ(ALMERÍA:SEVILLA!C121)</f>
        <v>0</v>
      </c>
      <c r="D121" s="54">
        <f>B121/I121-1</f>
        <v>0.23840897999023913</v>
      </c>
      <c r="E121" s="101">
        <f>DEVSQ(ALMERÍA:SEVILLA!E121)</f>
        <v>2.465190328815662E-32</v>
      </c>
      <c r="F121" s="105">
        <f>SUM(ALMERÍA:SEVILLA!F121)</f>
        <v>1</v>
      </c>
      <c r="G121" s="52">
        <f>B121/H121</f>
        <v>0.652369526094781</v>
      </c>
      <c r="H121" s="96">
        <v>23338</v>
      </c>
      <c r="I121" s="93">
        <v>12294</v>
      </c>
      <c r="J121" s="93">
        <v>50389</v>
      </c>
    </row>
    <row r="122" spans="1:7" ht="12.75">
      <c r="A122" s="2" t="s">
        <v>517</v>
      </c>
      <c r="B122" s="3"/>
      <c r="C122" s="5"/>
      <c r="D122" s="3"/>
      <c r="E122" s="5"/>
      <c r="F122" s="44"/>
      <c r="G122" s="44"/>
    </row>
    <row r="123" spans="1:8" ht="12.75">
      <c r="A123" s="9" t="s">
        <v>992</v>
      </c>
      <c r="B123" s="10">
        <v>4089</v>
      </c>
      <c r="C123" s="67">
        <f>DEVSQ(ALMERÍA:SEVILLA!C123)</f>
        <v>0</v>
      </c>
      <c r="D123" s="62" t="s">
        <v>1005</v>
      </c>
      <c r="E123" s="45" t="s">
        <v>1005</v>
      </c>
      <c r="F123" s="105">
        <f>SUM(ALMERÍA:SEVILLA!F123)</f>
        <v>1</v>
      </c>
      <c r="G123" s="45">
        <f>B123/H123</f>
        <v>0.5982443306510608</v>
      </c>
      <c r="H123" s="96">
        <v>6835</v>
      </c>
    </row>
    <row r="124" spans="1:8" ht="12.75">
      <c r="A124" s="9" t="s">
        <v>993</v>
      </c>
      <c r="B124" s="10">
        <v>4172</v>
      </c>
      <c r="C124" s="67" t="e">
        <f>DEVSQ(ALMERÍA:SEVILLA!C124)</f>
        <v>#NUM!</v>
      </c>
      <c r="D124" s="54" t="s">
        <v>1005</v>
      </c>
      <c r="E124" s="45" t="s">
        <v>1005</v>
      </c>
      <c r="F124" s="105">
        <f>SUM(ALMERÍA:SEVILLA!F124)</f>
        <v>0</v>
      </c>
      <c r="G124" s="45">
        <f>B124/H124</f>
        <v>0.09298800873712834</v>
      </c>
      <c r="H124" s="96">
        <v>44866</v>
      </c>
    </row>
    <row r="125" spans="1:8" ht="12.75">
      <c r="A125" s="9" t="s">
        <v>994</v>
      </c>
      <c r="B125" s="10">
        <v>8739</v>
      </c>
      <c r="C125" s="67">
        <f>DEVSQ(ALMERÍA:SEVILLA!C125)</f>
        <v>0</v>
      </c>
      <c r="D125" s="54" t="s">
        <v>1005</v>
      </c>
      <c r="E125" s="45" t="s">
        <v>1005</v>
      </c>
      <c r="F125" s="105">
        <f>SUM(ALMERÍA:SEVILLA!F125)</f>
        <v>1</v>
      </c>
      <c r="G125" s="52">
        <f>B125/H125</f>
        <v>0.42633427651478195</v>
      </c>
      <c r="H125" s="96">
        <v>20498</v>
      </c>
    </row>
    <row r="126" spans="1:8" ht="12.75">
      <c r="A126" s="9" t="s">
        <v>995</v>
      </c>
      <c r="B126" s="10">
        <v>67684</v>
      </c>
      <c r="C126" s="67">
        <f>DEVSQ(ALMERÍA:SEVILLA!C126)</f>
        <v>0</v>
      </c>
      <c r="D126" s="54" t="s">
        <v>1005</v>
      </c>
      <c r="E126" s="45" t="s">
        <v>1005</v>
      </c>
      <c r="F126" s="105">
        <f>SUM(ALMERÍA:SEVILLA!F126)</f>
        <v>1</v>
      </c>
      <c r="G126" s="45">
        <f>B126/H126</f>
        <v>0.6297474832058654</v>
      </c>
      <c r="H126" s="96">
        <v>107478</v>
      </c>
    </row>
    <row r="127" spans="1:8" ht="12.75">
      <c r="A127" s="41" t="s">
        <v>977</v>
      </c>
      <c r="B127" s="10">
        <v>14804</v>
      </c>
      <c r="C127" s="67">
        <f>DEVSQ(ALMERÍA:SEVILLA!C127)</f>
        <v>0</v>
      </c>
      <c r="D127" s="54" t="s">
        <v>1005</v>
      </c>
      <c r="E127" s="45" t="s">
        <v>1005</v>
      </c>
      <c r="F127" s="105">
        <f>SUM(ALMERÍA:SEVILLA!F127)</f>
        <v>1</v>
      </c>
      <c r="G127" s="45">
        <f>B127/H127</f>
        <v>0.7656185353744311</v>
      </c>
      <c r="H127" s="96">
        <v>19336</v>
      </c>
    </row>
    <row r="128" spans="1:7" ht="12.75">
      <c r="A128" s="2" t="s">
        <v>518</v>
      </c>
      <c r="B128" s="3"/>
      <c r="C128" s="5"/>
      <c r="D128" s="3"/>
      <c r="E128" s="5"/>
      <c r="F128" s="44"/>
      <c r="G128" s="44"/>
    </row>
    <row r="129" spans="1:10" ht="12.75">
      <c r="A129" s="6" t="s">
        <v>981</v>
      </c>
      <c r="B129" s="10">
        <v>39</v>
      </c>
      <c r="C129" s="67">
        <f>DEVSQ(ALMERÍA:SEVILLA!C129)</f>
        <v>0</v>
      </c>
      <c r="D129" s="54">
        <f aca="true" t="shared" si="4" ref="D129:D138">B129/I129-1</f>
        <v>0.30000000000000004</v>
      </c>
      <c r="E129" s="67">
        <f>DEVSQ(ALMERÍA:SEVILLA!E129)</f>
        <v>0</v>
      </c>
      <c r="F129" s="105">
        <f>SUM(ALMERÍA:SEVILLA!F129)</f>
        <v>1</v>
      </c>
      <c r="G129" s="45">
        <f aca="true" t="shared" si="5" ref="G129:G138">B129/H129</f>
        <v>0.3611111111111111</v>
      </c>
      <c r="H129" s="96">
        <v>108</v>
      </c>
      <c r="I129" s="93">
        <v>30</v>
      </c>
      <c r="J129" s="93">
        <v>207</v>
      </c>
    </row>
    <row r="130" spans="1:10" ht="25.5">
      <c r="A130" s="9" t="s">
        <v>982</v>
      </c>
      <c r="B130" s="7">
        <v>239</v>
      </c>
      <c r="C130" s="67">
        <f>DEVSQ(ALMERÍA:SEVILLA!C130)</f>
        <v>0</v>
      </c>
      <c r="D130" s="54">
        <f t="shared" si="4"/>
        <v>0.3131868131868132</v>
      </c>
      <c r="E130" s="67">
        <f>DEVSQ(ALMERÍA:SEVILLA!E130)</f>
        <v>0</v>
      </c>
      <c r="F130" s="105">
        <f>SUM(ALMERÍA:SEVILLA!F130)</f>
        <v>0.9999999999999999</v>
      </c>
      <c r="G130" s="45">
        <f t="shared" si="5"/>
        <v>0.2089160839160839</v>
      </c>
      <c r="H130" s="96">
        <v>1144</v>
      </c>
      <c r="I130" s="93">
        <v>182</v>
      </c>
      <c r="J130" s="93">
        <v>745</v>
      </c>
    </row>
    <row r="131" spans="1:10" ht="12.75">
      <c r="A131" s="9" t="s">
        <v>983</v>
      </c>
      <c r="B131" s="7">
        <v>6835</v>
      </c>
      <c r="C131" s="67" t="e">
        <f>DEVSQ(ALMERÍA:SEVILLA!C131)</f>
        <v>#NUM!</v>
      </c>
      <c r="D131" s="54">
        <f t="shared" si="4"/>
        <v>0.17702772515929044</v>
      </c>
      <c r="E131" s="67" t="e">
        <f>DEVSQ(ALMERÍA:SEVILLA!E131)</f>
        <v>#NUM!</v>
      </c>
      <c r="F131" s="105">
        <f>SUM(ALMERÍA:SEVILLA!F131)</f>
        <v>0</v>
      </c>
      <c r="G131" s="45">
        <f t="shared" si="5"/>
        <v>0.6357548135057204</v>
      </c>
      <c r="H131" s="96">
        <v>10751</v>
      </c>
      <c r="I131" s="93">
        <v>5807</v>
      </c>
      <c r="J131" s="93">
        <v>22001</v>
      </c>
    </row>
    <row r="132" spans="1:10" ht="12.75">
      <c r="A132" s="9" t="s">
        <v>984</v>
      </c>
      <c r="B132" s="7">
        <v>6014</v>
      </c>
      <c r="C132" s="67" t="e">
        <f>DEVSQ(ALMERÍA:SEVILLA!C132)</f>
        <v>#NUM!</v>
      </c>
      <c r="D132" s="54">
        <f t="shared" si="4"/>
        <v>0.22086885911490062</v>
      </c>
      <c r="E132" s="67" t="e">
        <f>DEVSQ(ALMERÍA:SEVILLA!E132)</f>
        <v>#NUM!</v>
      </c>
      <c r="F132" s="105">
        <f>SUM(ALMERÍA:SEVILLA!F132)</f>
        <v>0</v>
      </c>
      <c r="G132" s="45">
        <f t="shared" si="5"/>
        <v>0.4488729661143454</v>
      </c>
      <c r="H132" s="96">
        <v>13398</v>
      </c>
      <c r="I132" s="93">
        <v>4926</v>
      </c>
      <c r="J132" s="93">
        <v>19436</v>
      </c>
    </row>
    <row r="133" spans="1:10" ht="27.75" customHeight="1">
      <c r="A133" s="9" t="s">
        <v>985</v>
      </c>
      <c r="B133" s="10">
        <v>16229</v>
      </c>
      <c r="C133" s="67" t="e">
        <f>DEVSQ(ALMERÍA:SEVILLA!C133)</f>
        <v>#NUM!</v>
      </c>
      <c r="D133" s="54">
        <f t="shared" si="4"/>
        <v>0.17951886038229525</v>
      </c>
      <c r="E133" s="67" t="e">
        <f>DEVSQ(ALMERÍA:SEVILLA!E133)</f>
        <v>#NUM!</v>
      </c>
      <c r="F133" s="105">
        <f>SUM(ALMERÍA:SEVILLA!F133)</f>
        <v>0</v>
      </c>
      <c r="G133" s="45">
        <f t="shared" si="5"/>
        <v>0.7735831069164403</v>
      </c>
      <c r="H133" s="96">
        <v>20979</v>
      </c>
      <c r="I133" s="93">
        <v>13759</v>
      </c>
      <c r="J133" s="93">
        <v>55205</v>
      </c>
    </row>
    <row r="134" spans="1:10" ht="25.5">
      <c r="A134" s="9" t="s">
        <v>991</v>
      </c>
      <c r="B134" s="10">
        <v>27080</v>
      </c>
      <c r="C134" s="67" t="e">
        <f>DEVSQ(ALMERÍA:SEVILLA!C134)</f>
        <v>#NUM!</v>
      </c>
      <c r="D134" s="54">
        <f t="shared" si="4"/>
        <v>0.163680116883675</v>
      </c>
      <c r="E134" s="67" t="e">
        <f>DEVSQ(ALMERÍA:SEVILLA!E134)</f>
        <v>#NUM!</v>
      </c>
      <c r="F134" s="105">
        <f>SUM(ALMERÍA:SEVILLA!F134)</f>
        <v>0</v>
      </c>
      <c r="G134" s="45">
        <f t="shared" si="5"/>
        <v>0.7764429280041288</v>
      </c>
      <c r="H134" s="96">
        <v>34877</v>
      </c>
      <c r="I134" s="93">
        <v>23271</v>
      </c>
      <c r="J134" s="93">
        <v>106528</v>
      </c>
    </row>
    <row r="135" spans="1:10" ht="13.5" customHeight="1">
      <c r="A135" s="9" t="s">
        <v>986</v>
      </c>
      <c r="B135" s="10">
        <v>1839</v>
      </c>
      <c r="C135" s="67">
        <f>DEVSQ(ALMERÍA:SEVILLA!C135)</f>
        <v>22046140395.428574</v>
      </c>
      <c r="D135" s="54">
        <f t="shared" si="4"/>
        <v>0.1165755919854281</v>
      </c>
      <c r="E135" s="67" t="e">
        <f>DEVSQ(ALMERÍA:SEVILLA!E135)</f>
        <v>#NUM!</v>
      </c>
      <c r="F135" s="105">
        <f>SUM(ALMERÍA:SEVILLA!F135)</f>
        <v>0</v>
      </c>
      <c r="G135" s="45">
        <f t="shared" si="5"/>
        <v>0.31679586563307494</v>
      </c>
      <c r="H135" s="96">
        <v>5805</v>
      </c>
      <c r="I135" s="93">
        <v>1647</v>
      </c>
      <c r="J135" s="93">
        <v>9935</v>
      </c>
    </row>
    <row r="136" spans="1:10" ht="38.25">
      <c r="A136" s="9" t="s">
        <v>990</v>
      </c>
      <c r="B136" s="7">
        <v>4773</v>
      </c>
      <c r="C136" s="67">
        <f>DEVSQ(ALMERÍA:SEVILLA!C136)</f>
        <v>4964255.428571428</v>
      </c>
      <c r="D136" s="54">
        <f t="shared" si="4"/>
        <v>0.05434062292909214</v>
      </c>
      <c r="E136" s="67" t="e">
        <f>DEVSQ(ALMERÍA:SEVILLA!E136)</f>
        <v>#NUM!</v>
      </c>
      <c r="F136" s="105">
        <f>SUM(ALMERÍA:SEVILLA!F136)</f>
        <v>0</v>
      </c>
      <c r="G136" s="45">
        <f t="shared" si="5"/>
        <v>0.12157102468098113</v>
      </c>
      <c r="H136" s="96">
        <v>39261</v>
      </c>
      <c r="I136" s="93">
        <v>4527</v>
      </c>
      <c r="J136" s="93">
        <v>14607</v>
      </c>
    </row>
    <row r="137" spans="1:10" ht="25.5">
      <c r="A137" s="9" t="s">
        <v>988</v>
      </c>
      <c r="B137" s="7">
        <v>1579</v>
      </c>
      <c r="C137" s="67">
        <f>DEVSQ(ALMERÍA:SEVILLA!C137)</f>
        <v>6264817057.5</v>
      </c>
      <c r="D137" s="54">
        <f t="shared" si="4"/>
        <v>0.09652777777777777</v>
      </c>
      <c r="E137" s="67" t="e">
        <f>DEVSQ(ALMERÍA:SEVILLA!E137)</f>
        <v>#NUM!</v>
      </c>
      <c r="F137" s="105">
        <f>SUM(ALMERÍA:SEVILLA!F137)</f>
        <v>0</v>
      </c>
      <c r="G137" s="45">
        <f t="shared" si="5"/>
        <v>0.17044473229706392</v>
      </c>
      <c r="H137" s="96">
        <v>9264</v>
      </c>
      <c r="I137" s="93">
        <v>1440</v>
      </c>
      <c r="J137" s="93">
        <v>7778</v>
      </c>
    </row>
    <row r="138" spans="1:10" ht="12.75">
      <c r="A138" s="12" t="s">
        <v>987</v>
      </c>
      <c r="B138" s="7">
        <v>34861</v>
      </c>
      <c r="C138" s="67">
        <f>DEVSQ(ALMERÍA:SEVILLA!C138)</f>
        <v>9656376</v>
      </c>
      <c r="D138" s="54">
        <f t="shared" si="4"/>
        <v>0.1332119754250236</v>
      </c>
      <c r="E138" s="67" t="e">
        <f>DEVSQ(ALMERÍA:SEVILLA!E138)</f>
        <v>#NUM!</v>
      </c>
      <c r="F138" s="105">
        <f>SUM(ALMERÍA:SEVILLA!F138)</f>
        <v>0</v>
      </c>
      <c r="G138" s="45">
        <f t="shared" si="5"/>
        <v>0.5496326427647967</v>
      </c>
      <c r="H138" s="96">
        <v>63426</v>
      </c>
      <c r="I138" s="93">
        <v>30763</v>
      </c>
      <c r="J138" s="93">
        <v>123903</v>
      </c>
    </row>
    <row r="139" spans="1:7" ht="12.75">
      <c r="A139" s="2" t="s">
        <v>519</v>
      </c>
      <c r="B139" s="3"/>
      <c r="C139" s="5"/>
      <c r="D139" s="3"/>
      <c r="E139" s="5"/>
      <c r="F139" s="44"/>
      <c r="G139" s="44"/>
    </row>
    <row r="140" spans="1:10" ht="12.75">
      <c r="A140" s="9" t="s">
        <v>510</v>
      </c>
      <c r="B140" s="10">
        <v>23137</v>
      </c>
      <c r="C140" s="67">
        <f>DEVSQ(ALMERÍA:SEVILLA!C140)</f>
        <v>147295668.875</v>
      </c>
      <c r="D140" s="54">
        <f aca="true" t="shared" si="6" ref="D140:D145">B140/I140-1</f>
        <v>-0.06945785070785071</v>
      </c>
      <c r="E140" s="67" t="e">
        <f>DEVSQ(ALMERÍA:SEVILLA!E140)</f>
        <v>#NUM!</v>
      </c>
      <c r="F140" s="105">
        <f>SUM(ALMERÍA:SEVILLA!F140)</f>
        <v>0</v>
      </c>
      <c r="G140" s="45">
        <f aca="true" t="shared" si="7" ref="G140:G145">B140/H140</f>
        <v>0.38143361139503446</v>
      </c>
      <c r="H140" s="96">
        <v>60658</v>
      </c>
      <c r="I140" s="93">
        <v>24864</v>
      </c>
      <c r="J140" s="93">
        <v>111052</v>
      </c>
    </row>
    <row r="141" spans="1:10" ht="12.75">
      <c r="A141" s="9" t="s">
        <v>511</v>
      </c>
      <c r="B141" s="10">
        <v>14788</v>
      </c>
      <c r="C141" s="67">
        <f>DEVSQ(ALMERÍA:SEVILLA!C141)</f>
        <v>16050177.875</v>
      </c>
      <c r="D141" s="54">
        <f t="shared" si="6"/>
        <v>0.10663773104841723</v>
      </c>
      <c r="E141" s="67" t="e">
        <f>DEVSQ(ALMERÍA:SEVILLA!E141)</f>
        <v>#NUM!</v>
      </c>
      <c r="F141" s="105">
        <f>SUM(ALMERÍA:SEVILLA!F141)</f>
        <v>0</v>
      </c>
      <c r="G141" s="45">
        <f t="shared" si="7"/>
        <v>0.45303596593345996</v>
      </c>
      <c r="H141" s="96">
        <v>32642</v>
      </c>
      <c r="I141" s="93">
        <v>13363</v>
      </c>
      <c r="J141" s="93">
        <v>56595</v>
      </c>
    </row>
    <row r="142" spans="1:10" ht="12.75">
      <c r="A142" s="9" t="s">
        <v>512</v>
      </c>
      <c r="B142" s="10">
        <v>9341</v>
      </c>
      <c r="C142" s="67">
        <f>DEVSQ(ALMERÍA:SEVILLA!C142)</f>
        <v>14232041.875</v>
      </c>
      <c r="D142" s="54">
        <f t="shared" si="6"/>
        <v>0.21913338553902384</v>
      </c>
      <c r="E142" s="67" t="e">
        <f>DEVSQ(ALMERÍA:SEVILLA!E142)</f>
        <v>#NUM!</v>
      </c>
      <c r="F142" s="105">
        <f>SUM(ALMERÍA:SEVILLA!F142)</f>
        <v>0</v>
      </c>
      <c r="G142" s="45">
        <f t="shared" si="7"/>
        <v>0.47968982693986545</v>
      </c>
      <c r="H142" s="96">
        <v>19473</v>
      </c>
      <c r="I142" s="93">
        <v>7662</v>
      </c>
      <c r="J142" s="93">
        <v>33199</v>
      </c>
    </row>
    <row r="143" spans="1:10" ht="12.75">
      <c r="A143" s="9" t="s">
        <v>513</v>
      </c>
      <c r="B143" s="10">
        <v>8923</v>
      </c>
      <c r="C143" s="67">
        <f>DEVSQ(ALMERÍA:SEVILLA!C143)</f>
        <v>12825922</v>
      </c>
      <c r="D143" s="54">
        <f t="shared" si="6"/>
        <v>0.40763527370247665</v>
      </c>
      <c r="E143" s="67" t="e">
        <f>DEVSQ(ALMERÍA:SEVILLA!E143)</f>
        <v>#NUM!</v>
      </c>
      <c r="F143" s="105">
        <f>SUM(ALMERÍA:SEVILLA!F143)</f>
        <v>0</v>
      </c>
      <c r="G143" s="45">
        <f t="shared" si="7"/>
        <v>0.49303790474085535</v>
      </c>
      <c r="H143" s="96">
        <v>18098</v>
      </c>
      <c r="I143" s="93">
        <v>6339</v>
      </c>
      <c r="J143" s="93">
        <v>27266</v>
      </c>
    </row>
    <row r="144" spans="1:10" ht="12.75">
      <c r="A144" s="14" t="s">
        <v>514</v>
      </c>
      <c r="B144" s="15">
        <v>43299</v>
      </c>
      <c r="C144" s="67">
        <f>DEVSQ(ALMERÍA:SEVILLA!C144)</f>
        <v>8531782</v>
      </c>
      <c r="D144" s="51">
        <f t="shared" si="6"/>
        <v>0.2688723479076309</v>
      </c>
      <c r="E144" s="67" t="e">
        <f>DEVSQ(ALMERÍA:SEVILLA!E144)</f>
        <v>#NUM!</v>
      </c>
      <c r="F144" s="105">
        <f>SUM(ALMERÍA:SEVILLA!F144)</f>
        <v>0</v>
      </c>
      <c r="G144" s="52">
        <f t="shared" si="7"/>
        <v>0.6354230870828564</v>
      </c>
      <c r="H144" s="96">
        <v>68142</v>
      </c>
      <c r="I144" s="93">
        <v>34124</v>
      </c>
      <c r="J144" s="93">
        <v>132233</v>
      </c>
    </row>
    <row r="145" spans="1:12" ht="12.75">
      <c r="A145" s="2" t="s">
        <v>945</v>
      </c>
      <c r="B145" s="15">
        <v>3315</v>
      </c>
      <c r="C145" s="34">
        <f>DEVSQ(ALMERÍA:SEVILLA!C145)</f>
        <v>6903922</v>
      </c>
      <c r="D145" s="56">
        <f t="shared" si="6"/>
        <v>0.5047662278710849</v>
      </c>
      <c r="E145" s="34" t="e">
        <f>DEVSQ(ALMERÍA:SEVILLA!E145)</f>
        <v>#NUM!</v>
      </c>
      <c r="F145" s="107">
        <f>SUM(ALMERÍA:SEVILLA!F145)</f>
        <v>0</v>
      </c>
      <c r="G145" s="48">
        <f t="shared" si="7"/>
        <v>0.4484577922077922</v>
      </c>
      <c r="H145" s="96">
        <v>7392</v>
      </c>
      <c r="I145" s="93">
        <v>2203</v>
      </c>
      <c r="J145" s="93">
        <v>18563</v>
      </c>
      <c r="K145" s="63">
        <f>SUM(ALMERÍA:SEVILLA!B145)</f>
        <v>9965</v>
      </c>
      <c r="L145" s="63" t="e">
        <f>SEVILLA!#REF!-comparacion!K145</f>
        <v>#REF!</v>
      </c>
    </row>
    <row r="146" spans="8:9" ht="12.75">
      <c r="H146" s="100"/>
      <c r="I146" s="100"/>
    </row>
    <row r="154" spans="1:4" ht="30" customHeight="1">
      <c r="A154" s="76" t="s">
        <v>1032</v>
      </c>
      <c r="B154" s="77" t="s">
        <v>665</v>
      </c>
      <c r="C154" s="77" t="s">
        <v>666</v>
      </c>
      <c r="D154" s="84" t="s">
        <v>667</v>
      </c>
    </row>
    <row r="155" spans="1:4" ht="12.75">
      <c r="A155" s="2" t="s">
        <v>1033</v>
      </c>
      <c r="B155" s="88">
        <v>967283</v>
      </c>
      <c r="C155" s="88">
        <v>363391</v>
      </c>
      <c r="D155" s="88">
        <v>99488</v>
      </c>
    </row>
    <row r="156" spans="1:4" ht="12.75">
      <c r="A156" s="85" t="s">
        <v>1034</v>
      </c>
      <c r="B156" s="7">
        <v>1054</v>
      </c>
      <c r="C156" s="78">
        <v>913</v>
      </c>
      <c r="D156" s="79">
        <v>49</v>
      </c>
    </row>
    <row r="157" spans="1:4" ht="12.75">
      <c r="A157" s="86" t="s">
        <v>1035</v>
      </c>
      <c r="B157" s="10">
        <v>955</v>
      </c>
      <c r="C157" s="80">
        <v>320</v>
      </c>
      <c r="D157" s="81">
        <v>61</v>
      </c>
    </row>
    <row r="158" spans="1:4" ht="12.75">
      <c r="A158" s="86" t="s">
        <v>1036</v>
      </c>
      <c r="B158" s="10">
        <v>1416</v>
      </c>
      <c r="C158" s="80">
        <v>232</v>
      </c>
      <c r="D158" s="81">
        <v>168</v>
      </c>
    </row>
    <row r="159" spans="1:4" ht="12.75">
      <c r="A159" s="86" t="s">
        <v>1037</v>
      </c>
      <c r="B159" s="10">
        <v>35199</v>
      </c>
      <c r="C159" s="80">
        <v>6825</v>
      </c>
      <c r="D159" s="81">
        <v>5101</v>
      </c>
    </row>
    <row r="160" spans="1:4" ht="12.75">
      <c r="A160" s="86" t="s">
        <v>1038</v>
      </c>
      <c r="B160" s="10">
        <v>5357</v>
      </c>
      <c r="C160" s="80">
        <v>1810</v>
      </c>
      <c r="D160" s="81">
        <v>383</v>
      </c>
    </row>
    <row r="161" spans="1:4" ht="12.75">
      <c r="A161" s="86" t="s">
        <v>1039</v>
      </c>
      <c r="B161" s="10">
        <v>1711</v>
      </c>
      <c r="C161" s="80">
        <v>1166</v>
      </c>
      <c r="D161" s="81">
        <v>47</v>
      </c>
    </row>
    <row r="162" spans="1:4" ht="12.75">
      <c r="A162" s="86" t="s">
        <v>1040</v>
      </c>
      <c r="B162" s="10">
        <v>7476</v>
      </c>
      <c r="C162" s="80">
        <v>669</v>
      </c>
      <c r="D162" s="81">
        <v>1097</v>
      </c>
    </row>
    <row r="163" spans="1:4" ht="12.75">
      <c r="A163" s="86" t="s">
        <v>1041</v>
      </c>
      <c r="B163" s="10">
        <v>659</v>
      </c>
      <c r="C163" s="80">
        <v>730</v>
      </c>
      <c r="D163" s="81">
        <v>41</v>
      </c>
    </row>
    <row r="164" spans="1:4" ht="12.75">
      <c r="A164" s="86" t="s">
        <v>1042</v>
      </c>
      <c r="B164" s="10">
        <v>755</v>
      </c>
      <c r="C164" s="80">
        <v>265</v>
      </c>
      <c r="D164" s="81">
        <v>93</v>
      </c>
    </row>
    <row r="165" spans="1:4" ht="12.75">
      <c r="A165" s="86" t="s">
        <v>1043</v>
      </c>
      <c r="B165" s="10">
        <v>2741</v>
      </c>
      <c r="C165" s="80">
        <v>361</v>
      </c>
      <c r="D165" s="81">
        <v>280</v>
      </c>
    </row>
    <row r="166" spans="1:4" ht="12.75">
      <c r="A166" s="86" t="s">
        <v>1044</v>
      </c>
      <c r="B166" s="10">
        <v>9731</v>
      </c>
      <c r="C166" s="80">
        <v>5150</v>
      </c>
      <c r="D166" s="81">
        <v>682</v>
      </c>
    </row>
    <row r="167" spans="1:4" ht="12.75">
      <c r="A167" s="86" t="s">
        <v>1045</v>
      </c>
      <c r="B167" s="10">
        <v>2002</v>
      </c>
      <c r="C167" s="80">
        <v>3782</v>
      </c>
      <c r="D167" s="81">
        <v>123</v>
      </c>
    </row>
    <row r="168" spans="1:4" ht="12.75">
      <c r="A168" s="86" t="s">
        <v>1046</v>
      </c>
      <c r="B168" s="10">
        <v>3009</v>
      </c>
      <c r="C168" s="80">
        <v>921</v>
      </c>
      <c r="D168" s="81">
        <v>412</v>
      </c>
    </row>
    <row r="169" spans="1:4" ht="12.75">
      <c r="A169" s="86" t="s">
        <v>1047</v>
      </c>
      <c r="B169" s="10">
        <v>1558</v>
      </c>
      <c r="C169" s="80">
        <v>830</v>
      </c>
      <c r="D169" s="81">
        <v>33</v>
      </c>
    </row>
    <row r="170" spans="1:4" ht="12.75">
      <c r="A170" s="86" t="s">
        <v>1048</v>
      </c>
      <c r="B170" s="10">
        <v>3166</v>
      </c>
      <c r="C170" s="80">
        <v>1125</v>
      </c>
      <c r="D170" s="81">
        <v>255</v>
      </c>
    </row>
    <row r="171" spans="1:4" ht="12.75">
      <c r="A171" s="86" t="s">
        <v>1049</v>
      </c>
      <c r="B171" s="10">
        <v>4378</v>
      </c>
      <c r="C171" s="80">
        <v>3142</v>
      </c>
      <c r="D171" s="81">
        <v>495</v>
      </c>
    </row>
    <row r="172" spans="1:4" ht="12.75">
      <c r="A172" s="86" t="s">
        <v>1050</v>
      </c>
      <c r="B172" s="10">
        <v>9348</v>
      </c>
      <c r="C172" s="80">
        <v>2468</v>
      </c>
      <c r="D172" s="81">
        <v>1026</v>
      </c>
    </row>
    <row r="173" spans="1:4" ht="12.75">
      <c r="A173" s="86" t="s">
        <v>1051</v>
      </c>
      <c r="B173" s="10">
        <v>6199</v>
      </c>
      <c r="C173" s="80">
        <v>5403</v>
      </c>
      <c r="D173" s="81">
        <v>370</v>
      </c>
    </row>
    <row r="174" spans="1:4" ht="12.75">
      <c r="A174" s="86" t="s">
        <v>1052</v>
      </c>
      <c r="B174" s="10">
        <v>2856</v>
      </c>
      <c r="C174" s="80">
        <v>494</v>
      </c>
      <c r="D174" s="81">
        <v>309</v>
      </c>
    </row>
    <row r="175" spans="1:4" ht="12.75">
      <c r="A175" s="86" t="s">
        <v>1053</v>
      </c>
      <c r="B175" s="10">
        <v>8095</v>
      </c>
      <c r="C175" s="80">
        <v>3879</v>
      </c>
      <c r="D175" s="81">
        <v>662</v>
      </c>
    </row>
    <row r="176" spans="1:4" ht="12.75">
      <c r="A176" s="86" t="s">
        <v>1054</v>
      </c>
      <c r="B176" s="10">
        <v>13265</v>
      </c>
      <c r="C176" s="80">
        <v>2333</v>
      </c>
      <c r="D176" s="81">
        <v>1824</v>
      </c>
    </row>
    <row r="177" spans="1:4" ht="12.75">
      <c r="A177" s="86" t="s">
        <v>1055</v>
      </c>
      <c r="B177" s="10">
        <v>2726</v>
      </c>
      <c r="C177" s="80">
        <v>977</v>
      </c>
      <c r="D177" s="81">
        <v>78</v>
      </c>
    </row>
    <row r="178" spans="1:4" ht="12.75">
      <c r="A178" s="86" t="s">
        <v>1056</v>
      </c>
      <c r="B178" s="10">
        <v>5207</v>
      </c>
      <c r="C178" s="80">
        <v>2735</v>
      </c>
      <c r="D178" s="81">
        <v>326</v>
      </c>
    </row>
    <row r="179" spans="1:4" ht="12.75">
      <c r="A179" s="86" t="s">
        <v>1057</v>
      </c>
      <c r="B179" s="10">
        <v>14023</v>
      </c>
      <c r="C179" s="80">
        <v>6133</v>
      </c>
      <c r="D179" s="81">
        <v>1404</v>
      </c>
    </row>
    <row r="180" spans="1:4" ht="12.75">
      <c r="A180" s="86" t="s">
        <v>1058</v>
      </c>
      <c r="B180" s="10">
        <v>1286</v>
      </c>
      <c r="C180" s="80">
        <v>212</v>
      </c>
      <c r="D180" s="81">
        <v>80</v>
      </c>
    </row>
    <row r="181" spans="1:4" ht="12.75">
      <c r="A181" s="86" t="s">
        <v>1059</v>
      </c>
      <c r="B181" s="10">
        <v>2745</v>
      </c>
      <c r="C181" s="80">
        <v>1299</v>
      </c>
      <c r="D181" s="81">
        <v>135</v>
      </c>
    </row>
    <row r="182" spans="1:4" ht="12.75">
      <c r="A182" s="86" t="s">
        <v>496</v>
      </c>
      <c r="B182" s="10">
        <v>2543</v>
      </c>
      <c r="C182" s="80">
        <v>450</v>
      </c>
      <c r="D182" s="81">
        <v>305</v>
      </c>
    </row>
    <row r="183" spans="1:4" ht="12.75">
      <c r="A183" s="86" t="s">
        <v>497</v>
      </c>
      <c r="B183" s="10">
        <v>1338</v>
      </c>
      <c r="C183" s="80">
        <v>134</v>
      </c>
      <c r="D183" s="81">
        <v>129</v>
      </c>
    </row>
    <row r="184" spans="1:4" ht="12.75">
      <c r="A184" s="86" t="s">
        <v>1060</v>
      </c>
      <c r="B184" s="10">
        <v>8738</v>
      </c>
      <c r="C184" s="80">
        <v>2342</v>
      </c>
      <c r="D184" s="81">
        <v>1117</v>
      </c>
    </row>
    <row r="185" spans="1:4" ht="12.75">
      <c r="A185" s="86" t="s">
        <v>1061</v>
      </c>
      <c r="B185" s="10">
        <v>318</v>
      </c>
      <c r="C185" s="80">
        <v>117</v>
      </c>
      <c r="D185" s="81">
        <v>16</v>
      </c>
    </row>
    <row r="186" spans="1:4" ht="12.75">
      <c r="A186" s="86" t="s">
        <v>1062</v>
      </c>
      <c r="B186" s="10">
        <v>781</v>
      </c>
      <c r="C186" s="80">
        <v>234</v>
      </c>
      <c r="D186" s="81">
        <v>67</v>
      </c>
    </row>
    <row r="187" spans="1:4" ht="12.75">
      <c r="A187" s="86" t="s">
        <v>1063</v>
      </c>
      <c r="B187" s="10">
        <v>2543</v>
      </c>
      <c r="C187" s="80">
        <v>675</v>
      </c>
      <c r="D187" s="81">
        <v>229</v>
      </c>
    </row>
    <row r="188" spans="1:4" ht="12.75">
      <c r="A188" s="86" t="s">
        <v>1064</v>
      </c>
      <c r="B188" s="10">
        <v>3304</v>
      </c>
      <c r="C188" s="80">
        <v>1301</v>
      </c>
      <c r="D188" s="81">
        <v>220</v>
      </c>
    </row>
    <row r="189" spans="1:4" ht="12.75">
      <c r="A189" s="86" t="s">
        <v>1065</v>
      </c>
      <c r="B189" s="10">
        <v>13943</v>
      </c>
      <c r="C189" s="80">
        <v>2409</v>
      </c>
      <c r="D189" s="81">
        <v>1505</v>
      </c>
    </row>
    <row r="190" spans="1:4" ht="12.75">
      <c r="A190" s="86" t="s">
        <v>1066</v>
      </c>
      <c r="B190" s="10">
        <v>727</v>
      </c>
      <c r="C190" s="80">
        <v>327</v>
      </c>
      <c r="D190" s="81">
        <v>53</v>
      </c>
    </row>
    <row r="191" spans="1:4" ht="12.75">
      <c r="A191" s="86" t="s">
        <v>1067</v>
      </c>
      <c r="B191" s="10">
        <v>2487</v>
      </c>
      <c r="C191" s="80">
        <v>1123</v>
      </c>
      <c r="D191" s="81">
        <v>99</v>
      </c>
    </row>
    <row r="192" spans="1:4" ht="12.75">
      <c r="A192" s="86" t="s">
        <v>1068</v>
      </c>
      <c r="B192" s="10">
        <v>1995</v>
      </c>
      <c r="C192" s="80">
        <v>1000</v>
      </c>
      <c r="D192" s="81">
        <v>83</v>
      </c>
    </row>
    <row r="193" spans="1:4" ht="12.75">
      <c r="A193" s="86" t="s">
        <v>1069</v>
      </c>
      <c r="B193" s="10">
        <v>62008</v>
      </c>
      <c r="C193" s="80">
        <v>13846</v>
      </c>
      <c r="D193" s="81">
        <v>8489</v>
      </c>
    </row>
    <row r="194" spans="1:4" ht="12.75">
      <c r="A194" s="86" t="s">
        <v>1070</v>
      </c>
      <c r="B194" s="10">
        <v>20499</v>
      </c>
      <c r="C194" s="80">
        <v>11730</v>
      </c>
      <c r="D194" s="81">
        <v>1811</v>
      </c>
    </row>
    <row r="195" spans="1:4" ht="12.75">
      <c r="A195" s="86" t="s">
        <v>1071</v>
      </c>
      <c r="B195" s="10">
        <v>6307</v>
      </c>
      <c r="C195" s="80">
        <v>1613</v>
      </c>
      <c r="D195" s="81">
        <v>515</v>
      </c>
    </row>
    <row r="196" spans="1:4" ht="12.75">
      <c r="A196" s="86" t="s">
        <v>1072</v>
      </c>
      <c r="B196" s="10">
        <v>6353</v>
      </c>
      <c r="C196" s="80">
        <v>4719</v>
      </c>
      <c r="D196" s="81">
        <v>660</v>
      </c>
    </row>
    <row r="197" spans="1:4" ht="12.75">
      <c r="A197" s="86" t="s">
        <v>1073</v>
      </c>
      <c r="B197" s="10">
        <v>3682</v>
      </c>
      <c r="C197" s="80">
        <v>1216</v>
      </c>
      <c r="D197" s="81">
        <v>157</v>
      </c>
    </row>
    <row r="198" spans="1:4" ht="12.75">
      <c r="A198" s="86" t="s">
        <v>1074</v>
      </c>
      <c r="B198" s="10">
        <v>386</v>
      </c>
      <c r="C198" s="80">
        <v>68</v>
      </c>
      <c r="D198" s="81">
        <v>42</v>
      </c>
    </row>
    <row r="199" spans="1:4" ht="12.75">
      <c r="A199" s="86" t="s">
        <v>1075</v>
      </c>
      <c r="B199" s="10">
        <v>4563</v>
      </c>
      <c r="C199" s="80">
        <v>537</v>
      </c>
      <c r="D199" s="81">
        <v>428</v>
      </c>
    </row>
    <row r="200" spans="1:4" ht="12.75">
      <c r="A200" s="86" t="s">
        <v>1076</v>
      </c>
      <c r="B200" s="10">
        <v>3217</v>
      </c>
      <c r="C200" s="80">
        <v>701</v>
      </c>
      <c r="D200" s="81">
        <v>420</v>
      </c>
    </row>
    <row r="201" spans="1:4" ht="12.75">
      <c r="A201" s="86" t="s">
        <v>1077</v>
      </c>
      <c r="B201" s="10">
        <v>1961</v>
      </c>
      <c r="C201" s="80">
        <v>1219</v>
      </c>
      <c r="D201" s="81">
        <v>68</v>
      </c>
    </row>
    <row r="202" spans="1:4" ht="12.75">
      <c r="A202" s="86" t="s">
        <v>1078</v>
      </c>
      <c r="B202" s="10">
        <v>6565</v>
      </c>
      <c r="C202" s="80">
        <v>1138</v>
      </c>
      <c r="D202" s="81">
        <v>589</v>
      </c>
    </row>
    <row r="203" spans="1:4" ht="12.75">
      <c r="A203" s="86" t="s">
        <v>1079</v>
      </c>
      <c r="B203" s="10">
        <v>1498</v>
      </c>
      <c r="C203" s="80">
        <v>546</v>
      </c>
      <c r="D203" s="81">
        <v>100</v>
      </c>
    </row>
    <row r="204" spans="1:4" ht="12.75">
      <c r="A204" s="86" t="s">
        <v>1080</v>
      </c>
      <c r="B204" s="10">
        <v>5537</v>
      </c>
      <c r="C204" s="80">
        <v>909</v>
      </c>
      <c r="D204" s="81">
        <v>568</v>
      </c>
    </row>
    <row r="205" spans="1:4" ht="12.75">
      <c r="A205" s="86" t="s">
        <v>1081</v>
      </c>
      <c r="B205" s="10">
        <v>3280</v>
      </c>
      <c r="C205" s="80">
        <v>1418</v>
      </c>
      <c r="D205" s="81">
        <v>208</v>
      </c>
    </row>
    <row r="206" spans="1:4" ht="12.75">
      <c r="A206" s="86" t="s">
        <v>1082</v>
      </c>
      <c r="B206" s="10">
        <v>1239</v>
      </c>
      <c r="C206" s="80">
        <v>664</v>
      </c>
      <c r="D206" s="81">
        <v>110</v>
      </c>
    </row>
    <row r="207" spans="1:4" ht="12.75">
      <c r="A207" s="86" t="s">
        <v>536</v>
      </c>
      <c r="B207" s="10">
        <v>1906</v>
      </c>
      <c r="C207" s="80">
        <v>927</v>
      </c>
      <c r="D207" s="81">
        <v>86</v>
      </c>
    </row>
    <row r="208" spans="1:4" ht="12.75">
      <c r="A208" s="86" t="s">
        <v>537</v>
      </c>
      <c r="B208" s="10">
        <v>13113</v>
      </c>
      <c r="C208" s="80">
        <v>7006</v>
      </c>
      <c r="D208" s="81">
        <v>1236</v>
      </c>
    </row>
    <row r="209" spans="1:4" ht="12.75">
      <c r="A209" s="86" t="s">
        <v>538</v>
      </c>
      <c r="B209" s="10">
        <v>422</v>
      </c>
      <c r="C209" s="80">
        <v>201</v>
      </c>
      <c r="D209" s="81">
        <v>23</v>
      </c>
    </row>
    <row r="210" spans="1:4" ht="12.75">
      <c r="A210" s="86" t="s">
        <v>539</v>
      </c>
      <c r="B210" s="10">
        <v>9733</v>
      </c>
      <c r="C210" s="80">
        <v>8621</v>
      </c>
      <c r="D210" s="81">
        <v>528</v>
      </c>
    </row>
    <row r="211" spans="1:4" ht="12.75">
      <c r="A211" s="86" t="s">
        <v>540</v>
      </c>
      <c r="B211" s="10">
        <v>2279</v>
      </c>
      <c r="C211" s="80">
        <v>1191</v>
      </c>
      <c r="D211" s="81">
        <v>104</v>
      </c>
    </row>
    <row r="212" spans="1:4" ht="12.75">
      <c r="A212" s="86" t="s">
        <v>541</v>
      </c>
      <c r="B212" s="10">
        <v>174</v>
      </c>
      <c r="C212" s="80">
        <v>32</v>
      </c>
      <c r="D212" s="81">
        <v>5</v>
      </c>
    </row>
    <row r="213" spans="1:4" ht="12.75">
      <c r="A213" s="86" t="s">
        <v>542</v>
      </c>
      <c r="B213" s="10">
        <v>10252</v>
      </c>
      <c r="C213" s="80">
        <v>2860</v>
      </c>
      <c r="D213" s="81">
        <v>1349</v>
      </c>
    </row>
    <row r="214" spans="1:4" ht="12.75">
      <c r="A214" s="86" t="s">
        <v>618</v>
      </c>
      <c r="B214" s="10">
        <v>20550</v>
      </c>
      <c r="C214" s="80">
        <v>6932</v>
      </c>
      <c r="D214" s="81">
        <v>2152</v>
      </c>
    </row>
    <row r="215" spans="1:4" ht="12.75">
      <c r="A215" s="86" t="s">
        <v>619</v>
      </c>
      <c r="B215" s="10">
        <v>9917</v>
      </c>
      <c r="C215" s="80">
        <v>3592</v>
      </c>
      <c r="D215" s="81">
        <v>1167</v>
      </c>
    </row>
    <row r="216" spans="1:4" ht="12.75">
      <c r="A216" s="86" t="s">
        <v>620</v>
      </c>
      <c r="B216" s="10">
        <v>1345</v>
      </c>
      <c r="C216" s="80">
        <v>531</v>
      </c>
      <c r="D216" s="81">
        <v>35</v>
      </c>
    </row>
    <row r="217" spans="1:4" ht="12.75">
      <c r="A217" s="86" t="s">
        <v>621</v>
      </c>
      <c r="B217" s="10">
        <v>1352</v>
      </c>
      <c r="C217" s="80">
        <v>775</v>
      </c>
      <c r="D217" s="81">
        <v>63</v>
      </c>
    </row>
    <row r="218" spans="1:4" ht="12.75">
      <c r="A218" s="86" t="s">
        <v>622</v>
      </c>
      <c r="B218" s="10">
        <v>1543</v>
      </c>
      <c r="C218" s="80">
        <v>346</v>
      </c>
      <c r="D218" s="81">
        <v>123</v>
      </c>
    </row>
    <row r="219" spans="1:4" ht="12.75">
      <c r="A219" s="86" t="s">
        <v>623</v>
      </c>
      <c r="B219" s="10">
        <v>3558</v>
      </c>
      <c r="C219" s="80">
        <v>1573</v>
      </c>
      <c r="D219" s="81">
        <v>172</v>
      </c>
    </row>
    <row r="220" spans="1:4" ht="12.75">
      <c r="A220" s="86" t="s">
        <v>624</v>
      </c>
      <c r="B220" s="10">
        <v>14306</v>
      </c>
      <c r="C220" s="80">
        <v>4924</v>
      </c>
      <c r="D220" s="81">
        <v>1755</v>
      </c>
    </row>
    <row r="221" spans="1:4" ht="12.75">
      <c r="A221" s="86" t="s">
        <v>625</v>
      </c>
      <c r="B221" s="10">
        <v>875</v>
      </c>
      <c r="C221" s="80">
        <v>265</v>
      </c>
      <c r="D221" s="81">
        <v>33</v>
      </c>
    </row>
    <row r="222" spans="1:4" ht="12.75">
      <c r="A222" s="86" t="s">
        <v>626</v>
      </c>
      <c r="B222" s="10">
        <v>4679</v>
      </c>
      <c r="C222" s="80">
        <v>537</v>
      </c>
      <c r="D222" s="81">
        <v>549</v>
      </c>
    </row>
    <row r="223" spans="1:4" ht="12.75">
      <c r="A223" s="86" t="s">
        <v>627</v>
      </c>
      <c r="B223" s="10">
        <v>9030</v>
      </c>
      <c r="C223" s="80">
        <v>4140</v>
      </c>
      <c r="D223" s="81">
        <v>607</v>
      </c>
    </row>
    <row r="224" spans="1:4" ht="12.75">
      <c r="A224" s="86" t="s">
        <v>628</v>
      </c>
      <c r="B224" s="10">
        <v>18238</v>
      </c>
      <c r="C224" s="80">
        <v>11627</v>
      </c>
      <c r="D224" s="81">
        <v>1404</v>
      </c>
    </row>
    <row r="225" spans="1:4" ht="12.75">
      <c r="A225" s="86" t="s">
        <v>629</v>
      </c>
      <c r="B225" s="10">
        <v>3389</v>
      </c>
      <c r="C225" s="80">
        <v>540</v>
      </c>
      <c r="D225" s="81">
        <v>277</v>
      </c>
    </row>
    <row r="226" spans="1:4" ht="12.75">
      <c r="A226" s="86" t="s">
        <v>630</v>
      </c>
      <c r="B226" s="10">
        <v>3518</v>
      </c>
      <c r="C226" s="80">
        <v>1576</v>
      </c>
      <c r="D226" s="81">
        <v>145</v>
      </c>
    </row>
    <row r="227" spans="1:4" ht="12.75">
      <c r="A227" s="86" t="s">
        <v>631</v>
      </c>
      <c r="B227" s="10">
        <v>2674</v>
      </c>
      <c r="C227" s="80">
        <v>1526</v>
      </c>
      <c r="D227" s="81">
        <v>132</v>
      </c>
    </row>
    <row r="228" spans="1:4" ht="12.75">
      <c r="A228" s="86" t="s">
        <v>632</v>
      </c>
      <c r="B228" s="10">
        <v>1138</v>
      </c>
      <c r="C228" s="80">
        <v>366</v>
      </c>
      <c r="D228" s="81">
        <v>138</v>
      </c>
    </row>
    <row r="229" spans="1:4" ht="12.75">
      <c r="A229" s="86" t="s">
        <v>633</v>
      </c>
      <c r="B229" s="10">
        <v>1892</v>
      </c>
      <c r="C229" s="80">
        <v>1384</v>
      </c>
      <c r="D229" s="81">
        <v>59</v>
      </c>
    </row>
    <row r="230" spans="1:4" ht="12.75">
      <c r="A230" s="86" t="s">
        <v>634</v>
      </c>
      <c r="B230" s="10">
        <v>6622</v>
      </c>
      <c r="C230" s="80">
        <v>1629</v>
      </c>
      <c r="D230" s="81">
        <v>386</v>
      </c>
    </row>
    <row r="231" spans="1:4" ht="12.75">
      <c r="A231" s="86" t="s">
        <v>635</v>
      </c>
      <c r="B231" s="10">
        <v>1424</v>
      </c>
      <c r="C231" s="80">
        <v>979</v>
      </c>
      <c r="D231" s="81">
        <v>42</v>
      </c>
    </row>
    <row r="232" spans="1:4" ht="12.75">
      <c r="A232" s="86" t="s">
        <v>636</v>
      </c>
      <c r="B232" s="10">
        <v>5638</v>
      </c>
      <c r="C232" s="80">
        <v>3295</v>
      </c>
      <c r="D232" s="81">
        <v>447</v>
      </c>
    </row>
    <row r="233" spans="1:4" ht="12.75">
      <c r="A233" s="86" t="s">
        <v>637</v>
      </c>
      <c r="B233" s="10">
        <v>1640</v>
      </c>
      <c r="C233" s="80">
        <v>1001</v>
      </c>
      <c r="D233" s="81">
        <v>48</v>
      </c>
    </row>
    <row r="234" spans="1:4" ht="12.75">
      <c r="A234" s="86" t="s">
        <v>638</v>
      </c>
      <c r="B234" s="10">
        <v>6126</v>
      </c>
      <c r="C234" s="80">
        <v>1074</v>
      </c>
      <c r="D234" s="81">
        <v>717</v>
      </c>
    </row>
    <row r="235" spans="1:4" ht="12.75">
      <c r="A235" s="86" t="s">
        <v>639</v>
      </c>
      <c r="B235" s="10">
        <v>839</v>
      </c>
      <c r="C235" s="80">
        <v>93</v>
      </c>
      <c r="D235" s="81">
        <v>102</v>
      </c>
    </row>
    <row r="236" spans="1:4" ht="12.75">
      <c r="A236" s="86" t="s">
        <v>640</v>
      </c>
      <c r="B236" s="10">
        <v>17973</v>
      </c>
      <c r="C236" s="80">
        <v>9381</v>
      </c>
      <c r="D236" s="81">
        <v>2078</v>
      </c>
    </row>
    <row r="237" spans="1:4" ht="12.75">
      <c r="A237" s="86" t="s">
        <v>641</v>
      </c>
      <c r="B237" s="10">
        <v>2206</v>
      </c>
      <c r="C237" s="80">
        <v>1484</v>
      </c>
      <c r="D237" s="81">
        <v>139</v>
      </c>
    </row>
    <row r="238" spans="1:4" ht="12.75">
      <c r="A238" s="86" t="s">
        <v>642</v>
      </c>
      <c r="B238" s="10">
        <v>687</v>
      </c>
      <c r="C238" s="80">
        <v>139</v>
      </c>
      <c r="D238" s="81">
        <v>57</v>
      </c>
    </row>
    <row r="239" spans="1:4" ht="12.75">
      <c r="A239" s="86" t="s">
        <v>643</v>
      </c>
      <c r="B239" s="10">
        <v>1805</v>
      </c>
      <c r="C239" s="80">
        <v>807</v>
      </c>
      <c r="D239" s="81">
        <v>86</v>
      </c>
    </row>
    <row r="240" spans="1:4" ht="12.75">
      <c r="A240" s="86" t="s">
        <v>644</v>
      </c>
      <c r="B240" s="10">
        <v>2540</v>
      </c>
      <c r="C240" s="80">
        <v>434</v>
      </c>
      <c r="D240" s="81">
        <v>247</v>
      </c>
    </row>
    <row r="241" spans="1:4" ht="12.75">
      <c r="A241" s="86" t="s">
        <v>645</v>
      </c>
      <c r="B241" s="10">
        <v>10697</v>
      </c>
      <c r="C241" s="80">
        <v>2281</v>
      </c>
      <c r="D241" s="81">
        <v>1378</v>
      </c>
    </row>
    <row r="242" spans="1:4" ht="12.75">
      <c r="A242" s="86" t="s">
        <v>646</v>
      </c>
      <c r="B242" s="10">
        <v>6395</v>
      </c>
      <c r="C242" s="80">
        <v>2041</v>
      </c>
      <c r="D242" s="81">
        <v>853</v>
      </c>
    </row>
    <row r="243" spans="1:4" ht="12.75">
      <c r="A243" s="86" t="s">
        <v>647</v>
      </c>
      <c r="B243" s="10">
        <v>329</v>
      </c>
      <c r="C243" s="80">
        <v>71</v>
      </c>
      <c r="D243" s="81">
        <v>22</v>
      </c>
    </row>
    <row r="244" spans="1:4" ht="12.75">
      <c r="A244" s="86" t="s">
        <v>648</v>
      </c>
      <c r="B244" s="10">
        <v>4066</v>
      </c>
      <c r="C244" s="80">
        <v>529</v>
      </c>
      <c r="D244" s="81">
        <v>578</v>
      </c>
    </row>
    <row r="245" spans="1:4" ht="12.75">
      <c r="A245" s="86" t="s">
        <v>649</v>
      </c>
      <c r="B245" s="10">
        <v>2240</v>
      </c>
      <c r="C245" s="80">
        <v>1015</v>
      </c>
      <c r="D245" s="81">
        <v>133</v>
      </c>
    </row>
    <row r="246" spans="1:4" ht="12.75">
      <c r="A246" s="86" t="s">
        <v>650</v>
      </c>
      <c r="B246" s="10">
        <v>368109</v>
      </c>
      <c r="C246" s="80">
        <v>140994</v>
      </c>
      <c r="D246" s="81">
        <v>38360</v>
      </c>
    </row>
    <row r="247" spans="1:4" ht="12.75">
      <c r="A247" s="86" t="s">
        <v>651</v>
      </c>
      <c r="B247" s="10">
        <v>4756</v>
      </c>
      <c r="C247" s="80">
        <v>7260</v>
      </c>
      <c r="D247" s="81">
        <v>189</v>
      </c>
    </row>
    <row r="248" spans="1:4" ht="12.75">
      <c r="A248" s="86" t="s">
        <v>652</v>
      </c>
      <c r="B248" s="10">
        <v>11520</v>
      </c>
      <c r="C248" s="80">
        <v>3123</v>
      </c>
      <c r="D248" s="81">
        <v>873</v>
      </c>
    </row>
    <row r="249" spans="1:4" ht="12.75">
      <c r="A249" s="86" t="s">
        <v>653</v>
      </c>
      <c r="B249" s="10">
        <v>3823</v>
      </c>
      <c r="C249" s="80">
        <v>752</v>
      </c>
      <c r="D249" s="81">
        <v>419</v>
      </c>
    </row>
    <row r="250" spans="1:4" ht="12.75">
      <c r="A250" s="86" t="s">
        <v>654</v>
      </c>
      <c r="B250" s="10">
        <v>25324</v>
      </c>
      <c r="C250" s="80">
        <v>8638</v>
      </c>
      <c r="D250" s="81">
        <v>3398</v>
      </c>
    </row>
    <row r="251" spans="1:4" ht="12.75">
      <c r="A251" s="86" t="s">
        <v>655</v>
      </c>
      <c r="B251" s="10">
        <v>3977</v>
      </c>
      <c r="C251" s="80">
        <v>1026</v>
      </c>
      <c r="D251" s="81">
        <v>368</v>
      </c>
    </row>
    <row r="252" spans="1:4" ht="12.75">
      <c r="A252" s="86" t="s">
        <v>656</v>
      </c>
      <c r="B252" s="10">
        <v>2083</v>
      </c>
      <c r="C252" s="80">
        <v>1320</v>
      </c>
      <c r="D252" s="81">
        <v>66</v>
      </c>
    </row>
    <row r="253" spans="1:4" ht="12.75">
      <c r="A253" s="86" t="s">
        <v>657</v>
      </c>
      <c r="B253" s="10">
        <v>3080</v>
      </c>
      <c r="C253" s="80">
        <v>401</v>
      </c>
      <c r="D253" s="81">
        <v>436</v>
      </c>
    </row>
    <row r="254" spans="1:4" ht="12.75">
      <c r="A254" s="86" t="s">
        <v>658</v>
      </c>
      <c r="B254" s="10">
        <v>2663</v>
      </c>
      <c r="C254" s="80">
        <v>367</v>
      </c>
      <c r="D254" s="81">
        <v>245</v>
      </c>
    </row>
    <row r="255" spans="1:4" ht="12.75">
      <c r="A255" s="86" t="s">
        <v>659</v>
      </c>
      <c r="B255" s="10">
        <v>702</v>
      </c>
      <c r="C255" s="80">
        <v>170</v>
      </c>
      <c r="D255" s="81">
        <v>34</v>
      </c>
    </row>
    <row r="256" spans="1:4" ht="12.75">
      <c r="A256" s="86" t="s">
        <v>660</v>
      </c>
      <c r="B256" s="10">
        <v>3596</v>
      </c>
      <c r="C256" s="80">
        <v>1747</v>
      </c>
      <c r="D256" s="81">
        <v>208</v>
      </c>
    </row>
    <row r="257" spans="1:4" ht="12.75">
      <c r="A257" s="86" t="s">
        <v>661</v>
      </c>
      <c r="B257" s="10">
        <v>9100</v>
      </c>
      <c r="C257" s="80">
        <v>2472</v>
      </c>
      <c r="D257" s="81">
        <v>1246</v>
      </c>
    </row>
    <row r="258" spans="1:4" ht="12.75">
      <c r="A258" s="86" t="s">
        <v>662</v>
      </c>
      <c r="B258" s="10">
        <v>1600</v>
      </c>
      <c r="C258" s="80">
        <v>1039</v>
      </c>
      <c r="D258" s="81">
        <v>78</v>
      </c>
    </row>
    <row r="259" spans="1:4" ht="12.75">
      <c r="A259" s="86" t="s">
        <v>663</v>
      </c>
      <c r="B259" s="10">
        <v>2907</v>
      </c>
      <c r="C259" s="80">
        <v>901</v>
      </c>
      <c r="D259" s="81">
        <v>130</v>
      </c>
    </row>
    <row r="260" spans="1:4" ht="12.75">
      <c r="A260" s="87" t="s">
        <v>664</v>
      </c>
      <c r="B260" s="15">
        <v>4204</v>
      </c>
      <c r="C260" s="82">
        <v>846</v>
      </c>
      <c r="D260" s="83">
        <v>461</v>
      </c>
    </row>
  </sheetData>
  <mergeCells count="30"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  <mergeCell ref="A30:A31"/>
    <mergeCell ref="D11:E11"/>
    <mergeCell ref="F11:F12"/>
    <mergeCell ref="A93:A94"/>
    <mergeCell ref="B93:C93"/>
    <mergeCell ref="A44:A45"/>
    <mergeCell ref="B44:C44"/>
    <mergeCell ref="B30:C30"/>
    <mergeCell ref="D30:E30"/>
    <mergeCell ref="F30:F31"/>
    <mergeCell ref="A109:A110"/>
    <mergeCell ref="B109:C109"/>
    <mergeCell ref="D109:E109"/>
    <mergeCell ref="F109:F110"/>
    <mergeCell ref="G109:G110"/>
    <mergeCell ref="D37:E37"/>
    <mergeCell ref="G30:G31"/>
    <mergeCell ref="G11:G12"/>
    <mergeCell ref="F44:F45"/>
    <mergeCell ref="G44:G45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2" manualBreakCount="2">
    <brk id="40" max="6" man="1"/>
    <brk id="10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7.7109375" style="1" customWidth="1"/>
    <col min="2" max="2" width="15.140625" style="1" customWidth="1"/>
    <col min="3" max="3" width="13.7109375" style="1" customWidth="1"/>
    <col min="4" max="4" width="13.00390625" style="1" customWidth="1"/>
    <col min="5" max="5" width="12.140625" style="1" customWidth="1"/>
    <col min="6" max="6" width="18.8515625" style="1" customWidth="1"/>
    <col min="7" max="7" width="18.140625" style="1" customWidth="1"/>
    <col min="8" max="8" width="11.140625" style="111" customWidth="1"/>
    <col min="9" max="9" width="7.8515625" style="111" customWidth="1"/>
    <col min="10" max="10" width="11.28125" style="111" customWidth="1"/>
    <col min="11" max="11" width="11.421875" style="111" customWidth="1"/>
    <col min="12" max="12" width="11.421875" style="95" customWidth="1"/>
    <col min="13" max="16384" width="11.421875" style="1" customWidth="1"/>
  </cols>
  <sheetData>
    <row r="1" spans="1:12" ht="15.75">
      <c r="A1" s="36" t="s">
        <v>805</v>
      </c>
      <c r="L1" s="63"/>
    </row>
    <row r="4" spans="1:12" ht="26.25" customHeight="1">
      <c r="A4" s="465" t="s">
        <v>943</v>
      </c>
      <c r="B4" s="467" t="s">
        <v>304</v>
      </c>
      <c r="C4" s="468"/>
      <c r="D4" s="469" t="s">
        <v>608</v>
      </c>
      <c r="E4" s="470"/>
      <c r="F4" s="471" t="s">
        <v>1114</v>
      </c>
      <c r="G4" s="471" t="s">
        <v>928</v>
      </c>
      <c r="L4" s="63"/>
    </row>
    <row r="5" spans="1:12" ht="18" customHeight="1">
      <c r="A5" s="466"/>
      <c r="B5" s="174" t="s">
        <v>857</v>
      </c>
      <c r="C5" s="175" t="s">
        <v>521</v>
      </c>
      <c r="D5" s="174" t="s">
        <v>857</v>
      </c>
      <c r="E5" s="176" t="s">
        <v>942</v>
      </c>
      <c r="F5" s="472"/>
      <c r="G5" s="472"/>
      <c r="L5" s="63"/>
    </row>
    <row r="6" spans="1:12" ht="12.75">
      <c r="A6" s="28" t="s">
        <v>925</v>
      </c>
      <c r="B6" s="121">
        <v>121832</v>
      </c>
      <c r="C6" s="122">
        <v>1381055</v>
      </c>
      <c r="D6" s="123">
        <v>-0.02301486744398651</v>
      </c>
      <c r="E6" s="124">
        <v>-0.02693815490584006</v>
      </c>
      <c r="F6" s="125">
        <v>0.08821661700656382</v>
      </c>
      <c r="G6" s="125">
        <v>0.17362702511657602</v>
      </c>
      <c r="I6" s="117"/>
      <c r="J6" s="117"/>
      <c r="L6" s="89"/>
    </row>
    <row r="7" spans="1:12" ht="12.75">
      <c r="A7" s="9" t="s">
        <v>931</v>
      </c>
      <c r="B7" s="126">
        <v>63178</v>
      </c>
      <c r="C7" s="127">
        <v>705112</v>
      </c>
      <c r="D7" s="128">
        <v>-0.026967918803616264</v>
      </c>
      <c r="E7" s="129">
        <v>-0.0273029256287729</v>
      </c>
      <c r="F7" s="130">
        <v>0.08959995007885273</v>
      </c>
      <c r="G7" s="130">
        <v>0.17713640046766835</v>
      </c>
      <c r="I7" s="117"/>
      <c r="J7" s="117"/>
      <c r="L7" s="89"/>
    </row>
    <row r="8" spans="1:12" ht="12.75">
      <c r="A8" s="9" t="s">
        <v>926</v>
      </c>
      <c r="B8" s="131">
        <v>58654</v>
      </c>
      <c r="C8" s="127">
        <v>675943</v>
      </c>
      <c r="D8" s="128">
        <v>-0.018720827129305895</v>
      </c>
      <c r="E8" s="129">
        <v>-0.026557351551879105</v>
      </c>
      <c r="F8" s="132">
        <v>0.08677358889728867</v>
      </c>
      <c r="G8" s="132">
        <v>0.169999275414825</v>
      </c>
      <c r="I8" s="117"/>
      <c r="J8" s="117"/>
      <c r="L8" s="89"/>
    </row>
    <row r="9" spans="1:12" ht="12.75">
      <c r="A9" s="29" t="s">
        <v>927</v>
      </c>
      <c r="B9" s="133">
        <v>29309</v>
      </c>
      <c r="C9" s="134">
        <v>127046</v>
      </c>
      <c r="D9" s="135">
        <v>-0.06745362563237778</v>
      </c>
      <c r="E9" s="147">
        <v>-0.1236091470354913</v>
      </c>
      <c r="F9" s="137">
        <v>0.23069596838940226</v>
      </c>
      <c r="G9" s="137">
        <v>0.20523072613962606</v>
      </c>
      <c r="J9" s="117"/>
      <c r="L9" s="89"/>
    </row>
    <row r="10" spans="1:12" ht="12.75">
      <c r="A10" s="21"/>
      <c r="B10" s="182"/>
      <c r="C10" s="182"/>
      <c r="D10" s="21"/>
      <c r="E10" s="182"/>
      <c r="F10" s="182"/>
      <c r="G10" s="182"/>
      <c r="L10" s="89"/>
    </row>
    <row r="11" spans="1:12" ht="12.75">
      <c r="A11" s="21"/>
      <c r="B11" s="182"/>
      <c r="C11" s="182"/>
      <c r="D11" s="21"/>
      <c r="E11" s="182"/>
      <c r="F11" s="182"/>
      <c r="G11" s="182"/>
      <c r="L11" s="89"/>
    </row>
    <row r="12" spans="1:12" ht="12.75">
      <c r="A12" s="21"/>
      <c r="B12" s="182"/>
      <c r="C12" s="182"/>
      <c r="D12" s="183"/>
      <c r="E12" s="183"/>
      <c r="F12" s="184"/>
      <c r="G12" s="184"/>
      <c r="L12" s="91"/>
    </row>
    <row r="13" spans="1:12" ht="26.2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  <c r="L13" s="91"/>
    </row>
    <row r="14" spans="1:12" ht="19.5" customHeight="1">
      <c r="A14" s="466"/>
      <c r="B14" s="177" t="s">
        <v>857</v>
      </c>
      <c r="C14" s="176" t="s">
        <v>521</v>
      </c>
      <c r="D14" s="177" t="s">
        <v>857</v>
      </c>
      <c r="E14" s="176" t="s">
        <v>942</v>
      </c>
      <c r="F14" s="472"/>
      <c r="G14" s="472"/>
      <c r="L14" s="91"/>
    </row>
    <row r="15" spans="1:12" ht="12.75">
      <c r="A15" s="24" t="s">
        <v>600</v>
      </c>
      <c r="B15" s="138">
        <v>115300</v>
      </c>
      <c r="C15" s="139">
        <v>1347800</v>
      </c>
      <c r="D15" s="140">
        <v>-0.031905961376994085</v>
      </c>
      <c r="E15" s="141">
        <v>-0.024605586915617317</v>
      </c>
      <c r="F15" s="130">
        <v>0.08554681703516842</v>
      </c>
      <c r="G15" s="141">
        <v>0.20685324721923215</v>
      </c>
      <c r="H15" s="220"/>
      <c r="L15" s="91"/>
    </row>
    <row r="16" spans="1:12" ht="12.75">
      <c r="A16" s="9" t="s">
        <v>601</v>
      </c>
      <c r="B16" s="126">
        <v>74600</v>
      </c>
      <c r="C16" s="127">
        <v>781500</v>
      </c>
      <c r="D16" s="140">
        <v>-0.08690330477356178</v>
      </c>
      <c r="E16" s="141">
        <v>-0.03957232395231658</v>
      </c>
      <c r="F16" s="130">
        <v>0.09545745361484324</v>
      </c>
      <c r="G16" s="141">
        <v>0.21049661399548533</v>
      </c>
      <c r="H16" s="220"/>
      <c r="K16" s="238"/>
      <c r="L16" s="91"/>
    </row>
    <row r="17" spans="1:12" ht="12.75">
      <c r="A17" s="9" t="s">
        <v>602</v>
      </c>
      <c r="B17" s="131">
        <v>41900</v>
      </c>
      <c r="C17" s="127">
        <v>406000</v>
      </c>
      <c r="D17" s="140">
        <v>-0.007109004739336511</v>
      </c>
      <c r="E17" s="141">
        <v>0.06477838971938099</v>
      </c>
      <c r="F17" s="130">
        <v>0.10320197044334975</v>
      </c>
      <c r="G17" s="141">
        <v>0.1835304424003504</v>
      </c>
      <c r="H17" s="220"/>
      <c r="L17" s="91"/>
    </row>
    <row r="18" spans="1:12" ht="12.75">
      <c r="A18" s="9" t="s">
        <v>603</v>
      </c>
      <c r="B18" s="126">
        <v>32700</v>
      </c>
      <c r="C18" s="139">
        <v>375500</v>
      </c>
      <c r="D18" s="140">
        <v>-0.1700507614213198</v>
      </c>
      <c r="E18" s="141">
        <v>-0.13159111933395007</v>
      </c>
      <c r="F18" s="130">
        <v>0.08708388814913448</v>
      </c>
      <c r="G18" s="141">
        <v>0.25931800158604285</v>
      </c>
      <c r="H18" s="220"/>
      <c r="L18" s="91"/>
    </row>
    <row r="19" spans="1:12" ht="12.75">
      <c r="A19" s="9" t="s">
        <v>604</v>
      </c>
      <c r="B19" s="126">
        <v>40700</v>
      </c>
      <c r="C19" s="127">
        <v>566400</v>
      </c>
      <c r="D19" s="140">
        <v>0.08823529411764697</v>
      </c>
      <c r="E19" s="141">
        <v>-0.0029924309100510804</v>
      </c>
      <c r="F19" s="130">
        <v>0.07185734463276836</v>
      </c>
      <c r="G19" s="141">
        <v>0.2004926108374384</v>
      </c>
      <c r="H19" s="220"/>
      <c r="L19" s="91"/>
    </row>
    <row r="20" spans="1:12" ht="12.75">
      <c r="A20" s="199" t="s">
        <v>1029</v>
      </c>
      <c r="B20" s="178"/>
      <c r="C20" s="179"/>
      <c r="D20" s="473" t="s">
        <v>1030</v>
      </c>
      <c r="E20" s="474"/>
      <c r="F20" s="181"/>
      <c r="G20" s="181"/>
      <c r="L20" s="91"/>
    </row>
    <row r="21" spans="1:12" ht="12.75">
      <c r="A21" s="9" t="s">
        <v>605</v>
      </c>
      <c r="B21" s="123">
        <v>0.3633998265394623</v>
      </c>
      <c r="C21" s="124">
        <v>0.3012316367413563</v>
      </c>
      <c r="D21" s="142">
        <v>0.9075729142317024</v>
      </c>
      <c r="E21" s="143">
        <v>2.5287216420036285</v>
      </c>
      <c r="F21" s="143" t="s">
        <v>1005</v>
      </c>
      <c r="G21" s="143" t="s">
        <v>1005</v>
      </c>
      <c r="H21" s="221"/>
      <c r="I21" s="222"/>
      <c r="J21" s="222"/>
      <c r="L21" s="91"/>
    </row>
    <row r="22" spans="1:12" ht="12.75">
      <c r="A22" s="9" t="s">
        <v>606</v>
      </c>
      <c r="B22" s="140">
        <v>0.6470078057241977</v>
      </c>
      <c r="C22" s="129">
        <v>0.5798338032349013</v>
      </c>
      <c r="D22" s="144">
        <v>-3.897036388117592</v>
      </c>
      <c r="E22" s="145">
        <v>-0.9035787154445973</v>
      </c>
      <c r="F22" s="145" t="s">
        <v>1005</v>
      </c>
      <c r="G22" s="145" t="s">
        <v>1005</v>
      </c>
      <c r="H22" s="221"/>
      <c r="I22" s="222"/>
      <c r="J22" s="222"/>
      <c r="L22" s="91"/>
    </row>
    <row r="23" spans="1:12" ht="12.75">
      <c r="A23" s="14" t="s">
        <v>607</v>
      </c>
      <c r="B23" s="146">
        <v>0.4383378016085791</v>
      </c>
      <c r="C23" s="147">
        <v>0.48048624440179144</v>
      </c>
      <c r="D23" s="148">
        <v>-4.391434037428504</v>
      </c>
      <c r="E23" s="149">
        <v>-5.091353438645974</v>
      </c>
      <c r="F23" s="149" t="s">
        <v>1005</v>
      </c>
      <c r="G23" s="149" t="s">
        <v>1005</v>
      </c>
      <c r="H23" s="221"/>
      <c r="I23" s="222"/>
      <c r="J23" s="222"/>
      <c r="L23" s="91"/>
    </row>
    <row r="24" spans="1:12" ht="12.75">
      <c r="A24" s="21"/>
      <c r="B24" s="182"/>
      <c r="C24" s="182"/>
      <c r="D24" s="21"/>
      <c r="E24" s="182"/>
      <c r="F24" s="182"/>
      <c r="G24" s="182"/>
      <c r="L24" s="89"/>
    </row>
    <row r="25" spans="1:12" ht="12.75">
      <c r="A25" s="21"/>
      <c r="B25" s="182"/>
      <c r="C25" s="182"/>
      <c r="D25" s="21"/>
      <c r="E25" s="182"/>
      <c r="F25" s="182"/>
      <c r="G25" s="182"/>
      <c r="L25" s="89"/>
    </row>
    <row r="26" spans="1:12" ht="12.75">
      <c r="A26" s="21"/>
      <c r="B26" s="182"/>
      <c r="C26" s="182"/>
      <c r="D26" s="21"/>
      <c r="E26" s="182"/>
      <c r="F26" s="182"/>
      <c r="G26" s="182"/>
      <c r="L26" s="89"/>
    </row>
    <row r="27" spans="1:17" s="63" customFormat="1" ht="26.25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J27" s="111"/>
      <c r="K27" s="249"/>
      <c r="M27" s="250"/>
      <c r="N27" s="250"/>
      <c r="O27" s="250"/>
      <c r="P27" s="250"/>
      <c r="Q27" s="251"/>
    </row>
    <row r="28" spans="1:17" s="63" customFormat="1" ht="18" customHeight="1">
      <c r="A28" s="466"/>
      <c r="B28" s="174" t="s">
        <v>857</v>
      </c>
      <c r="C28" s="176" t="s">
        <v>521</v>
      </c>
      <c r="D28" s="174" t="s">
        <v>857</v>
      </c>
      <c r="E28" s="176" t="s">
        <v>942</v>
      </c>
      <c r="F28" s="472"/>
      <c r="G28" s="472"/>
      <c r="H28" s="111"/>
      <c r="I28" s="111"/>
      <c r="J28" s="111"/>
      <c r="K28" s="249"/>
      <c r="M28" s="250"/>
      <c r="N28" s="250"/>
      <c r="O28" s="250"/>
      <c r="P28" s="250"/>
      <c r="Q28" s="251"/>
    </row>
    <row r="29" spans="1:17" s="63" customFormat="1" ht="12.75">
      <c r="A29" s="199" t="s">
        <v>1257</v>
      </c>
      <c r="B29" s="281">
        <v>39803.5</v>
      </c>
      <c r="C29" s="282">
        <v>406144.75</v>
      </c>
      <c r="D29" s="283">
        <v>0.0019445580692867281</v>
      </c>
      <c r="E29" s="284">
        <v>-0.007934913435920121</v>
      </c>
      <c r="F29" s="285">
        <v>0.09800323653081813</v>
      </c>
      <c r="G29" s="284">
        <v>0.16177604726046396</v>
      </c>
      <c r="H29" s="253"/>
      <c r="I29" s="254"/>
      <c r="J29" s="254"/>
      <c r="K29" s="249"/>
      <c r="L29" s="255"/>
      <c r="M29" s="250"/>
      <c r="N29" s="250"/>
      <c r="O29" s="250"/>
      <c r="P29" s="250"/>
      <c r="Q29" s="256"/>
    </row>
    <row r="30" spans="1:17" s="63" customFormat="1" ht="12.75">
      <c r="A30" s="257" t="s">
        <v>1258</v>
      </c>
      <c r="B30" s="258">
        <v>22041.75</v>
      </c>
      <c r="C30" s="259">
        <v>213798.25</v>
      </c>
      <c r="D30" s="260">
        <v>0.011170621494844823</v>
      </c>
      <c r="E30" s="261">
        <v>-0.00011808804925561578</v>
      </c>
      <c r="F30" s="262">
        <v>0.10309602627710938</v>
      </c>
      <c r="G30" s="263">
        <v>0.1582640444597622</v>
      </c>
      <c r="H30" s="253"/>
      <c r="I30" s="254"/>
      <c r="J30" s="254"/>
      <c r="K30" s="249"/>
      <c r="L30" s="255"/>
      <c r="M30" s="250"/>
      <c r="N30" s="250"/>
      <c r="O30" s="250"/>
      <c r="P30" s="250"/>
      <c r="Q30" s="256"/>
    </row>
    <row r="31" spans="1:17" s="63" customFormat="1" ht="12.75">
      <c r="A31" s="257" t="s">
        <v>1259</v>
      </c>
      <c r="B31" s="264">
        <v>17761.75</v>
      </c>
      <c r="C31" s="265">
        <v>192346.5</v>
      </c>
      <c r="D31" s="266">
        <v>-0.009273203926818407</v>
      </c>
      <c r="E31" s="267">
        <v>-0.016481332107854074</v>
      </c>
      <c r="F31" s="252">
        <v>0.09234246529050438</v>
      </c>
      <c r="G31" s="268">
        <v>0.16635797627103563</v>
      </c>
      <c r="H31" s="253"/>
      <c r="I31" s="254"/>
      <c r="J31" s="254"/>
      <c r="K31" s="249"/>
      <c r="L31" s="255"/>
      <c r="M31" s="250"/>
      <c r="N31" s="250"/>
      <c r="O31" s="250"/>
      <c r="P31" s="250"/>
      <c r="Q31" s="256"/>
    </row>
    <row r="32" spans="1:17" s="63" customFormat="1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  <c r="L32" s="255"/>
      <c r="M32" s="250"/>
      <c r="N32" s="250"/>
      <c r="O32" s="250"/>
      <c r="P32" s="250"/>
      <c r="Q32" s="256"/>
    </row>
    <row r="33" spans="1:16" s="63" customFormat="1" ht="12.75">
      <c r="A33" s="269" t="s">
        <v>1261</v>
      </c>
      <c r="B33" s="270">
        <v>25068</v>
      </c>
      <c r="C33" s="271">
        <v>281751</v>
      </c>
      <c r="D33" s="260">
        <v>0.0031413193541287576</v>
      </c>
      <c r="E33" s="261">
        <v>0.0033385147081603783</v>
      </c>
      <c r="F33" s="262">
        <v>0.08897217756103794</v>
      </c>
      <c r="G33" s="263">
        <v>0.18034272888159883</v>
      </c>
      <c r="H33" s="253"/>
      <c r="I33" s="254"/>
      <c r="J33" s="254"/>
      <c r="K33" s="272"/>
      <c r="L33" s="98"/>
      <c r="M33" s="273"/>
      <c r="N33" s="273"/>
      <c r="O33" s="273"/>
      <c r="P33" s="273"/>
    </row>
    <row r="34" spans="1:12" s="63" customFormat="1" ht="12.75">
      <c r="A34" s="257" t="s">
        <v>1262</v>
      </c>
      <c r="B34" s="258">
        <v>9552.5</v>
      </c>
      <c r="C34" s="259">
        <v>74054</v>
      </c>
      <c r="D34" s="260">
        <v>-0.01010362694300515</v>
      </c>
      <c r="E34" s="261">
        <v>-0.06074990091161314</v>
      </c>
      <c r="F34" s="262">
        <v>0.12899370729467685</v>
      </c>
      <c r="G34" s="263">
        <v>0.19767814831293262</v>
      </c>
      <c r="H34" s="254"/>
      <c r="I34" s="254"/>
      <c r="J34" s="254"/>
      <c r="K34" s="272"/>
      <c r="L34" s="98"/>
    </row>
    <row r="35" spans="1:13" s="63" customFormat="1" ht="12.75">
      <c r="A35" s="257" t="s">
        <v>1263</v>
      </c>
      <c r="B35" s="258">
        <v>259.25</v>
      </c>
      <c r="C35" s="271">
        <v>4859.75</v>
      </c>
      <c r="D35" s="260">
        <v>-0.21617535903250185</v>
      </c>
      <c r="E35" s="261">
        <v>-0.1628337639965547</v>
      </c>
      <c r="F35" s="262">
        <v>0.05334636555378363</v>
      </c>
      <c r="G35" s="263">
        <v>0.06856651679449881</v>
      </c>
      <c r="H35" s="254"/>
      <c r="I35" s="254"/>
      <c r="J35" s="254"/>
      <c r="K35" s="272"/>
      <c r="L35" s="98"/>
      <c r="M35" s="255"/>
    </row>
    <row r="36" spans="1:12" s="63" customFormat="1" ht="12.75">
      <c r="A36" s="257" t="s">
        <v>1264</v>
      </c>
      <c r="B36" s="274">
        <v>4774.25</v>
      </c>
      <c r="C36" s="271">
        <v>44467.5</v>
      </c>
      <c r="D36" s="260">
        <v>0.03517996530789236</v>
      </c>
      <c r="E36" s="261">
        <v>0.03754819667158604</v>
      </c>
      <c r="F36" s="262">
        <v>0.10736492944285152</v>
      </c>
      <c r="G36" s="263">
        <v>0.08844561361257515</v>
      </c>
      <c r="H36" s="253"/>
      <c r="I36" s="254"/>
      <c r="J36" s="254"/>
      <c r="K36" s="272"/>
      <c r="L36" s="98"/>
    </row>
    <row r="37" spans="1:12" s="63" customFormat="1" ht="12.75">
      <c r="A37" s="257" t="s">
        <v>384</v>
      </c>
      <c r="B37" s="274">
        <v>149.5</v>
      </c>
      <c r="C37" s="271">
        <v>1012.5</v>
      </c>
      <c r="D37" s="260">
        <v>0.03819444444444442</v>
      </c>
      <c r="E37" s="261">
        <v>-0.056164064320671225</v>
      </c>
      <c r="F37" s="262">
        <v>0.14765432098765433</v>
      </c>
      <c r="G37" s="263">
        <v>0.15658549358470805</v>
      </c>
      <c r="H37" s="275"/>
      <c r="I37" s="254"/>
      <c r="J37" s="254"/>
      <c r="K37" s="272"/>
      <c r="L37" s="98"/>
    </row>
    <row r="38" spans="1:12" s="63" customFormat="1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  <c r="L38" s="98"/>
    </row>
    <row r="39" spans="1:12" ht="12.75">
      <c r="A39" s="21"/>
      <c r="B39" s="182"/>
      <c r="C39" s="182"/>
      <c r="D39" s="183"/>
      <c r="E39" s="183"/>
      <c r="F39" s="184"/>
      <c r="G39" s="184"/>
      <c r="L39" s="91"/>
    </row>
    <row r="40" spans="1:12" ht="12.75">
      <c r="A40" s="21"/>
      <c r="B40" s="182"/>
      <c r="C40" s="182"/>
      <c r="D40" s="240"/>
      <c r="E40" s="240"/>
      <c r="F40" s="184"/>
      <c r="G40" s="184"/>
      <c r="I40" s="120"/>
      <c r="J40" s="120"/>
      <c r="L40" s="91"/>
    </row>
    <row r="41" spans="1:12" ht="12.75">
      <c r="A41" s="21"/>
      <c r="B41" s="182"/>
      <c r="C41" s="182"/>
      <c r="D41" s="240"/>
      <c r="E41" s="240"/>
      <c r="F41" s="184"/>
      <c r="G41" s="184"/>
      <c r="I41" s="120"/>
      <c r="J41" s="120"/>
      <c r="L41" s="91"/>
    </row>
    <row r="42" spans="1:12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  <c r="J42" s="120"/>
      <c r="L42" s="91"/>
    </row>
    <row r="43" spans="1:12" s="23" customFormat="1" ht="23.25" customHeight="1">
      <c r="A43" s="466"/>
      <c r="B43" s="174" t="s">
        <v>857</v>
      </c>
      <c r="C43" s="176" t="s">
        <v>521</v>
      </c>
      <c r="D43" s="174" t="s">
        <v>857</v>
      </c>
      <c r="E43" s="175" t="s">
        <v>942</v>
      </c>
      <c r="F43" s="472"/>
      <c r="G43" s="472"/>
      <c r="H43" s="111"/>
      <c r="I43" s="111"/>
      <c r="J43" s="111"/>
      <c r="K43" s="112"/>
      <c r="L43" s="92"/>
    </row>
    <row r="44" spans="1:12" s="23" customFormat="1" ht="12.75">
      <c r="A44" s="199" t="s">
        <v>609</v>
      </c>
      <c r="B44" s="150">
        <v>86137</v>
      </c>
      <c r="C44" s="151">
        <v>1266381</v>
      </c>
      <c r="D44" s="152">
        <v>0.07432213325351089</v>
      </c>
      <c r="E44" s="153">
        <v>0.12227723605839413</v>
      </c>
      <c r="F44" s="130">
        <v>0.06801823463870668</v>
      </c>
      <c r="G44" s="141">
        <v>0.3202583274154989</v>
      </c>
      <c r="H44" s="112"/>
      <c r="I44" s="118"/>
      <c r="J44" s="223"/>
      <c r="K44" s="237"/>
      <c r="L44" s="94"/>
    </row>
    <row r="45" spans="1:10" ht="12.75">
      <c r="A45" s="199" t="s">
        <v>610</v>
      </c>
      <c r="B45" s="189"/>
      <c r="C45" s="190"/>
      <c r="D45" s="189"/>
      <c r="E45" s="190"/>
      <c r="F45" s="191"/>
      <c r="G45" s="191"/>
      <c r="I45" s="118"/>
      <c r="J45" s="223"/>
    </row>
    <row r="46" spans="1:10" ht="12.75">
      <c r="A46" s="9" t="s">
        <v>611</v>
      </c>
      <c r="B46" s="138">
        <v>46931</v>
      </c>
      <c r="C46" s="139">
        <v>744902</v>
      </c>
      <c r="D46" s="140">
        <v>0.08368162190869843</v>
      </c>
      <c r="E46" s="141">
        <v>0.1451979146968978</v>
      </c>
      <c r="F46" s="130">
        <v>0.06300291850471605</v>
      </c>
      <c r="G46" s="141">
        <v>0.2987599149510459</v>
      </c>
      <c r="I46" s="118"/>
      <c r="J46" s="223"/>
    </row>
    <row r="47" spans="1:10" ht="12.75">
      <c r="A47" s="9" t="s">
        <v>612</v>
      </c>
      <c r="B47" s="126">
        <v>39206</v>
      </c>
      <c r="C47" s="127">
        <v>521479</v>
      </c>
      <c r="D47" s="140">
        <v>0.06332890347427522</v>
      </c>
      <c r="E47" s="129">
        <v>0.09108351152640681</v>
      </c>
      <c r="F47" s="130">
        <v>0.07518231798404154</v>
      </c>
      <c r="G47" s="141">
        <v>0.3504446927374302</v>
      </c>
      <c r="I47" s="118"/>
      <c r="J47" s="223"/>
    </row>
    <row r="48" spans="1:10" ht="12.75">
      <c r="A48" s="199" t="s">
        <v>516</v>
      </c>
      <c r="B48" s="178"/>
      <c r="C48" s="179"/>
      <c r="D48" s="178"/>
      <c r="E48" s="179"/>
      <c r="F48" s="191"/>
      <c r="G48" s="191"/>
      <c r="I48" s="112"/>
      <c r="J48" s="112"/>
    </row>
    <row r="49" spans="1:10" ht="12.75">
      <c r="A49" s="50" t="s">
        <v>989</v>
      </c>
      <c r="B49" s="138">
        <v>28</v>
      </c>
      <c r="C49" s="139">
        <v>1117</v>
      </c>
      <c r="D49" s="164">
        <v>-0.37777777777777777</v>
      </c>
      <c r="E49" s="154">
        <v>-0.0699417152373022</v>
      </c>
      <c r="F49" s="130">
        <v>0.025067144136078783</v>
      </c>
      <c r="G49" s="141">
        <v>0.15384615384615385</v>
      </c>
      <c r="H49" s="223"/>
      <c r="I49" s="118"/>
      <c r="J49" s="223"/>
    </row>
    <row r="50" spans="1:10" ht="12.75">
      <c r="A50" s="50" t="s">
        <v>932</v>
      </c>
      <c r="B50" s="138">
        <v>13632</v>
      </c>
      <c r="C50" s="139">
        <v>135953</v>
      </c>
      <c r="D50" s="164">
        <v>-0.01913944452439198</v>
      </c>
      <c r="E50" s="154">
        <v>0.043552683087834554</v>
      </c>
      <c r="F50" s="130">
        <v>0.10026994623141822</v>
      </c>
      <c r="G50" s="141">
        <v>0.2784825641968499</v>
      </c>
      <c r="H50" s="223"/>
      <c r="I50" s="118"/>
      <c r="J50" s="223"/>
    </row>
    <row r="51" spans="1:10" ht="12.75">
      <c r="A51" s="50" t="s">
        <v>616</v>
      </c>
      <c r="B51" s="126">
        <v>25777</v>
      </c>
      <c r="C51" s="127">
        <v>270923</v>
      </c>
      <c r="D51" s="164">
        <v>0.20442014764975247</v>
      </c>
      <c r="E51" s="154">
        <v>0.266291189530264</v>
      </c>
      <c r="F51" s="130">
        <v>0.09514511503268457</v>
      </c>
      <c r="G51" s="141">
        <v>0.2880401381144473</v>
      </c>
      <c r="H51" s="223"/>
      <c r="I51" s="118"/>
      <c r="J51" s="223"/>
    </row>
    <row r="52" spans="1:10" ht="12.75">
      <c r="A52" s="50" t="s">
        <v>935</v>
      </c>
      <c r="B52" s="126">
        <v>39151</v>
      </c>
      <c r="C52" s="127">
        <v>743777</v>
      </c>
      <c r="D52" s="164">
        <v>0.038350351412279604</v>
      </c>
      <c r="E52" s="154">
        <v>0.0904046408868937</v>
      </c>
      <c r="F52" s="130">
        <v>0.052638089104664436</v>
      </c>
      <c r="G52" s="141">
        <v>0.3511048534634286</v>
      </c>
      <c r="H52" s="223"/>
      <c r="I52" s="118"/>
      <c r="J52" s="223"/>
    </row>
    <row r="53" spans="1:10" ht="12.75">
      <c r="A53" s="50" t="s">
        <v>508</v>
      </c>
      <c r="B53" s="155">
        <v>7549</v>
      </c>
      <c r="C53" s="156">
        <v>114611</v>
      </c>
      <c r="D53" s="164">
        <v>0.059062850729517447</v>
      </c>
      <c r="E53" s="154">
        <v>0.1363149650016855</v>
      </c>
      <c r="F53" s="130">
        <v>0.06586627810594096</v>
      </c>
      <c r="G53" s="141">
        <v>0.40092410643156834</v>
      </c>
      <c r="H53" s="223"/>
      <c r="I53" s="118"/>
      <c r="J53" s="223"/>
    </row>
    <row r="54" spans="1:10" ht="12.75">
      <c r="A54" s="200" t="s">
        <v>517</v>
      </c>
      <c r="B54" s="178"/>
      <c r="C54" s="179"/>
      <c r="D54" s="192"/>
      <c r="E54" s="179"/>
      <c r="F54" s="191"/>
      <c r="G54" s="191"/>
      <c r="I54" s="112"/>
      <c r="J54" s="112"/>
    </row>
    <row r="55" spans="1:12" ht="12.75">
      <c r="A55" s="9" t="s">
        <v>992</v>
      </c>
      <c r="B55" s="185">
        <v>21575</v>
      </c>
      <c r="C55" s="127">
        <v>345450</v>
      </c>
      <c r="D55" s="128">
        <v>0.18589567416039143</v>
      </c>
      <c r="E55" s="141">
        <v>0.18321813411518084</v>
      </c>
      <c r="F55" s="130">
        <v>0.062454769141699236</v>
      </c>
      <c r="G55" s="141">
        <v>0.25526200589202686</v>
      </c>
      <c r="H55" s="223"/>
      <c r="I55" s="118"/>
      <c r="J55" s="224"/>
      <c r="L55" s="64"/>
    </row>
    <row r="56" spans="1:12" ht="12.75">
      <c r="A56" s="9" t="s">
        <v>993</v>
      </c>
      <c r="B56" s="185">
        <v>3759</v>
      </c>
      <c r="C56" s="127">
        <v>63189</v>
      </c>
      <c r="D56" s="128">
        <v>0.06396829889612232</v>
      </c>
      <c r="E56" s="141">
        <v>-0.08219556123634675</v>
      </c>
      <c r="F56" s="130">
        <v>0.05948820206048521</v>
      </c>
      <c r="G56" s="141">
        <v>0.22148244166863068</v>
      </c>
      <c r="H56" s="223"/>
      <c r="I56" s="118"/>
      <c r="J56" s="224"/>
      <c r="L56" s="64"/>
    </row>
    <row r="57" spans="1:12" ht="12.75">
      <c r="A57" s="9" t="s">
        <v>994</v>
      </c>
      <c r="B57" s="186">
        <v>2701</v>
      </c>
      <c r="C57" s="139">
        <v>57677</v>
      </c>
      <c r="D57" s="128">
        <v>0.1235440931780365</v>
      </c>
      <c r="E57" s="141">
        <v>0.26290781694766796</v>
      </c>
      <c r="F57" s="130">
        <v>0.04682975882934272</v>
      </c>
      <c r="G57" s="141">
        <v>0.3049221043124859</v>
      </c>
      <c r="H57" s="223"/>
      <c r="I57" s="118"/>
      <c r="J57" s="224"/>
      <c r="L57" s="64"/>
    </row>
    <row r="58" spans="1:12" ht="12.75">
      <c r="A58" s="9" t="s">
        <v>995</v>
      </c>
      <c r="B58" s="186">
        <v>58102</v>
      </c>
      <c r="C58" s="139">
        <v>800065</v>
      </c>
      <c r="D58" s="128">
        <v>0.036647159577505084</v>
      </c>
      <c r="E58" s="141">
        <v>0.10823532019165372</v>
      </c>
      <c r="F58" s="130">
        <v>0.07262159949504103</v>
      </c>
      <c r="G58" s="141">
        <v>0.36631990416745475</v>
      </c>
      <c r="H58" s="223"/>
      <c r="I58" s="118"/>
      <c r="J58" s="224"/>
      <c r="L58" s="64"/>
    </row>
    <row r="59" spans="1:12" ht="12.75">
      <c r="A59" s="199" t="s">
        <v>518</v>
      </c>
      <c r="B59" s="178"/>
      <c r="C59" s="179"/>
      <c r="D59" s="178"/>
      <c r="E59" s="179"/>
      <c r="F59" s="191"/>
      <c r="G59" s="191"/>
      <c r="I59" s="112"/>
      <c r="J59" s="112"/>
      <c r="L59" s="64"/>
    </row>
    <row r="60" spans="1:10" ht="12.75">
      <c r="A60" s="6" t="s">
        <v>493</v>
      </c>
      <c r="B60" s="138">
        <v>1</v>
      </c>
      <c r="C60" s="139">
        <v>26</v>
      </c>
      <c r="D60" s="164" t="s">
        <v>1005</v>
      </c>
      <c r="E60" s="216">
        <v>0.08333333333333326</v>
      </c>
      <c r="F60" s="130">
        <v>0.038461538461538464</v>
      </c>
      <c r="G60" s="141">
        <v>0.25</v>
      </c>
      <c r="H60" s="223"/>
      <c r="I60" s="118"/>
      <c r="J60" s="223"/>
    </row>
    <row r="61" spans="1:10" ht="12.75">
      <c r="A61" s="9" t="s">
        <v>494</v>
      </c>
      <c r="B61" s="126">
        <v>58</v>
      </c>
      <c r="C61" s="127">
        <v>669</v>
      </c>
      <c r="D61" s="164">
        <v>0.5675675675675675</v>
      </c>
      <c r="E61" s="216">
        <v>0.1094527363184079</v>
      </c>
      <c r="F61" s="130">
        <v>0.08669656203288491</v>
      </c>
      <c r="G61" s="141">
        <v>0.14948453608247422</v>
      </c>
      <c r="H61" s="223"/>
      <c r="I61" s="118"/>
      <c r="J61" s="223"/>
    </row>
    <row r="62" spans="1:10" ht="12.75">
      <c r="A62" s="9" t="s">
        <v>983</v>
      </c>
      <c r="B62" s="126">
        <v>3764</v>
      </c>
      <c r="C62" s="127">
        <v>58413</v>
      </c>
      <c r="D62" s="164">
        <v>-0.013368283093053712</v>
      </c>
      <c r="E62" s="216">
        <v>0.18568963767380486</v>
      </c>
      <c r="F62" s="130">
        <v>0.06443771078355845</v>
      </c>
      <c r="G62" s="141">
        <v>0.3556983556983557</v>
      </c>
      <c r="H62" s="223"/>
      <c r="I62" s="118"/>
      <c r="J62" s="223"/>
    </row>
    <row r="63" spans="1:10" ht="12.75">
      <c r="A63" s="9" t="s">
        <v>495</v>
      </c>
      <c r="B63" s="138">
        <v>4725</v>
      </c>
      <c r="C63" s="127">
        <v>80875</v>
      </c>
      <c r="D63" s="164">
        <v>0.08123569794050334</v>
      </c>
      <c r="E63" s="216">
        <v>0.21206444361183974</v>
      </c>
      <c r="F63" s="130">
        <v>0.05842349304482226</v>
      </c>
      <c r="G63" s="141">
        <v>0.4601226993865031</v>
      </c>
      <c r="H63" s="223"/>
      <c r="I63" s="118"/>
      <c r="J63" s="223"/>
    </row>
    <row r="64" spans="1:10" ht="25.5">
      <c r="A64" s="9" t="s">
        <v>498</v>
      </c>
      <c r="B64" s="138">
        <v>3725</v>
      </c>
      <c r="C64" s="127">
        <v>57588</v>
      </c>
      <c r="D64" s="164">
        <v>0.03357380688124301</v>
      </c>
      <c r="E64" s="216">
        <v>0.025354319492913557</v>
      </c>
      <c r="F64" s="130">
        <v>0.0646836146419393</v>
      </c>
      <c r="G64" s="141">
        <v>0.4053759930351507</v>
      </c>
      <c r="H64" s="223"/>
      <c r="I64" s="118"/>
      <c r="J64" s="223"/>
    </row>
    <row r="65" spans="1:10" ht="24.75" customHeight="1">
      <c r="A65" s="9" t="s">
        <v>499</v>
      </c>
      <c r="B65" s="138">
        <v>25057</v>
      </c>
      <c r="C65" s="127">
        <v>395125</v>
      </c>
      <c r="D65" s="164">
        <v>0.10242421575960226</v>
      </c>
      <c r="E65" s="216">
        <v>0.11371208234916086</v>
      </c>
      <c r="F65" s="130">
        <v>0.06341537488136666</v>
      </c>
      <c r="G65" s="141">
        <v>0.4549035982716677</v>
      </c>
      <c r="H65" s="223"/>
      <c r="I65" s="118"/>
      <c r="J65" s="223"/>
    </row>
    <row r="66" spans="1:10" ht="12.75" customHeight="1">
      <c r="A66" s="9" t="s">
        <v>500</v>
      </c>
      <c r="B66" s="126">
        <v>619</v>
      </c>
      <c r="C66" s="127">
        <v>34833</v>
      </c>
      <c r="D66" s="164">
        <v>0.10733452593917714</v>
      </c>
      <c r="E66" s="216">
        <v>0.15161834231494042</v>
      </c>
      <c r="F66" s="130">
        <v>0.01777050498090891</v>
      </c>
      <c r="G66" s="141">
        <v>0.30673934588701685</v>
      </c>
      <c r="H66" s="223"/>
      <c r="I66" s="118"/>
      <c r="J66" s="223"/>
    </row>
    <row r="67" spans="1:10" ht="37.5" customHeight="1">
      <c r="A67" s="9" t="s">
        <v>502</v>
      </c>
      <c r="B67" s="126">
        <v>5410</v>
      </c>
      <c r="C67" s="127">
        <v>75723</v>
      </c>
      <c r="D67" s="164">
        <v>0.11065489632518988</v>
      </c>
      <c r="E67" s="216">
        <v>0.014373744139316802</v>
      </c>
      <c r="F67" s="130">
        <v>0.07144460731878029</v>
      </c>
      <c r="G67" s="141">
        <v>0.25632521557850846</v>
      </c>
      <c r="H67" s="223"/>
      <c r="I67" s="118"/>
      <c r="J67" s="223"/>
    </row>
    <row r="68" spans="1:10" ht="12.75" customHeight="1">
      <c r="A68" s="9" t="s">
        <v>503</v>
      </c>
      <c r="B68" s="138">
        <v>3720</v>
      </c>
      <c r="C68" s="127">
        <v>62410</v>
      </c>
      <c r="D68" s="164">
        <v>-0.11238367931281312</v>
      </c>
      <c r="E68" s="216">
        <v>0.40718360352641425</v>
      </c>
      <c r="F68" s="130">
        <v>0.05960583239865406</v>
      </c>
      <c r="G68" s="141">
        <v>0.19556303227841446</v>
      </c>
      <c r="H68" s="223"/>
      <c r="I68" s="118"/>
      <c r="J68" s="223"/>
    </row>
    <row r="69" spans="1:10" ht="12.75">
      <c r="A69" s="12" t="s">
        <v>504</v>
      </c>
      <c r="B69" s="138">
        <v>39058</v>
      </c>
      <c r="C69" s="157">
        <v>500719</v>
      </c>
      <c r="D69" s="164">
        <v>0.08488417310149443</v>
      </c>
      <c r="E69" s="216">
        <v>0.10878624953497851</v>
      </c>
      <c r="F69" s="130">
        <v>0.07800383049175286</v>
      </c>
      <c r="G69" s="141">
        <v>0.2764170104953256</v>
      </c>
      <c r="H69" s="223"/>
      <c r="I69" s="118"/>
      <c r="J69" s="223"/>
    </row>
    <row r="70" spans="1:10" ht="12.75">
      <c r="A70" s="199" t="s">
        <v>969</v>
      </c>
      <c r="B70" s="178"/>
      <c r="C70" s="179"/>
      <c r="D70" s="178"/>
      <c r="E70" s="179"/>
      <c r="F70" s="191"/>
      <c r="G70" s="191"/>
      <c r="I70" s="112"/>
      <c r="J70" s="112"/>
    </row>
    <row r="71" spans="1:10" ht="12.75">
      <c r="A71" s="6" t="s">
        <v>970</v>
      </c>
      <c r="B71" s="138">
        <v>3445</v>
      </c>
      <c r="C71" s="127">
        <v>37327</v>
      </c>
      <c r="D71" s="140">
        <v>0.12398042414355626</v>
      </c>
      <c r="E71" s="129">
        <v>0.126104926539355</v>
      </c>
      <c r="F71" s="130">
        <v>0.09229244246791866</v>
      </c>
      <c r="G71" s="129">
        <v>0.2554879857609018</v>
      </c>
      <c r="H71" s="223"/>
      <c r="I71" s="118"/>
      <c r="J71" s="223"/>
    </row>
    <row r="72" spans="1:12" s="23" customFormat="1" ht="12.75">
      <c r="A72" s="14" t="s">
        <v>971</v>
      </c>
      <c r="B72" s="126">
        <v>82692</v>
      </c>
      <c r="C72" s="157">
        <v>1229054</v>
      </c>
      <c r="D72" s="140">
        <v>0.07234837186985343</v>
      </c>
      <c r="E72" s="158">
        <v>0.12216139423112038</v>
      </c>
      <c r="F72" s="132">
        <v>0.06728101450383792</v>
      </c>
      <c r="G72" s="129">
        <v>0.3236768867647577</v>
      </c>
      <c r="H72" s="223"/>
      <c r="I72" s="118"/>
      <c r="J72" s="223"/>
      <c r="K72" s="112"/>
      <c r="L72" s="94"/>
    </row>
    <row r="73" spans="1:12" s="23" customFormat="1" ht="12.75">
      <c r="A73" s="199" t="s">
        <v>613</v>
      </c>
      <c r="B73" s="150">
        <v>23915</v>
      </c>
      <c r="C73" s="160">
        <v>126077</v>
      </c>
      <c r="D73" s="161">
        <v>0.07299892318736534</v>
      </c>
      <c r="E73" s="153">
        <v>0.11869565217391309</v>
      </c>
      <c r="F73" s="162">
        <v>0.18968566828208158</v>
      </c>
      <c r="G73" s="162">
        <v>0.26140897414876757</v>
      </c>
      <c r="H73" s="223"/>
      <c r="I73" s="118"/>
      <c r="J73" s="223"/>
      <c r="K73" s="112"/>
      <c r="L73" s="94"/>
    </row>
    <row r="74" spans="1:12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112"/>
      <c r="L74" s="94"/>
    </row>
    <row r="75" spans="1:12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112"/>
      <c r="L75" s="94"/>
    </row>
    <row r="76" spans="1:12" s="23" customFormat="1" ht="12.75">
      <c r="A76" s="21"/>
      <c r="B76" s="182"/>
      <c r="C76" s="182"/>
      <c r="D76" s="94"/>
      <c r="E76" s="94"/>
      <c r="F76" s="94"/>
      <c r="G76" s="94"/>
      <c r="H76" s="112"/>
      <c r="I76" s="112"/>
      <c r="J76" s="112"/>
      <c r="K76" s="112"/>
      <c r="L76" s="94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42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7" ht="12.75">
      <c r="A79" s="113" t="s">
        <v>875</v>
      </c>
      <c r="B79" s="121">
        <v>15195</v>
      </c>
      <c r="C79" s="124">
        <v>0.17640502919767348</v>
      </c>
      <c r="D79" s="95"/>
      <c r="E79" s="95"/>
      <c r="F79" s="95"/>
      <c r="G79" s="95"/>
    </row>
    <row r="80" spans="1:7" ht="12.75">
      <c r="A80" s="114" t="s">
        <v>876</v>
      </c>
      <c r="B80" s="126">
        <v>12572</v>
      </c>
      <c r="C80" s="129">
        <v>0.14595353912952622</v>
      </c>
      <c r="D80" s="95"/>
      <c r="E80" s="95"/>
      <c r="F80" s="95"/>
      <c r="G80" s="95"/>
    </row>
    <row r="81" spans="1:7" ht="12.75">
      <c r="A81" s="114" t="s">
        <v>877</v>
      </c>
      <c r="B81" s="126">
        <v>7591</v>
      </c>
      <c r="C81" s="129">
        <v>0.08812705341490881</v>
      </c>
      <c r="D81" s="95"/>
      <c r="E81" s="95"/>
      <c r="F81" s="95"/>
      <c r="G81" s="95"/>
    </row>
    <row r="82" spans="1:7" ht="25.5">
      <c r="A82" s="114" t="s">
        <v>878</v>
      </c>
      <c r="B82" s="138">
        <v>5694</v>
      </c>
      <c r="C82" s="129">
        <v>0.06610399712086559</v>
      </c>
      <c r="D82" s="95"/>
      <c r="E82" s="95"/>
      <c r="F82" s="95"/>
      <c r="G82" s="95"/>
    </row>
    <row r="83" spans="1:7" ht="12.75">
      <c r="A83" s="114" t="s">
        <v>879</v>
      </c>
      <c r="B83" s="138">
        <v>5080</v>
      </c>
      <c r="C83" s="129">
        <v>0.05897581759290433</v>
      </c>
      <c r="D83" s="95"/>
      <c r="E83" s="95"/>
      <c r="F83" s="95"/>
      <c r="G83" s="95"/>
    </row>
    <row r="84" spans="1:7" ht="25.5">
      <c r="A84" s="114" t="s">
        <v>880</v>
      </c>
      <c r="B84" s="138">
        <v>2470</v>
      </c>
      <c r="C84" s="129">
        <v>0.02867524989261293</v>
      </c>
      <c r="D84" s="95"/>
      <c r="E84" s="95"/>
      <c r="F84" s="95"/>
      <c r="G84" s="95"/>
    </row>
    <row r="85" spans="1:7" ht="12.75">
      <c r="A85" s="114" t="s">
        <v>881</v>
      </c>
      <c r="B85" s="126">
        <v>2228</v>
      </c>
      <c r="C85" s="129">
        <v>0.025865771967911583</v>
      </c>
      <c r="D85" s="95"/>
      <c r="E85" s="95"/>
      <c r="F85" s="95"/>
      <c r="G85" s="95"/>
    </row>
    <row r="86" spans="1:7" ht="12.75">
      <c r="A86" s="114" t="s">
        <v>882</v>
      </c>
      <c r="B86" s="126">
        <v>1769</v>
      </c>
      <c r="C86" s="129">
        <v>0.020537051441308612</v>
      </c>
      <c r="D86" s="95"/>
      <c r="E86" s="95"/>
      <c r="F86" s="95"/>
      <c r="G86" s="95"/>
    </row>
    <row r="87" spans="1:7" ht="12.75">
      <c r="A87" s="114" t="s">
        <v>883</v>
      </c>
      <c r="B87" s="138">
        <v>1662</v>
      </c>
      <c r="C87" s="129">
        <v>0.019294844259725785</v>
      </c>
      <c r="D87" s="95"/>
      <c r="E87" s="95"/>
      <c r="F87" s="95"/>
      <c r="G87" s="95"/>
    </row>
    <row r="88" spans="1:7" ht="12.75">
      <c r="A88" s="115" t="s">
        <v>1012</v>
      </c>
      <c r="B88" s="163">
        <v>1557</v>
      </c>
      <c r="C88" s="147">
        <v>0.018075855903966938</v>
      </c>
      <c r="D88" s="95"/>
      <c r="E88" s="95"/>
      <c r="F88" s="95"/>
      <c r="G88" s="95"/>
    </row>
    <row r="89" spans="2:7" ht="12.75">
      <c r="B89" s="95"/>
      <c r="C89" s="95"/>
      <c r="D89" s="95"/>
      <c r="E89" s="95"/>
      <c r="F89" s="95"/>
      <c r="G89" s="95"/>
    </row>
    <row r="90" spans="2:7" ht="12.75">
      <c r="B90" s="95"/>
      <c r="C90" s="95"/>
      <c r="D90" s="95"/>
      <c r="E90" s="95"/>
      <c r="F90" s="95"/>
      <c r="G90" s="95"/>
    </row>
    <row r="91" spans="2:7" ht="12.75">
      <c r="B91" s="95"/>
      <c r="C91" s="95"/>
      <c r="D91" s="95"/>
      <c r="E91" s="95"/>
      <c r="F91" s="95"/>
      <c r="G91" s="95"/>
    </row>
    <row r="92" spans="1:7" ht="15.75" customHeight="1">
      <c r="A92" s="465" t="s">
        <v>307</v>
      </c>
      <c r="B92" s="467" t="s">
        <v>306</v>
      </c>
      <c r="C92" s="468"/>
      <c r="D92" s="95"/>
      <c r="E92" s="95"/>
      <c r="F92" s="95"/>
      <c r="G92" s="95"/>
    </row>
    <row r="93" spans="1:7" ht="42">
      <c r="A93" s="466"/>
      <c r="B93" s="233" t="s">
        <v>1007</v>
      </c>
      <c r="C93" s="234" t="s">
        <v>507</v>
      </c>
      <c r="D93" s="95"/>
      <c r="E93" s="95"/>
      <c r="F93" s="95"/>
      <c r="G93" s="95"/>
    </row>
    <row r="94" spans="1:7" ht="12.75">
      <c r="A94" s="113" t="s">
        <v>876</v>
      </c>
      <c r="B94" s="121">
        <v>2015</v>
      </c>
      <c r="C94" s="124">
        <v>0.14595353912952622</v>
      </c>
      <c r="D94" s="95"/>
      <c r="E94" s="22"/>
      <c r="F94" s="95"/>
      <c r="G94" s="95"/>
    </row>
    <row r="95" spans="1:7" ht="25.5">
      <c r="A95" s="114" t="s">
        <v>878</v>
      </c>
      <c r="B95" s="126">
        <v>797</v>
      </c>
      <c r="C95" s="129">
        <v>0.06610399712086559</v>
      </c>
      <c r="D95" s="95"/>
      <c r="E95" s="22"/>
      <c r="F95" s="95"/>
      <c r="G95" s="95"/>
    </row>
    <row r="96" spans="1:7" ht="12.75">
      <c r="A96" s="114" t="s">
        <v>877</v>
      </c>
      <c r="B96" s="126">
        <v>747</v>
      </c>
      <c r="C96" s="129">
        <v>0.08812705341490881</v>
      </c>
      <c r="D96" s="95"/>
      <c r="E96" s="22"/>
      <c r="F96" s="95"/>
      <c r="G96" s="95"/>
    </row>
    <row r="97" spans="1:7" ht="12.75">
      <c r="A97" s="114" t="s">
        <v>875</v>
      </c>
      <c r="B97" s="138">
        <v>431</v>
      </c>
      <c r="C97" s="129">
        <v>0.17640502919767348</v>
      </c>
      <c r="D97" s="95"/>
      <c r="E97" s="22"/>
      <c r="F97" s="95"/>
      <c r="G97" s="95"/>
    </row>
    <row r="98" spans="1:7" ht="25.5">
      <c r="A98" s="114" t="s">
        <v>880</v>
      </c>
      <c r="B98" s="138">
        <v>302</v>
      </c>
      <c r="C98" s="129">
        <v>0.02867524989261293</v>
      </c>
      <c r="D98" s="95"/>
      <c r="E98" s="22"/>
      <c r="F98" s="95"/>
      <c r="G98" s="95"/>
    </row>
    <row r="99" spans="1:7" ht="12.75">
      <c r="A99" s="114" t="s">
        <v>1012</v>
      </c>
      <c r="B99" s="138">
        <v>286</v>
      </c>
      <c r="C99" s="129">
        <v>0.018075855903966938</v>
      </c>
      <c r="D99" s="95"/>
      <c r="E99" s="22"/>
      <c r="F99" s="95"/>
      <c r="G99" s="95"/>
    </row>
    <row r="100" spans="1:7" ht="12.75">
      <c r="A100" s="114" t="s">
        <v>318</v>
      </c>
      <c r="B100" s="126">
        <v>266</v>
      </c>
      <c r="C100" s="129">
        <v>0.0031809791378849973</v>
      </c>
      <c r="D100" s="95"/>
      <c r="E100" s="22"/>
      <c r="F100" s="95"/>
      <c r="G100" s="95"/>
    </row>
    <row r="101" spans="1:7" ht="12.75">
      <c r="A101" s="114" t="s">
        <v>887</v>
      </c>
      <c r="B101" s="126">
        <v>236</v>
      </c>
      <c r="C101" s="129">
        <v>0.005259064049131035</v>
      </c>
      <c r="D101" s="95"/>
      <c r="E101" s="22"/>
      <c r="F101" s="95"/>
      <c r="G101" s="95"/>
    </row>
    <row r="102" spans="1:7" ht="12.75">
      <c r="A102" s="114" t="s">
        <v>319</v>
      </c>
      <c r="B102" s="138">
        <v>226</v>
      </c>
      <c r="C102" s="129">
        <v>0.002855915576349304</v>
      </c>
      <c r="D102" s="95"/>
      <c r="E102" s="22"/>
      <c r="F102" s="95"/>
      <c r="G102" s="95"/>
    </row>
    <row r="103" spans="1:7" ht="12.75">
      <c r="A103" s="115" t="s">
        <v>879</v>
      </c>
      <c r="B103" s="163">
        <v>210</v>
      </c>
      <c r="C103" s="147">
        <v>0.05897581759290433</v>
      </c>
      <c r="D103" s="95"/>
      <c r="E103" s="22"/>
      <c r="F103" s="95"/>
      <c r="G103" s="95"/>
    </row>
    <row r="104" spans="2:7" ht="12.75">
      <c r="B104" s="95"/>
      <c r="C104" s="95"/>
      <c r="D104" s="95"/>
      <c r="E104" s="95"/>
      <c r="F104" s="95"/>
      <c r="G104" s="95"/>
    </row>
    <row r="105" spans="2:7" ht="12.75">
      <c r="B105" s="95"/>
      <c r="C105" s="95"/>
      <c r="D105" s="95"/>
      <c r="E105" s="95"/>
      <c r="F105" s="95"/>
      <c r="G105" s="95"/>
    </row>
    <row r="106" spans="2:7" ht="12.75">
      <c r="B106" s="95"/>
      <c r="C106" s="95"/>
      <c r="D106" s="95"/>
      <c r="E106" s="95"/>
      <c r="F106" s="95"/>
      <c r="G106" s="95"/>
    </row>
    <row r="107" spans="1:7" ht="23.25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7" ht="21.75" customHeight="1">
      <c r="A108" s="466"/>
      <c r="B108" s="174" t="s">
        <v>857</v>
      </c>
      <c r="C108" s="176" t="s">
        <v>521</v>
      </c>
      <c r="D108" s="174" t="s">
        <v>857</v>
      </c>
      <c r="E108" s="176" t="s">
        <v>942</v>
      </c>
      <c r="F108" s="472"/>
      <c r="G108" s="472"/>
    </row>
    <row r="109" spans="1:10" ht="12.75">
      <c r="A109" s="199" t="s">
        <v>614</v>
      </c>
      <c r="B109" s="150">
        <v>15326</v>
      </c>
      <c r="C109" s="139">
        <v>216251</v>
      </c>
      <c r="D109" s="152">
        <v>-0.0066113559761472596</v>
      </c>
      <c r="E109" s="153">
        <v>-0.036585094202608026</v>
      </c>
      <c r="F109" s="130">
        <v>0.07087134857179851</v>
      </c>
      <c r="G109" s="162">
        <v>0.20602508435386951</v>
      </c>
      <c r="H109" s="225"/>
      <c r="I109" s="225"/>
      <c r="J109" s="118"/>
    </row>
    <row r="110" spans="1:8" ht="12.75">
      <c r="A110" s="199" t="s">
        <v>610</v>
      </c>
      <c r="B110" s="178"/>
      <c r="C110" s="179"/>
      <c r="D110" s="189"/>
      <c r="E110" s="190"/>
      <c r="F110" s="191"/>
      <c r="G110" s="191"/>
      <c r="H110" s="112"/>
    </row>
    <row r="111" spans="1:11" ht="12.75">
      <c r="A111" s="9" t="s">
        <v>611</v>
      </c>
      <c r="B111" s="138">
        <v>7448</v>
      </c>
      <c r="C111" s="139">
        <v>103914</v>
      </c>
      <c r="D111" s="140">
        <v>0.011132229161010088</v>
      </c>
      <c r="E111" s="141">
        <v>-0.04523277929380631</v>
      </c>
      <c r="F111" s="130">
        <v>0.07167465404084146</v>
      </c>
      <c r="G111" s="141">
        <v>0.20103106696537018</v>
      </c>
      <c r="H111" s="110"/>
      <c r="I111" s="118"/>
      <c r="J111" s="118"/>
      <c r="K111" s="110"/>
    </row>
    <row r="112" spans="1:11" ht="12.75">
      <c r="A112" s="9" t="s">
        <v>612</v>
      </c>
      <c r="B112" s="126">
        <v>7878</v>
      </c>
      <c r="C112" s="127">
        <v>112337</v>
      </c>
      <c r="D112" s="140">
        <v>-0.022823120813693865</v>
      </c>
      <c r="E112" s="141">
        <v>-0.028445159393216013</v>
      </c>
      <c r="F112" s="130">
        <v>0.07012827474474127</v>
      </c>
      <c r="G112" s="141">
        <v>0.21098018211033745</v>
      </c>
      <c r="H112" s="110"/>
      <c r="I112" s="118"/>
      <c r="J112" s="118"/>
      <c r="K112" s="110"/>
    </row>
    <row r="113" spans="1:11" ht="12.75">
      <c r="A113" s="199" t="s">
        <v>516</v>
      </c>
      <c r="B113" s="178"/>
      <c r="C113" s="179"/>
      <c r="D113" s="178"/>
      <c r="E113" s="179"/>
      <c r="F113" s="191"/>
      <c r="G113" s="191"/>
      <c r="K113" s="112"/>
    </row>
    <row r="114" spans="1:11" ht="12.75">
      <c r="A114" s="9" t="s">
        <v>932</v>
      </c>
      <c r="B114" s="126">
        <v>1122</v>
      </c>
      <c r="C114" s="127">
        <v>3475</v>
      </c>
      <c r="D114" s="140">
        <v>0.14140386571719232</v>
      </c>
      <c r="E114" s="141">
        <v>0.04953186348535188</v>
      </c>
      <c r="F114" s="130">
        <v>0.3228776978417266</v>
      </c>
      <c r="G114" s="141">
        <v>0.19897144883844653</v>
      </c>
      <c r="H114" s="223"/>
      <c r="I114" s="118"/>
      <c r="J114" s="118"/>
      <c r="K114" s="112"/>
    </row>
    <row r="115" spans="1:11" ht="12.75">
      <c r="A115" s="9" t="s">
        <v>616</v>
      </c>
      <c r="B115" s="126">
        <v>3822</v>
      </c>
      <c r="C115" s="127">
        <v>27266</v>
      </c>
      <c r="D115" s="140">
        <v>-0.04186512910503881</v>
      </c>
      <c r="E115" s="141">
        <v>0.05123954196707414</v>
      </c>
      <c r="F115" s="130">
        <v>0.1401745763955109</v>
      </c>
      <c r="G115" s="141">
        <v>0.17766827817032355</v>
      </c>
      <c r="H115" s="223"/>
      <c r="I115" s="223"/>
      <c r="J115" s="223"/>
      <c r="K115" s="112"/>
    </row>
    <row r="116" spans="1:10" ht="12.75">
      <c r="A116" s="9" t="s">
        <v>935</v>
      </c>
      <c r="B116" s="126">
        <v>8486</v>
      </c>
      <c r="C116" s="127">
        <v>152822</v>
      </c>
      <c r="D116" s="140">
        <v>-0.0027030203314137857</v>
      </c>
      <c r="E116" s="141">
        <v>-0.04895200637259778</v>
      </c>
      <c r="F116" s="130">
        <v>0.05552865425135124</v>
      </c>
      <c r="G116" s="141">
        <v>0.21618729778615647</v>
      </c>
      <c r="H116" s="223"/>
      <c r="I116" s="118"/>
      <c r="J116" s="118"/>
    </row>
    <row r="117" spans="1:10" ht="12.75">
      <c r="A117" s="9" t="s">
        <v>508</v>
      </c>
      <c r="B117" s="126">
        <v>1896</v>
      </c>
      <c r="C117" s="127">
        <v>32688</v>
      </c>
      <c r="D117" s="140">
        <v>-0.026194144838212585</v>
      </c>
      <c r="E117" s="141">
        <v>-0.05326266400208535</v>
      </c>
      <c r="F117" s="130">
        <v>0.05800293685756241</v>
      </c>
      <c r="G117" s="141">
        <v>0.2374452097683156</v>
      </c>
      <c r="H117" s="223"/>
      <c r="I117" s="118"/>
      <c r="J117" s="118"/>
    </row>
    <row r="118" spans="1:7" ht="12.75">
      <c r="A118" s="199" t="s">
        <v>517</v>
      </c>
      <c r="B118" s="178"/>
      <c r="C118" s="179"/>
      <c r="D118" s="178"/>
      <c r="E118" s="179"/>
      <c r="F118" s="191"/>
      <c r="G118" s="191"/>
    </row>
    <row r="119" spans="1:12" ht="12.75">
      <c r="A119" s="9" t="s">
        <v>992</v>
      </c>
      <c r="B119" s="126">
        <v>1640</v>
      </c>
      <c r="C119" s="127">
        <v>15472</v>
      </c>
      <c r="D119" s="164">
        <v>0.09115103127079172</v>
      </c>
      <c r="E119" s="154">
        <v>0.14820037105751394</v>
      </c>
      <c r="F119" s="130">
        <v>0.10599793174767322</v>
      </c>
      <c r="G119" s="141">
        <v>0.1754010695187166</v>
      </c>
      <c r="H119" s="110"/>
      <c r="I119" s="226"/>
      <c r="J119" s="226"/>
      <c r="L119" s="64"/>
    </row>
    <row r="120" spans="1:12" ht="12.75">
      <c r="A120" s="9" t="s">
        <v>993</v>
      </c>
      <c r="B120" s="126">
        <v>952</v>
      </c>
      <c r="C120" s="127">
        <v>12580</v>
      </c>
      <c r="D120" s="164">
        <v>-0.21581548599670508</v>
      </c>
      <c r="E120" s="154">
        <v>-0.2861601316461443</v>
      </c>
      <c r="F120" s="130">
        <v>0.07567567567567568</v>
      </c>
      <c r="G120" s="141">
        <v>0.09096989966555184</v>
      </c>
      <c r="H120" s="110"/>
      <c r="I120" s="226"/>
      <c r="J120" s="226"/>
      <c r="L120" s="64"/>
    </row>
    <row r="121" spans="1:12" ht="12.75">
      <c r="A121" s="9" t="s">
        <v>994</v>
      </c>
      <c r="B121" s="126">
        <v>515</v>
      </c>
      <c r="C121" s="127">
        <v>8679</v>
      </c>
      <c r="D121" s="164">
        <v>-0.1653160453808752</v>
      </c>
      <c r="E121" s="154">
        <v>-0.21371625294437402</v>
      </c>
      <c r="F121" s="130">
        <v>0.05933863348312018</v>
      </c>
      <c r="G121" s="141">
        <v>0.12769650384329284</v>
      </c>
      <c r="H121" s="110"/>
      <c r="I121" s="226"/>
      <c r="J121" s="226"/>
      <c r="L121" s="64"/>
    </row>
    <row r="122" spans="1:12" ht="12.75">
      <c r="A122" s="9" t="s">
        <v>995</v>
      </c>
      <c r="B122" s="126">
        <v>7624</v>
      </c>
      <c r="C122" s="127">
        <v>109881</v>
      </c>
      <c r="D122" s="164">
        <v>-0.08431419649291372</v>
      </c>
      <c r="E122" s="154">
        <v>-0.07565153019163151</v>
      </c>
      <c r="F122" s="130">
        <v>0.06938415194619633</v>
      </c>
      <c r="G122" s="141">
        <v>0.1810324357695778</v>
      </c>
      <c r="H122" s="110"/>
      <c r="I122" s="226"/>
      <c r="J122" s="226"/>
      <c r="L122" s="64"/>
    </row>
    <row r="123" spans="1:12" ht="12.75">
      <c r="A123" s="41" t="s">
        <v>977</v>
      </c>
      <c r="B123" s="126">
        <v>4595</v>
      </c>
      <c r="C123" s="127">
        <v>69639</v>
      </c>
      <c r="D123" s="164">
        <v>0.21947983014862005</v>
      </c>
      <c r="E123" s="154">
        <v>0.09748948040281791</v>
      </c>
      <c r="F123" s="130">
        <v>0.06598314163040825</v>
      </c>
      <c r="G123" s="141">
        <v>0.5452711522487244</v>
      </c>
      <c r="H123" s="110"/>
      <c r="I123" s="226"/>
      <c r="J123" s="226"/>
      <c r="L123" s="64"/>
    </row>
    <row r="124" spans="1:7" ht="12.75">
      <c r="A124" s="199" t="s">
        <v>519</v>
      </c>
      <c r="B124" s="178"/>
      <c r="C124" s="179"/>
      <c r="D124" s="178"/>
      <c r="E124" s="179"/>
      <c r="F124" s="191"/>
      <c r="G124" s="191"/>
    </row>
    <row r="125" spans="1:10" ht="12.75">
      <c r="A125" s="9" t="s">
        <v>510</v>
      </c>
      <c r="B125" s="126">
        <v>6729</v>
      </c>
      <c r="C125" s="127">
        <v>90869</v>
      </c>
      <c r="D125" s="140">
        <v>0.10492610837438421</v>
      </c>
      <c r="E125" s="141">
        <v>0.03827740262114521</v>
      </c>
      <c r="F125" s="130">
        <v>0.07405165678064027</v>
      </c>
      <c r="G125" s="141">
        <v>0.3170019315023319</v>
      </c>
      <c r="H125" s="110"/>
      <c r="I125" s="118"/>
      <c r="J125" s="118"/>
    </row>
    <row r="126" spans="1:10" ht="12.75">
      <c r="A126" s="9" t="s">
        <v>511</v>
      </c>
      <c r="B126" s="126">
        <v>3220</v>
      </c>
      <c r="C126" s="127">
        <v>46357</v>
      </c>
      <c r="D126" s="140">
        <v>-0.018890920170627656</v>
      </c>
      <c r="E126" s="141">
        <v>-0.0031395823925338684</v>
      </c>
      <c r="F126" s="130">
        <v>0.06946092283797485</v>
      </c>
      <c r="G126" s="141">
        <v>0.2782338200985051</v>
      </c>
      <c r="H126" s="110"/>
      <c r="I126" s="118"/>
      <c r="J126" s="118"/>
    </row>
    <row r="127" spans="1:10" ht="12.75">
      <c r="A127" s="9" t="s">
        <v>512</v>
      </c>
      <c r="B127" s="126">
        <v>1730</v>
      </c>
      <c r="C127" s="127">
        <v>23155</v>
      </c>
      <c r="D127" s="140">
        <v>0.14417989417989419</v>
      </c>
      <c r="E127" s="141">
        <v>0.046648284590697475</v>
      </c>
      <c r="F127" s="130">
        <v>0.07471388469013172</v>
      </c>
      <c r="G127" s="141">
        <v>0.2660719778529683</v>
      </c>
      <c r="H127" s="110"/>
      <c r="I127" s="118"/>
      <c r="J127" s="118"/>
    </row>
    <row r="128" spans="1:10" ht="12.75">
      <c r="A128" s="9" t="s">
        <v>513</v>
      </c>
      <c r="B128" s="126">
        <v>1028</v>
      </c>
      <c r="C128" s="127">
        <v>15249</v>
      </c>
      <c r="D128" s="140">
        <v>-0.11226252158894645</v>
      </c>
      <c r="E128" s="141">
        <v>-0.052209584187954516</v>
      </c>
      <c r="F128" s="130">
        <v>0.06741425667256869</v>
      </c>
      <c r="G128" s="141">
        <v>0.18928374148407293</v>
      </c>
      <c r="H128" s="110"/>
      <c r="I128" s="118"/>
      <c r="J128" s="118"/>
    </row>
    <row r="129" spans="1:10" ht="12.75">
      <c r="A129" s="14" t="s">
        <v>514</v>
      </c>
      <c r="B129" s="133">
        <v>2619</v>
      </c>
      <c r="C129" s="134">
        <v>40621</v>
      </c>
      <c r="D129" s="140">
        <v>-0.2265209686946249</v>
      </c>
      <c r="E129" s="141">
        <v>-0.22225200559076375</v>
      </c>
      <c r="F129" s="130">
        <v>0.06447404052091282</v>
      </c>
      <c r="G129" s="141">
        <v>0.08831265173995144</v>
      </c>
      <c r="H129" s="110"/>
      <c r="I129" s="118"/>
      <c r="J129" s="118"/>
    </row>
    <row r="130" spans="1:10" ht="12.75">
      <c r="A130" s="199" t="s">
        <v>615</v>
      </c>
      <c r="B130" s="133">
        <v>3067</v>
      </c>
      <c r="C130" s="134">
        <v>11794</v>
      </c>
      <c r="D130" s="161">
        <v>0.0686411149825783</v>
      </c>
      <c r="E130" s="153">
        <v>0.03884435831938693</v>
      </c>
      <c r="F130" s="162">
        <v>0.2600474817703917</v>
      </c>
      <c r="G130" s="153">
        <v>0.1871491335123261</v>
      </c>
      <c r="H130" s="110"/>
      <c r="I130" s="118"/>
      <c r="J130" s="118"/>
    </row>
    <row r="131" spans="2:11" ht="12.75">
      <c r="B131" s="182"/>
      <c r="C131" s="95"/>
      <c r="D131" s="95"/>
      <c r="E131" s="188"/>
      <c r="F131" s="95"/>
      <c r="G131" s="95"/>
      <c r="H131" s="112"/>
      <c r="I131" s="112"/>
      <c r="J131" s="112"/>
      <c r="K131" s="112"/>
    </row>
    <row r="132" spans="2:7" ht="12.75">
      <c r="B132" s="95"/>
      <c r="C132" s="95"/>
      <c r="D132" s="95"/>
      <c r="E132" s="95"/>
      <c r="F132" s="95"/>
      <c r="G132" s="95"/>
    </row>
    <row r="133" spans="2:7" ht="12.75">
      <c r="B133" s="95"/>
      <c r="C133" s="95"/>
      <c r="D133" s="95"/>
      <c r="E133" s="95"/>
      <c r="F133" s="95"/>
      <c r="G133" s="95"/>
    </row>
    <row r="134" spans="2:7" ht="12.75">
      <c r="B134" s="95"/>
      <c r="C134" s="95"/>
      <c r="D134" s="95"/>
      <c r="E134" s="95"/>
      <c r="F134" s="95"/>
      <c r="G134" s="95"/>
    </row>
    <row r="135" spans="2:7" ht="12.75">
      <c r="B135" s="95"/>
      <c r="C135" s="95"/>
      <c r="D135" s="95"/>
      <c r="E135" s="95"/>
      <c r="F135" s="95"/>
      <c r="G135" s="95"/>
    </row>
    <row r="136" spans="1:7" ht="31.5">
      <c r="A136" s="76" t="s">
        <v>1032</v>
      </c>
      <c r="B136" s="180" t="s">
        <v>310</v>
      </c>
      <c r="C136" s="180" t="s">
        <v>311</v>
      </c>
      <c r="D136" s="193" t="s">
        <v>312</v>
      </c>
      <c r="E136" s="187"/>
      <c r="F136" s="187"/>
      <c r="G136" s="187"/>
    </row>
    <row r="137" spans="1:7" ht="12.75">
      <c r="A137" s="199" t="s">
        <v>1115</v>
      </c>
      <c r="B137" s="165">
        <v>121832</v>
      </c>
      <c r="C137" s="165">
        <v>86137</v>
      </c>
      <c r="D137" s="165">
        <v>15326</v>
      </c>
      <c r="E137" s="95"/>
      <c r="F137" s="95"/>
      <c r="G137" s="95"/>
    </row>
    <row r="138" spans="1:12" ht="12.75">
      <c r="A138" s="85" t="s">
        <v>806</v>
      </c>
      <c r="B138" s="138">
        <v>238</v>
      </c>
      <c r="C138" s="166">
        <v>90</v>
      </c>
      <c r="D138" s="167">
        <v>35</v>
      </c>
      <c r="E138" s="214"/>
      <c r="F138" s="214"/>
      <c r="G138" s="22"/>
      <c r="L138" s="1"/>
    </row>
    <row r="139" spans="1:12" ht="12.75">
      <c r="A139" s="86" t="s">
        <v>807</v>
      </c>
      <c r="B139" s="126">
        <v>214</v>
      </c>
      <c r="C139" s="168">
        <v>76</v>
      </c>
      <c r="D139" s="169">
        <v>17</v>
      </c>
      <c r="E139" s="214"/>
      <c r="F139" s="214"/>
      <c r="G139" s="22"/>
      <c r="L139" s="1"/>
    </row>
    <row r="140" spans="1:12" ht="12.75">
      <c r="A140" s="86" t="s">
        <v>808</v>
      </c>
      <c r="B140" s="126">
        <v>4533</v>
      </c>
      <c r="C140" s="168">
        <v>1558</v>
      </c>
      <c r="D140" s="169">
        <v>577</v>
      </c>
      <c r="E140" s="214"/>
      <c r="F140" s="214"/>
      <c r="G140" s="22"/>
      <c r="L140" s="1"/>
    </row>
    <row r="141" spans="1:12" ht="12.75">
      <c r="A141" s="86" t="s">
        <v>809</v>
      </c>
      <c r="B141" s="126">
        <v>54</v>
      </c>
      <c r="C141" s="168">
        <v>27</v>
      </c>
      <c r="D141" s="169">
        <v>8</v>
      </c>
      <c r="E141" s="214"/>
      <c r="F141" s="214"/>
      <c r="G141" s="22"/>
      <c r="L141" s="1"/>
    </row>
    <row r="142" spans="1:12" ht="12.75">
      <c r="A142" s="86" t="s">
        <v>810</v>
      </c>
      <c r="B142" s="126">
        <v>93</v>
      </c>
      <c r="C142" s="168">
        <v>25</v>
      </c>
      <c r="D142" s="169">
        <v>12</v>
      </c>
      <c r="E142" s="214"/>
      <c r="F142" s="214"/>
      <c r="G142" s="22"/>
      <c r="L142" s="1"/>
    </row>
    <row r="143" spans="1:12" ht="12.75">
      <c r="A143" s="86" t="s">
        <v>811</v>
      </c>
      <c r="B143" s="126">
        <v>1923</v>
      </c>
      <c r="C143" s="168">
        <v>661</v>
      </c>
      <c r="D143" s="169">
        <v>207</v>
      </c>
      <c r="E143" s="214"/>
      <c r="F143" s="214"/>
      <c r="G143" s="22"/>
      <c r="L143" s="1"/>
    </row>
    <row r="144" spans="1:12" ht="12.75">
      <c r="A144" s="86" t="s">
        <v>812</v>
      </c>
      <c r="B144" s="126">
        <v>157</v>
      </c>
      <c r="C144" s="168">
        <v>79</v>
      </c>
      <c r="D144" s="169">
        <v>24</v>
      </c>
      <c r="E144" s="214"/>
      <c r="F144" s="214"/>
      <c r="G144" s="22"/>
      <c r="L144" s="1"/>
    </row>
    <row r="145" spans="1:12" ht="12.75">
      <c r="A145" s="86" t="s">
        <v>1118</v>
      </c>
      <c r="B145" s="126">
        <v>76</v>
      </c>
      <c r="C145" s="168">
        <v>21</v>
      </c>
      <c r="D145" s="169">
        <v>6</v>
      </c>
      <c r="E145" s="214"/>
      <c r="F145" s="214"/>
      <c r="G145" s="22"/>
      <c r="L145" s="1"/>
    </row>
    <row r="146" spans="1:12" ht="12.75">
      <c r="A146" s="86" t="s">
        <v>1119</v>
      </c>
      <c r="B146" s="126">
        <v>16</v>
      </c>
      <c r="C146" s="168">
        <v>18</v>
      </c>
      <c r="D146" s="169">
        <v>3</v>
      </c>
      <c r="E146" s="214"/>
      <c r="F146" s="214"/>
      <c r="G146" s="22"/>
      <c r="L146" s="1"/>
    </row>
    <row r="147" spans="1:12" ht="12.75">
      <c r="A147" s="86" t="s">
        <v>813</v>
      </c>
      <c r="B147" s="126">
        <v>112</v>
      </c>
      <c r="C147" s="168">
        <v>35</v>
      </c>
      <c r="D147" s="169">
        <v>24</v>
      </c>
      <c r="E147" s="214"/>
      <c r="F147" s="214"/>
      <c r="G147" s="22"/>
      <c r="L147" s="1"/>
    </row>
    <row r="148" spans="1:12" ht="12.75">
      <c r="A148" s="86" t="s">
        <v>1120</v>
      </c>
      <c r="B148" s="126">
        <v>652</v>
      </c>
      <c r="C148" s="168">
        <v>293</v>
      </c>
      <c r="D148" s="169">
        <v>99</v>
      </c>
      <c r="E148" s="214"/>
      <c r="F148" s="214"/>
      <c r="G148" s="22"/>
      <c r="L148" s="1"/>
    </row>
    <row r="149" spans="1:12" ht="12.75">
      <c r="A149" s="86" t="s">
        <v>1121</v>
      </c>
      <c r="B149" s="126">
        <v>39</v>
      </c>
      <c r="C149" s="168">
        <v>15</v>
      </c>
      <c r="D149" s="169">
        <v>4</v>
      </c>
      <c r="E149" s="214"/>
      <c r="F149" s="214"/>
      <c r="G149" s="22"/>
      <c r="L149" s="1"/>
    </row>
    <row r="150" spans="1:12" ht="12.75">
      <c r="A150" s="86" t="s">
        <v>1122</v>
      </c>
      <c r="B150" s="126">
        <v>32891</v>
      </c>
      <c r="C150" s="168">
        <v>21126</v>
      </c>
      <c r="D150" s="169">
        <v>5214</v>
      </c>
      <c r="E150" s="214"/>
      <c r="F150" s="214"/>
      <c r="G150" s="22"/>
      <c r="L150" s="1"/>
    </row>
    <row r="151" spans="1:12" ht="12.75">
      <c r="A151" s="86" t="s">
        <v>1123</v>
      </c>
      <c r="B151" s="126">
        <v>23</v>
      </c>
      <c r="C151" s="168">
        <v>12</v>
      </c>
      <c r="D151" s="169">
        <v>1</v>
      </c>
      <c r="E151" s="214"/>
      <c r="F151" s="214"/>
      <c r="G151" s="22"/>
      <c r="L151" s="1"/>
    </row>
    <row r="152" spans="1:12" ht="12.75">
      <c r="A152" s="86" t="s">
        <v>814</v>
      </c>
      <c r="B152" s="126">
        <v>10</v>
      </c>
      <c r="C152" s="168">
        <v>1</v>
      </c>
      <c r="D152" s="169">
        <v>3</v>
      </c>
      <c r="E152" s="214"/>
      <c r="F152" s="214"/>
      <c r="G152" s="22"/>
      <c r="L152" s="1"/>
    </row>
    <row r="153" spans="1:12" ht="12.75">
      <c r="A153" s="86" t="s">
        <v>815</v>
      </c>
      <c r="B153" s="126">
        <v>540</v>
      </c>
      <c r="C153" s="168">
        <v>981</v>
      </c>
      <c r="D153" s="169">
        <v>43</v>
      </c>
      <c r="E153" s="214"/>
      <c r="F153" s="214"/>
      <c r="G153" s="22"/>
      <c r="L153" s="1"/>
    </row>
    <row r="154" spans="1:12" ht="12.75">
      <c r="A154" s="86" t="s">
        <v>816</v>
      </c>
      <c r="B154" s="126">
        <v>369</v>
      </c>
      <c r="C154" s="168">
        <v>183</v>
      </c>
      <c r="D154" s="169">
        <v>37</v>
      </c>
      <c r="E154" s="214"/>
      <c r="F154" s="214"/>
      <c r="G154" s="22"/>
      <c r="L154" s="1"/>
    </row>
    <row r="155" spans="1:12" ht="12.75">
      <c r="A155" s="86" t="s">
        <v>1124</v>
      </c>
      <c r="B155" s="126">
        <v>44</v>
      </c>
      <c r="C155" s="168">
        <v>65</v>
      </c>
      <c r="D155" s="169">
        <v>8</v>
      </c>
      <c r="E155" s="214"/>
      <c r="F155" s="214"/>
      <c r="G155" s="22"/>
      <c r="L155" s="1"/>
    </row>
    <row r="156" spans="1:12" ht="12.75">
      <c r="A156" s="86" t="s">
        <v>817</v>
      </c>
      <c r="B156" s="126">
        <v>32</v>
      </c>
      <c r="C156" s="168">
        <v>27</v>
      </c>
      <c r="D156" s="169">
        <v>3</v>
      </c>
      <c r="E156" s="214"/>
      <c r="F156" s="214"/>
      <c r="G156" s="22"/>
      <c r="L156" s="1"/>
    </row>
    <row r="157" spans="1:12" ht="12.75">
      <c r="A157" s="86" t="s">
        <v>533</v>
      </c>
      <c r="B157" s="126">
        <v>42</v>
      </c>
      <c r="C157" s="168">
        <v>19</v>
      </c>
      <c r="D157" s="169">
        <v>4</v>
      </c>
      <c r="E157" s="214"/>
      <c r="F157" s="214"/>
      <c r="G157" s="22"/>
      <c r="L157" s="1"/>
    </row>
    <row r="158" spans="1:12" ht="12.75">
      <c r="A158" s="86" t="s">
        <v>818</v>
      </c>
      <c r="B158" s="126">
        <v>22</v>
      </c>
      <c r="C158" s="168">
        <v>18</v>
      </c>
      <c r="D158" s="169">
        <v>3</v>
      </c>
      <c r="E158" s="214"/>
      <c r="F158" s="214"/>
      <c r="G158" s="22"/>
      <c r="L158" s="1"/>
    </row>
    <row r="159" spans="1:12" ht="12.75">
      <c r="A159" s="86" t="s">
        <v>1116</v>
      </c>
      <c r="B159" s="126">
        <v>66</v>
      </c>
      <c r="C159" s="168">
        <v>18</v>
      </c>
      <c r="D159" s="169">
        <v>6</v>
      </c>
      <c r="E159" s="214"/>
      <c r="F159" s="214"/>
      <c r="G159" s="22"/>
      <c r="L159" s="1"/>
    </row>
    <row r="160" spans="1:12" ht="12.75">
      <c r="A160" s="86" t="s">
        <v>819</v>
      </c>
      <c r="B160" s="126">
        <v>9</v>
      </c>
      <c r="C160" s="168">
        <v>10</v>
      </c>
      <c r="D160" s="169">
        <v>0</v>
      </c>
      <c r="F160" s="214"/>
      <c r="G160" s="22"/>
      <c r="L160" s="1"/>
    </row>
    <row r="161" spans="1:12" ht="12.75">
      <c r="A161" s="86" t="s">
        <v>820</v>
      </c>
      <c r="B161" s="126">
        <v>725</v>
      </c>
      <c r="C161" s="168">
        <v>297</v>
      </c>
      <c r="D161" s="169">
        <v>115</v>
      </c>
      <c r="E161" s="214"/>
      <c r="F161" s="214"/>
      <c r="G161" s="22"/>
      <c r="L161" s="1"/>
    </row>
    <row r="162" spans="1:12" ht="12.75">
      <c r="A162" s="86" t="s">
        <v>821</v>
      </c>
      <c r="B162" s="126">
        <v>4</v>
      </c>
      <c r="C162" s="168">
        <v>11</v>
      </c>
      <c r="D162" s="169">
        <v>0</v>
      </c>
      <c r="F162" s="214"/>
      <c r="G162" s="22"/>
      <c r="L162" s="1"/>
    </row>
    <row r="163" spans="1:12" ht="12.75">
      <c r="A163" s="86" t="s">
        <v>1117</v>
      </c>
      <c r="B163" s="126">
        <v>37</v>
      </c>
      <c r="C163" s="168">
        <v>15</v>
      </c>
      <c r="D163" s="169">
        <v>8</v>
      </c>
      <c r="E163" s="214"/>
      <c r="F163" s="214"/>
      <c r="G163" s="22"/>
      <c r="L163" s="1"/>
    </row>
    <row r="164" spans="1:12" ht="12.75">
      <c r="A164" s="86" t="s">
        <v>822</v>
      </c>
      <c r="B164" s="126">
        <v>35</v>
      </c>
      <c r="C164" s="168">
        <v>31</v>
      </c>
      <c r="D164" s="169">
        <v>7</v>
      </c>
      <c r="E164" s="214"/>
      <c r="F164" s="214"/>
      <c r="G164" s="22"/>
      <c r="L164" s="1"/>
    </row>
    <row r="165" spans="1:12" ht="12.75">
      <c r="A165" s="86" t="s">
        <v>823</v>
      </c>
      <c r="B165" s="126">
        <v>2959</v>
      </c>
      <c r="C165" s="168">
        <v>1629</v>
      </c>
      <c r="D165" s="169">
        <v>349</v>
      </c>
      <c r="E165" s="214"/>
      <c r="F165" s="214"/>
      <c r="G165" s="22"/>
      <c r="L165" s="1"/>
    </row>
    <row r="166" spans="1:12" ht="12.75">
      <c r="A166" s="86" t="s">
        <v>534</v>
      </c>
      <c r="B166" s="126">
        <v>221</v>
      </c>
      <c r="C166" s="168">
        <v>62</v>
      </c>
      <c r="D166" s="169">
        <v>43</v>
      </c>
      <c r="E166" s="214"/>
      <c r="F166" s="214"/>
      <c r="G166" s="22"/>
      <c r="L166" s="1"/>
    </row>
    <row r="167" spans="1:12" ht="12.75">
      <c r="A167" s="86" t="s">
        <v>824</v>
      </c>
      <c r="B167" s="126">
        <v>449</v>
      </c>
      <c r="C167" s="168">
        <v>306</v>
      </c>
      <c r="D167" s="169">
        <v>61</v>
      </c>
      <c r="E167" s="214"/>
      <c r="F167" s="214"/>
      <c r="G167" s="22"/>
      <c r="L167" s="1"/>
    </row>
    <row r="168" spans="1:12" ht="12.75">
      <c r="A168" s="86" t="s">
        <v>825</v>
      </c>
      <c r="B168" s="126">
        <v>1415</v>
      </c>
      <c r="C168" s="168">
        <v>1019</v>
      </c>
      <c r="D168" s="169">
        <v>177</v>
      </c>
      <c r="E168" s="214"/>
      <c r="F168" s="214"/>
      <c r="G168" s="22"/>
      <c r="L168" s="1"/>
    </row>
    <row r="169" spans="1:12" ht="12.75">
      <c r="A169" s="86" t="s">
        <v>1125</v>
      </c>
      <c r="B169" s="126">
        <v>21</v>
      </c>
      <c r="C169" s="168">
        <v>6</v>
      </c>
      <c r="D169" s="169">
        <v>3</v>
      </c>
      <c r="E169" s="214"/>
      <c r="F169" s="214"/>
      <c r="G169" s="22"/>
      <c r="L169" s="1"/>
    </row>
    <row r="170" spans="1:12" ht="12.75">
      <c r="A170" s="86" t="s">
        <v>1126</v>
      </c>
      <c r="B170" s="126">
        <v>23</v>
      </c>
      <c r="C170" s="168">
        <v>11</v>
      </c>
      <c r="D170" s="169">
        <v>4</v>
      </c>
      <c r="E170" s="214"/>
      <c r="F170" s="214"/>
      <c r="G170" s="22"/>
      <c r="L170" s="1"/>
    </row>
    <row r="171" spans="1:12" ht="12.75">
      <c r="A171" s="86" t="s">
        <v>1127</v>
      </c>
      <c r="B171" s="126">
        <v>2352</v>
      </c>
      <c r="C171" s="168">
        <v>2160</v>
      </c>
      <c r="D171" s="169">
        <v>252</v>
      </c>
      <c r="E171" s="214"/>
      <c r="F171" s="214"/>
      <c r="G171" s="22"/>
      <c r="L171" s="1"/>
    </row>
    <row r="172" spans="1:12" ht="12.75">
      <c r="A172" s="86" t="s">
        <v>826</v>
      </c>
      <c r="B172" s="126">
        <v>35</v>
      </c>
      <c r="C172" s="168">
        <v>22</v>
      </c>
      <c r="D172" s="169">
        <v>6</v>
      </c>
      <c r="E172" s="214"/>
      <c r="F172" s="214"/>
      <c r="G172" s="22"/>
      <c r="L172" s="1"/>
    </row>
    <row r="173" spans="1:12" ht="12.75">
      <c r="A173" s="86" t="s">
        <v>827</v>
      </c>
      <c r="B173" s="126">
        <v>251</v>
      </c>
      <c r="C173" s="168">
        <v>73</v>
      </c>
      <c r="D173" s="169">
        <v>34</v>
      </c>
      <c r="E173" s="214"/>
      <c r="F173" s="214"/>
      <c r="G173" s="22"/>
      <c r="L173" s="1"/>
    </row>
    <row r="174" spans="1:12" ht="12.75">
      <c r="A174" s="86" t="s">
        <v>535</v>
      </c>
      <c r="B174" s="126">
        <v>672</v>
      </c>
      <c r="C174" s="168">
        <v>238</v>
      </c>
      <c r="D174" s="169">
        <v>46</v>
      </c>
      <c r="E174" s="214"/>
      <c r="F174" s="214"/>
      <c r="G174" s="22"/>
      <c r="L174" s="1"/>
    </row>
    <row r="175" spans="1:12" ht="12.75">
      <c r="A175" s="86" t="s">
        <v>828</v>
      </c>
      <c r="B175" s="126">
        <v>41</v>
      </c>
      <c r="C175" s="168">
        <v>69</v>
      </c>
      <c r="D175" s="169">
        <v>3</v>
      </c>
      <c r="E175" s="214"/>
      <c r="F175" s="214"/>
      <c r="G175" s="22"/>
      <c r="L175" s="1"/>
    </row>
    <row r="176" spans="1:12" ht="12.75">
      <c r="A176" s="86" t="s">
        <v>829</v>
      </c>
      <c r="B176" s="126">
        <v>86</v>
      </c>
      <c r="C176" s="168">
        <v>19</v>
      </c>
      <c r="D176" s="169">
        <v>11</v>
      </c>
      <c r="E176" s="214"/>
      <c r="F176" s="214"/>
      <c r="G176" s="22"/>
      <c r="L176" s="1"/>
    </row>
    <row r="177" spans="1:12" ht="12.75">
      <c r="A177" s="86" t="s">
        <v>830</v>
      </c>
      <c r="B177" s="126">
        <v>379</v>
      </c>
      <c r="C177" s="168">
        <v>89</v>
      </c>
      <c r="D177" s="169">
        <v>61</v>
      </c>
      <c r="E177" s="214"/>
      <c r="F177" s="214"/>
      <c r="G177" s="22"/>
      <c r="L177" s="1"/>
    </row>
    <row r="178" spans="1:12" ht="12.75">
      <c r="A178" s="86" t="s">
        <v>831</v>
      </c>
      <c r="B178" s="126">
        <v>366</v>
      </c>
      <c r="C178" s="168">
        <v>62</v>
      </c>
      <c r="D178" s="169">
        <v>80</v>
      </c>
      <c r="E178" s="214"/>
      <c r="F178" s="214"/>
      <c r="G178" s="22"/>
      <c r="L178" s="1"/>
    </row>
    <row r="179" spans="1:12" ht="12.75">
      <c r="A179" s="86" t="s">
        <v>1128</v>
      </c>
      <c r="B179" s="126">
        <v>157</v>
      </c>
      <c r="C179" s="168">
        <v>108</v>
      </c>
      <c r="D179" s="169">
        <v>12</v>
      </c>
      <c r="E179" s="214"/>
      <c r="F179" s="214"/>
      <c r="G179" s="22"/>
      <c r="L179" s="1"/>
    </row>
    <row r="180" spans="1:12" ht="12.75">
      <c r="A180" s="86" t="s">
        <v>1129</v>
      </c>
      <c r="B180" s="126">
        <v>564</v>
      </c>
      <c r="C180" s="168">
        <v>204</v>
      </c>
      <c r="D180" s="169">
        <v>108</v>
      </c>
      <c r="E180" s="214"/>
      <c r="F180" s="214"/>
      <c r="G180" s="22"/>
      <c r="L180" s="1"/>
    </row>
    <row r="181" spans="1:12" ht="12.75">
      <c r="A181" s="86" t="s">
        <v>1130</v>
      </c>
      <c r="B181" s="126">
        <v>407</v>
      </c>
      <c r="C181" s="168">
        <v>145</v>
      </c>
      <c r="D181" s="169">
        <v>36</v>
      </c>
      <c r="E181" s="214"/>
      <c r="F181" s="214"/>
      <c r="G181" s="22"/>
      <c r="L181" s="1"/>
    </row>
    <row r="182" spans="1:12" ht="12.75">
      <c r="A182" s="86" t="s">
        <v>832</v>
      </c>
      <c r="B182" s="126">
        <v>1443</v>
      </c>
      <c r="C182" s="168">
        <v>786</v>
      </c>
      <c r="D182" s="169">
        <v>234</v>
      </c>
      <c r="E182" s="214"/>
      <c r="F182" s="214"/>
      <c r="G182" s="22"/>
      <c r="L182" s="1"/>
    </row>
    <row r="183" spans="1:12" ht="12.75">
      <c r="A183" s="86" t="s">
        <v>1135</v>
      </c>
      <c r="B183" s="126">
        <v>141</v>
      </c>
      <c r="C183" s="168">
        <v>185</v>
      </c>
      <c r="D183" s="169">
        <v>17</v>
      </c>
      <c r="E183" s="214"/>
      <c r="F183" s="214"/>
      <c r="G183" s="22"/>
      <c r="L183" s="1"/>
    </row>
    <row r="184" spans="1:12" ht="12.75">
      <c r="A184" s="86" t="s">
        <v>1131</v>
      </c>
      <c r="B184" s="126">
        <v>96</v>
      </c>
      <c r="C184" s="168">
        <v>16</v>
      </c>
      <c r="D184" s="169">
        <v>8</v>
      </c>
      <c r="E184" s="214"/>
      <c r="F184" s="214"/>
      <c r="G184" s="22"/>
      <c r="L184" s="1"/>
    </row>
    <row r="185" spans="1:12" ht="12.75">
      <c r="A185" s="86" t="s">
        <v>1132</v>
      </c>
      <c r="B185" s="126">
        <v>2541</v>
      </c>
      <c r="C185" s="168">
        <v>1561</v>
      </c>
      <c r="D185" s="169">
        <v>388</v>
      </c>
      <c r="E185" s="214"/>
      <c r="F185" s="214"/>
      <c r="G185" s="22"/>
      <c r="L185" s="1"/>
    </row>
    <row r="186" spans="1:12" ht="12.75">
      <c r="A186" s="86" t="s">
        <v>1133</v>
      </c>
      <c r="B186" s="126">
        <v>2950</v>
      </c>
      <c r="C186" s="168">
        <v>1454</v>
      </c>
      <c r="D186" s="169">
        <v>345</v>
      </c>
      <c r="E186" s="214"/>
      <c r="F186" s="214"/>
      <c r="G186" s="22"/>
      <c r="L186" s="1"/>
    </row>
    <row r="187" spans="1:12" ht="12.75">
      <c r="A187" s="86" t="s">
        <v>833</v>
      </c>
      <c r="B187" s="126">
        <v>54</v>
      </c>
      <c r="C187" s="168">
        <v>33</v>
      </c>
      <c r="D187" s="169">
        <v>4</v>
      </c>
      <c r="E187" s="214"/>
      <c r="F187" s="214"/>
      <c r="G187" s="22"/>
      <c r="L187" s="1"/>
    </row>
    <row r="188" spans="1:12" ht="12.75">
      <c r="A188" s="86" t="s">
        <v>1134</v>
      </c>
      <c r="B188" s="126">
        <v>63</v>
      </c>
      <c r="C188" s="168">
        <v>35</v>
      </c>
      <c r="D188" s="169">
        <v>5</v>
      </c>
      <c r="E188" s="214"/>
      <c r="F188" s="214"/>
      <c r="G188" s="22"/>
      <c r="L188" s="1"/>
    </row>
    <row r="189" spans="1:12" ht="12.75">
      <c r="A189" s="86" t="s">
        <v>834</v>
      </c>
      <c r="B189" s="126">
        <v>32</v>
      </c>
      <c r="C189" s="168">
        <v>9</v>
      </c>
      <c r="D189" s="169">
        <v>5</v>
      </c>
      <c r="E189" s="214"/>
      <c r="F189" s="214"/>
      <c r="G189" s="22"/>
      <c r="L189" s="1"/>
    </row>
    <row r="190" spans="1:12" ht="12.75">
      <c r="A190" s="86" t="s">
        <v>923</v>
      </c>
      <c r="B190" s="126">
        <v>254</v>
      </c>
      <c r="C190" s="168">
        <v>179</v>
      </c>
      <c r="D190" s="169">
        <v>23</v>
      </c>
      <c r="E190" s="214"/>
      <c r="F190" s="214"/>
      <c r="G190" s="22"/>
      <c r="L190" s="1"/>
    </row>
    <row r="191" spans="1:12" ht="12.75">
      <c r="A191" s="86" t="s">
        <v>1136</v>
      </c>
      <c r="B191" s="126">
        <v>78</v>
      </c>
      <c r="C191" s="168">
        <v>15</v>
      </c>
      <c r="D191" s="169">
        <v>9</v>
      </c>
      <c r="E191" s="214"/>
      <c r="F191" s="214"/>
      <c r="G191" s="22"/>
      <c r="L191" s="1"/>
    </row>
    <row r="192" spans="1:12" ht="12.75">
      <c r="A192" s="86" t="s">
        <v>1137</v>
      </c>
      <c r="B192" s="126">
        <v>163</v>
      </c>
      <c r="C192" s="168">
        <v>67</v>
      </c>
      <c r="D192" s="169">
        <v>26</v>
      </c>
      <c r="E192" s="214"/>
      <c r="F192" s="214"/>
      <c r="G192" s="22"/>
      <c r="L192" s="1"/>
    </row>
    <row r="193" spans="1:12" ht="12.75">
      <c r="A193" s="86" t="s">
        <v>1138</v>
      </c>
      <c r="B193" s="126">
        <v>65</v>
      </c>
      <c r="C193" s="168">
        <v>180</v>
      </c>
      <c r="D193" s="169">
        <v>7</v>
      </c>
      <c r="E193" s="214"/>
      <c r="F193" s="214"/>
      <c r="G193" s="22"/>
      <c r="L193" s="1"/>
    </row>
    <row r="194" spans="1:12" ht="12.75">
      <c r="A194" s="86" t="s">
        <v>1139</v>
      </c>
      <c r="B194" s="126">
        <v>110</v>
      </c>
      <c r="C194" s="168">
        <v>46</v>
      </c>
      <c r="D194" s="169">
        <v>14</v>
      </c>
      <c r="E194" s="214"/>
      <c r="F194" s="214"/>
      <c r="G194" s="22"/>
      <c r="L194" s="1"/>
    </row>
    <row r="195" spans="1:12" ht="12.75">
      <c r="A195" s="86" t="s">
        <v>835</v>
      </c>
      <c r="B195" s="126">
        <v>973</v>
      </c>
      <c r="C195" s="168">
        <v>183</v>
      </c>
      <c r="D195" s="169">
        <v>117</v>
      </c>
      <c r="E195" s="214"/>
      <c r="F195" s="214"/>
      <c r="G195" s="22"/>
      <c r="L195" s="1"/>
    </row>
    <row r="196" spans="1:12" ht="12.75">
      <c r="A196" s="86" t="s">
        <v>1140</v>
      </c>
      <c r="B196" s="126">
        <v>213</v>
      </c>
      <c r="C196" s="168">
        <v>70</v>
      </c>
      <c r="D196" s="169">
        <v>18</v>
      </c>
      <c r="E196" s="214"/>
      <c r="F196" s="214"/>
      <c r="G196" s="22"/>
      <c r="L196" s="1"/>
    </row>
    <row r="197" spans="1:12" ht="12.75">
      <c r="A197" s="86" t="s">
        <v>1141</v>
      </c>
      <c r="B197" s="126">
        <v>839</v>
      </c>
      <c r="C197" s="168">
        <v>2599</v>
      </c>
      <c r="D197" s="169">
        <v>76</v>
      </c>
      <c r="E197" s="214"/>
      <c r="F197" s="214"/>
      <c r="G197" s="22"/>
      <c r="L197" s="1"/>
    </row>
    <row r="198" spans="1:12" ht="12.75">
      <c r="A198" s="86" t="s">
        <v>836</v>
      </c>
      <c r="B198" s="126">
        <v>77</v>
      </c>
      <c r="C198" s="168">
        <v>49</v>
      </c>
      <c r="D198" s="169">
        <v>14</v>
      </c>
      <c r="E198" s="214"/>
      <c r="F198" s="214"/>
      <c r="G198" s="22"/>
      <c r="L198" s="1"/>
    </row>
    <row r="199" spans="1:12" ht="12.75">
      <c r="A199" s="86" t="s">
        <v>1142</v>
      </c>
      <c r="B199" s="126">
        <v>5644</v>
      </c>
      <c r="C199" s="168">
        <v>5566</v>
      </c>
      <c r="D199" s="169">
        <v>478</v>
      </c>
      <c r="E199" s="214"/>
      <c r="F199" s="214"/>
      <c r="G199" s="22"/>
      <c r="L199" s="1"/>
    </row>
    <row r="200" spans="1:12" ht="12.75">
      <c r="A200" s="86" t="s">
        <v>837</v>
      </c>
      <c r="B200" s="126">
        <v>107</v>
      </c>
      <c r="C200" s="168">
        <v>33</v>
      </c>
      <c r="D200" s="169">
        <v>30</v>
      </c>
      <c r="E200" s="214"/>
      <c r="F200" s="214"/>
      <c r="G200" s="22"/>
      <c r="L200" s="1"/>
    </row>
    <row r="201" spans="1:12" ht="12.75">
      <c r="A201" s="86" t="s">
        <v>1143</v>
      </c>
      <c r="B201" s="126">
        <v>23</v>
      </c>
      <c r="C201" s="168">
        <v>2</v>
      </c>
      <c r="D201" s="169">
        <v>2</v>
      </c>
      <c r="E201" s="214"/>
      <c r="F201" s="214"/>
      <c r="G201" s="22"/>
      <c r="L201" s="1"/>
    </row>
    <row r="202" spans="1:12" ht="12.75">
      <c r="A202" s="86" t="s">
        <v>1144</v>
      </c>
      <c r="B202" s="126">
        <v>1033</v>
      </c>
      <c r="C202" s="168">
        <v>462</v>
      </c>
      <c r="D202" s="169">
        <v>126</v>
      </c>
      <c r="E202" s="214"/>
      <c r="F202" s="214"/>
      <c r="G202" s="22"/>
      <c r="L202" s="1"/>
    </row>
    <row r="203" spans="1:12" ht="12.75">
      <c r="A203" s="86" t="s">
        <v>838</v>
      </c>
      <c r="B203" s="126">
        <v>327</v>
      </c>
      <c r="C203" s="168">
        <v>170</v>
      </c>
      <c r="D203" s="169">
        <v>28</v>
      </c>
      <c r="E203" s="214"/>
      <c r="F203" s="214"/>
      <c r="G203" s="22"/>
      <c r="L203" s="1"/>
    </row>
    <row r="204" spans="1:12" ht="12.75">
      <c r="A204" s="86" t="s">
        <v>839</v>
      </c>
      <c r="B204" s="126">
        <v>47</v>
      </c>
      <c r="C204" s="168">
        <v>24</v>
      </c>
      <c r="D204" s="169">
        <v>9</v>
      </c>
      <c r="E204" s="214"/>
      <c r="F204" s="214"/>
      <c r="G204" s="22"/>
      <c r="L204" s="1"/>
    </row>
    <row r="205" spans="1:12" ht="12.75">
      <c r="A205" s="86" t="s">
        <v>840</v>
      </c>
      <c r="B205" s="126">
        <v>47</v>
      </c>
      <c r="C205" s="168">
        <v>13</v>
      </c>
      <c r="D205" s="169">
        <v>8</v>
      </c>
      <c r="E205" s="214"/>
      <c r="F205" s="214"/>
      <c r="G205" s="22"/>
      <c r="L205" s="1"/>
    </row>
    <row r="206" spans="1:12" ht="12.75">
      <c r="A206" s="86" t="s">
        <v>1146</v>
      </c>
      <c r="B206" s="126">
        <v>46</v>
      </c>
      <c r="C206" s="168">
        <v>20</v>
      </c>
      <c r="D206" s="169">
        <v>3</v>
      </c>
      <c r="E206" s="214"/>
      <c r="F206" s="214"/>
      <c r="G206" s="22"/>
      <c r="L206" s="1"/>
    </row>
    <row r="207" spans="1:12" ht="12.75">
      <c r="A207" s="86" t="s">
        <v>841</v>
      </c>
      <c r="B207" s="126">
        <v>685</v>
      </c>
      <c r="C207" s="168">
        <v>247</v>
      </c>
      <c r="D207" s="169">
        <v>132</v>
      </c>
      <c r="E207" s="214"/>
      <c r="F207" s="214"/>
      <c r="G207" s="22"/>
      <c r="L207" s="1"/>
    </row>
    <row r="208" spans="1:12" ht="12.75">
      <c r="A208" s="86" t="s">
        <v>1145</v>
      </c>
      <c r="B208" s="126">
        <v>1498</v>
      </c>
      <c r="C208" s="168">
        <v>3571</v>
      </c>
      <c r="D208" s="169">
        <v>86</v>
      </c>
      <c r="E208" s="214"/>
      <c r="F208" s="214"/>
      <c r="G208" s="22"/>
      <c r="L208" s="1"/>
    </row>
    <row r="209" spans="1:12" ht="12.75">
      <c r="A209" s="86" t="s">
        <v>842</v>
      </c>
      <c r="B209" s="126">
        <v>306</v>
      </c>
      <c r="C209" s="168">
        <v>74</v>
      </c>
      <c r="D209" s="169">
        <v>44</v>
      </c>
      <c r="E209" s="214"/>
      <c r="F209" s="214"/>
      <c r="G209" s="22"/>
      <c r="L209" s="1"/>
    </row>
    <row r="210" spans="1:12" ht="12.75">
      <c r="A210" s="86" t="s">
        <v>1147</v>
      </c>
      <c r="B210" s="126">
        <v>41</v>
      </c>
      <c r="C210" s="168">
        <v>45</v>
      </c>
      <c r="D210" s="169">
        <v>2</v>
      </c>
      <c r="E210" s="214"/>
      <c r="F210" s="214"/>
      <c r="G210" s="22"/>
      <c r="L210" s="1"/>
    </row>
    <row r="211" spans="1:12" ht="12.75">
      <c r="A211" s="86" t="s">
        <v>843</v>
      </c>
      <c r="B211" s="126">
        <v>237</v>
      </c>
      <c r="C211" s="168">
        <v>146</v>
      </c>
      <c r="D211" s="169">
        <v>46</v>
      </c>
      <c r="E211" s="214"/>
      <c r="F211" s="214"/>
      <c r="G211" s="22"/>
      <c r="L211" s="1"/>
    </row>
    <row r="212" spans="1:12" ht="12.75">
      <c r="A212" s="86" t="s">
        <v>1148</v>
      </c>
      <c r="B212" s="126">
        <v>16546</v>
      </c>
      <c r="C212" s="168">
        <v>8782</v>
      </c>
      <c r="D212" s="169">
        <v>1704</v>
      </c>
      <c r="E212" s="214"/>
      <c r="F212" s="214"/>
      <c r="G212" s="22"/>
      <c r="L212" s="1"/>
    </row>
    <row r="213" spans="1:12" ht="12.75">
      <c r="A213" s="86" t="s">
        <v>1149</v>
      </c>
      <c r="B213" s="126">
        <v>22</v>
      </c>
      <c r="C213" s="168">
        <v>9</v>
      </c>
      <c r="D213" s="169">
        <v>2</v>
      </c>
      <c r="E213" s="214"/>
      <c r="F213" s="214"/>
      <c r="G213" s="22"/>
      <c r="L213" s="1"/>
    </row>
    <row r="214" spans="1:12" ht="12.75">
      <c r="A214" s="86" t="s">
        <v>1150</v>
      </c>
      <c r="B214" s="126">
        <v>50</v>
      </c>
      <c r="C214" s="168">
        <v>35</v>
      </c>
      <c r="D214" s="169">
        <v>9</v>
      </c>
      <c r="E214" s="214"/>
      <c r="F214" s="214"/>
      <c r="G214" s="22"/>
      <c r="L214" s="1"/>
    </row>
    <row r="215" spans="1:12" ht="12.75">
      <c r="A215" s="86" t="s">
        <v>1152</v>
      </c>
      <c r="B215" s="126">
        <v>33</v>
      </c>
      <c r="C215" s="168">
        <v>26</v>
      </c>
      <c r="D215" s="169">
        <v>3</v>
      </c>
      <c r="E215" s="214"/>
      <c r="F215" s="214"/>
      <c r="G215" s="22"/>
      <c r="L215" s="1"/>
    </row>
    <row r="216" spans="1:12" ht="12.75">
      <c r="A216" s="86" t="s">
        <v>1151</v>
      </c>
      <c r="B216" s="126">
        <v>328</v>
      </c>
      <c r="C216" s="168">
        <v>93</v>
      </c>
      <c r="D216" s="169">
        <v>41</v>
      </c>
      <c r="E216" s="214"/>
      <c r="F216" s="214"/>
      <c r="G216" s="22"/>
      <c r="L216" s="1"/>
    </row>
    <row r="217" spans="1:12" ht="12.75">
      <c r="A217" s="86" t="s">
        <v>844</v>
      </c>
      <c r="B217" s="126">
        <v>62</v>
      </c>
      <c r="C217" s="168">
        <v>7</v>
      </c>
      <c r="D217" s="169">
        <v>8</v>
      </c>
      <c r="E217" s="214"/>
      <c r="F217" s="214"/>
      <c r="G217" s="22"/>
      <c r="L217" s="1"/>
    </row>
    <row r="218" spans="1:12" ht="12.75">
      <c r="A218" s="86" t="s">
        <v>1153</v>
      </c>
      <c r="B218" s="126">
        <v>70</v>
      </c>
      <c r="C218" s="168">
        <v>13</v>
      </c>
      <c r="D218" s="169">
        <v>8</v>
      </c>
      <c r="E218" s="214"/>
      <c r="F218" s="214"/>
      <c r="G218" s="22"/>
      <c r="L218" s="1"/>
    </row>
    <row r="219" spans="1:12" ht="12.75">
      <c r="A219" s="86" t="s">
        <v>845</v>
      </c>
      <c r="B219" s="126">
        <v>384</v>
      </c>
      <c r="C219" s="168">
        <v>235</v>
      </c>
      <c r="D219" s="169">
        <v>56</v>
      </c>
      <c r="E219" s="214"/>
      <c r="F219" s="214"/>
      <c r="G219" s="22"/>
      <c r="L219" s="1"/>
    </row>
    <row r="220" spans="1:12" ht="12.75">
      <c r="A220" s="86" t="s">
        <v>1154</v>
      </c>
      <c r="B220" s="126">
        <v>37</v>
      </c>
      <c r="C220" s="168">
        <v>11</v>
      </c>
      <c r="D220" s="169">
        <v>10</v>
      </c>
      <c r="E220" s="214"/>
      <c r="F220" s="214"/>
      <c r="G220" s="22"/>
      <c r="L220" s="1"/>
    </row>
    <row r="221" spans="1:12" ht="12.75">
      <c r="A221" s="86" t="s">
        <v>846</v>
      </c>
      <c r="B221" s="126">
        <v>655</v>
      </c>
      <c r="C221" s="168">
        <v>422</v>
      </c>
      <c r="D221" s="169">
        <v>95</v>
      </c>
      <c r="E221" s="214"/>
      <c r="F221" s="214"/>
      <c r="G221" s="22"/>
      <c r="L221" s="1"/>
    </row>
    <row r="222" spans="1:12" ht="12.75">
      <c r="A222" s="86" t="s">
        <v>847</v>
      </c>
      <c r="B222" s="126">
        <v>152</v>
      </c>
      <c r="C222" s="168">
        <v>17</v>
      </c>
      <c r="D222" s="169">
        <v>13</v>
      </c>
      <c r="E222" s="214"/>
      <c r="F222" s="214"/>
      <c r="G222" s="22"/>
      <c r="L222" s="1"/>
    </row>
    <row r="223" spans="1:12" ht="12.75">
      <c r="A223" s="86" t="s">
        <v>848</v>
      </c>
      <c r="B223" s="126">
        <v>45</v>
      </c>
      <c r="C223" s="168">
        <v>46</v>
      </c>
      <c r="D223" s="169">
        <v>2</v>
      </c>
      <c r="E223" s="214"/>
      <c r="F223" s="214"/>
      <c r="G223" s="22"/>
      <c r="L223" s="1"/>
    </row>
    <row r="224" spans="1:12" ht="12.75">
      <c r="A224" s="86" t="s">
        <v>849</v>
      </c>
      <c r="B224" s="126">
        <v>55</v>
      </c>
      <c r="C224" s="168">
        <v>36</v>
      </c>
      <c r="D224" s="169">
        <v>2</v>
      </c>
      <c r="E224" s="214"/>
      <c r="F224" s="214"/>
      <c r="G224" s="22"/>
      <c r="L224" s="1"/>
    </row>
    <row r="225" spans="1:12" ht="12.75">
      <c r="A225" s="86" t="s">
        <v>1155</v>
      </c>
      <c r="B225" s="126">
        <v>685</v>
      </c>
      <c r="C225" s="168">
        <v>254</v>
      </c>
      <c r="D225" s="169">
        <v>79</v>
      </c>
      <c r="E225" s="214"/>
      <c r="F225" s="214"/>
      <c r="G225" s="22"/>
      <c r="L225" s="1"/>
    </row>
    <row r="226" spans="1:12" ht="12.75">
      <c r="A226" s="86" t="s">
        <v>850</v>
      </c>
      <c r="B226" s="126">
        <v>487</v>
      </c>
      <c r="C226" s="168">
        <v>112</v>
      </c>
      <c r="D226" s="169">
        <v>73</v>
      </c>
      <c r="E226" s="214"/>
      <c r="F226" s="214"/>
      <c r="G226" s="22"/>
      <c r="L226" s="1"/>
    </row>
    <row r="227" spans="1:12" ht="12.75">
      <c r="A227" s="86" t="s">
        <v>851</v>
      </c>
      <c r="B227" s="126">
        <v>31</v>
      </c>
      <c r="C227" s="168">
        <v>15</v>
      </c>
      <c r="D227" s="169">
        <v>5</v>
      </c>
      <c r="E227" s="214"/>
      <c r="F227" s="214"/>
      <c r="G227" s="22"/>
      <c r="L227" s="1"/>
    </row>
    <row r="228" spans="1:12" ht="12.75">
      <c r="A228" s="86" t="s">
        <v>1157</v>
      </c>
      <c r="B228" s="126">
        <v>123</v>
      </c>
      <c r="C228" s="168">
        <v>75</v>
      </c>
      <c r="D228" s="169">
        <v>17</v>
      </c>
      <c r="E228" s="214"/>
      <c r="F228" s="214"/>
      <c r="G228" s="22"/>
      <c r="L228" s="1"/>
    </row>
    <row r="229" spans="1:12" ht="12.75">
      <c r="A229" s="86" t="s">
        <v>1156</v>
      </c>
      <c r="B229" s="126">
        <v>48</v>
      </c>
      <c r="C229" s="168">
        <v>19</v>
      </c>
      <c r="D229" s="169">
        <v>2</v>
      </c>
      <c r="E229" s="214"/>
      <c r="F229" s="214"/>
      <c r="G229" s="22"/>
      <c r="L229" s="1"/>
    </row>
    <row r="230" spans="1:12" ht="12.75">
      <c r="A230" s="86" t="s">
        <v>852</v>
      </c>
      <c r="B230" s="126">
        <v>40</v>
      </c>
      <c r="C230" s="168">
        <v>15</v>
      </c>
      <c r="D230" s="169">
        <v>1</v>
      </c>
      <c r="E230" s="214"/>
      <c r="F230" s="214"/>
      <c r="G230" s="22"/>
      <c r="L230" s="1"/>
    </row>
    <row r="231" spans="1:12" ht="12.75">
      <c r="A231" s="86" t="s">
        <v>1158</v>
      </c>
      <c r="B231" s="126">
        <v>323</v>
      </c>
      <c r="C231" s="168">
        <v>77</v>
      </c>
      <c r="D231" s="169">
        <v>36</v>
      </c>
      <c r="E231" s="214"/>
      <c r="F231" s="214"/>
      <c r="G231" s="22"/>
      <c r="L231" s="1"/>
    </row>
    <row r="232" spans="1:12" ht="12.75">
      <c r="A232" s="86" t="s">
        <v>1159</v>
      </c>
      <c r="B232" s="126">
        <v>1108</v>
      </c>
      <c r="C232" s="168">
        <v>261</v>
      </c>
      <c r="D232" s="169">
        <v>116</v>
      </c>
      <c r="E232" s="214"/>
      <c r="F232" s="214"/>
      <c r="G232" s="22"/>
      <c r="L232" s="1"/>
    </row>
    <row r="233" spans="1:12" ht="12.75">
      <c r="A233" s="86" t="s">
        <v>853</v>
      </c>
      <c r="B233" s="126">
        <v>2437</v>
      </c>
      <c r="C233" s="168">
        <v>1978</v>
      </c>
      <c r="D233" s="169">
        <v>277</v>
      </c>
      <c r="E233" s="214"/>
      <c r="F233" s="214"/>
      <c r="G233" s="22"/>
      <c r="L233" s="1"/>
    </row>
    <row r="234" spans="1:12" ht="12.75">
      <c r="A234" s="86" t="s">
        <v>854</v>
      </c>
      <c r="B234" s="126">
        <v>1140</v>
      </c>
      <c r="C234" s="168">
        <v>847</v>
      </c>
      <c r="D234" s="169">
        <v>152</v>
      </c>
      <c r="E234" s="214"/>
      <c r="F234" s="214"/>
      <c r="G234" s="22"/>
      <c r="L234" s="1"/>
    </row>
    <row r="235" spans="1:12" ht="12.75">
      <c r="A235" s="86" t="s">
        <v>1160</v>
      </c>
      <c r="B235" s="126">
        <v>4982</v>
      </c>
      <c r="C235" s="168">
        <v>4283</v>
      </c>
      <c r="D235" s="169">
        <v>556</v>
      </c>
      <c r="E235" s="214"/>
      <c r="F235" s="214"/>
      <c r="G235" s="22"/>
      <c r="L235" s="1"/>
    </row>
    <row r="236" spans="1:12" ht="12.75">
      <c r="A236" s="86" t="s">
        <v>855</v>
      </c>
      <c r="B236" s="126">
        <v>320</v>
      </c>
      <c r="C236" s="168">
        <v>68</v>
      </c>
      <c r="D236" s="169">
        <v>49</v>
      </c>
      <c r="E236" s="214"/>
      <c r="F236" s="214"/>
      <c r="G236" s="22"/>
      <c r="L236" s="1"/>
    </row>
    <row r="237" spans="1:12" ht="12.75">
      <c r="A237" s="86" t="s">
        <v>1163</v>
      </c>
      <c r="B237" s="126">
        <v>58</v>
      </c>
      <c r="C237" s="168">
        <v>29</v>
      </c>
      <c r="D237" s="169">
        <v>8</v>
      </c>
      <c r="E237" s="214"/>
      <c r="F237" s="214"/>
      <c r="G237" s="22"/>
      <c r="L237" s="1"/>
    </row>
    <row r="238" spans="1:12" ht="12.75">
      <c r="A238" s="86" t="s">
        <v>1162</v>
      </c>
      <c r="B238" s="126">
        <v>16105</v>
      </c>
      <c r="C238" s="168">
        <v>17049</v>
      </c>
      <c r="D238" s="169">
        <v>1788</v>
      </c>
      <c r="E238" s="214"/>
      <c r="F238" s="214"/>
      <c r="G238" s="22"/>
      <c r="L238" s="1"/>
    </row>
    <row r="239" spans="1:12" ht="12.75">
      <c r="A239" s="87" t="s">
        <v>1161</v>
      </c>
      <c r="B239" s="133">
        <v>2019</v>
      </c>
      <c r="C239" s="170">
        <v>1549</v>
      </c>
      <c r="D239" s="171">
        <v>156</v>
      </c>
      <c r="E239" s="214"/>
      <c r="F239" s="214"/>
      <c r="G239" s="22"/>
      <c r="L239" s="1"/>
    </row>
    <row r="240" spans="2:7" ht="12.75">
      <c r="B240" s="95"/>
      <c r="C240" s="95"/>
      <c r="D240" s="95"/>
      <c r="E240" s="214"/>
      <c r="F240" s="22"/>
      <c r="G240" s="95"/>
    </row>
    <row r="241" spans="2:7" ht="12.75">
      <c r="B241" s="95"/>
      <c r="C241" s="95"/>
      <c r="D241" s="95"/>
      <c r="E241" s="95"/>
      <c r="F241" s="22"/>
      <c r="G241" s="95"/>
    </row>
    <row r="242" spans="2:7" ht="12.75">
      <c r="B242" s="95"/>
      <c r="C242" s="95"/>
      <c r="D242" s="95"/>
      <c r="E242" s="95"/>
      <c r="F242" s="22"/>
      <c r="G242" s="95"/>
    </row>
    <row r="243" spans="2:7" ht="12.75">
      <c r="B243" s="95"/>
      <c r="C243" s="95"/>
      <c r="D243" s="95"/>
      <c r="E243" s="95"/>
      <c r="F243" s="95"/>
      <c r="G243" s="95"/>
    </row>
    <row r="244" spans="2:7" ht="12.75">
      <c r="B244" s="95"/>
      <c r="C244" s="95"/>
      <c r="D244" s="95"/>
      <c r="E244" s="95"/>
      <c r="F244" s="95"/>
      <c r="G244" s="95"/>
    </row>
    <row r="245" spans="2:7" ht="12.75">
      <c r="B245" s="95"/>
      <c r="C245" s="95"/>
      <c r="D245" s="95"/>
      <c r="E245" s="95"/>
      <c r="F245" s="95"/>
      <c r="G245" s="95"/>
    </row>
    <row r="246" spans="2:7" ht="12.75">
      <c r="B246" s="95"/>
      <c r="C246" s="95"/>
      <c r="D246" s="95"/>
      <c r="E246" s="95"/>
      <c r="F246" s="95"/>
      <c r="G246" s="95"/>
    </row>
    <row r="247" spans="2:7" ht="12.75">
      <c r="B247" s="95"/>
      <c r="C247" s="95"/>
      <c r="D247" s="95"/>
      <c r="E247" s="95"/>
      <c r="F247" s="95"/>
      <c r="G247" s="95"/>
    </row>
    <row r="248" spans="2:7" ht="12.75">
      <c r="B248" s="95"/>
      <c r="C248" s="95"/>
      <c r="D248" s="95"/>
      <c r="E248" s="95"/>
      <c r="F248" s="95"/>
      <c r="G248" s="95"/>
    </row>
    <row r="249" spans="2:7" ht="12.75">
      <c r="B249" s="95"/>
      <c r="C249" s="95"/>
      <c r="D249" s="95"/>
      <c r="E249" s="95"/>
      <c r="F249" s="95"/>
      <c r="G249" s="95"/>
    </row>
    <row r="250" spans="2:7" ht="12.75">
      <c r="B250" s="95"/>
      <c r="C250" s="95"/>
      <c r="D250" s="95"/>
      <c r="E250" s="95"/>
      <c r="F250" s="95"/>
      <c r="G250" s="95"/>
    </row>
    <row r="251" spans="5:7" ht="12.75">
      <c r="E251" s="95"/>
      <c r="F251" s="95"/>
      <c r="G251" s="95"/>
    </row>
    <row r="252" spans="5:7" ht="12.75">
      <c r="E252" s="95"/>
      <c r="F252" s="95"/>
      <c r="G252" s="95"/>
    </row>
    <row r="253" spans="5:7" ht="12.75">
      <c r="E253" s="95"/>
      <c r="F253" s="95"/>
      <c r="G253" s="95"/>
    </row>
    <row r="254" spans="5:6" ht="12.75">
      <c r="E254" s="95"/>
      <c r="F254" s="95"/>
    </row>
  </sheetData>
  <mergeCells count="31">
    <mergeCell ref="H27:I27"/>
    <mergeCell ref="F13:F14"/>
    <mergeCell ref="D107:E107"/>
    <mergeCell ref="F107:F108"/>
    <mergeCell ref="G107:G108"/>
    <mergeCell ref="A107:A108"/>
    <mergeCell ref="B107:C107"/>
    <mergeCell ref="A92:A93"/>
    <mergeCell ref="B92:C92"/>
    <mergeCell ref="A42:A43"/>
    <mergeCell ref="B42:C42"/>
    <mergeCell ref="D42:E42"/>
    <mergeCell ref="F42:F43"/>
    <mergeCell ref="A77:A78"/>
    <mergeCell ref="B77:C77"/>
    <mergeCell ref="G42:G43"/>
    <mergeCell ref="A4:A5"/>
    <mergeCell ref="F4:F5"/>
    <mergeCell ref="G13:G14"/>
    <mergeCell ref="D20:E20"/>
    <mergeCell ref="B4:C4"/>
    <mergeCell ref="D4:E4"/>
    <mergeCell ref="G4:G5"/>
    <mergeCell ref="A13:A14"/>
    <mergeCell ref="B13:C13"/>
    <mergeCell ref="D13:E13"/>
    <mergeCell ref="G27:G28"/>
    <mergeCell ref="A27:A28"/>
    <mergeCell ref="B27:C27"/>
    <mergeCell ref="D27:E27"/>
    <mergeCell ref="F27:F2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8.57421875" style="1" customWidth="1"/>
    <col min="2" max="2" width="15.140625" style="1" customWidth="1"/>
    <col min="3" max="3" width="13.7109375" style="1" customWidth="1"/>
    <col min="4" max="4" width="12.00390625" style="1" customWidth="1"/>
    <col min="5" max="5" width="12.140625" style="1" customWidth="1"/>
    <col min="6" max="6" width="18.8515625" style="1" customWidth="1"/>
    <col min="7" max="7" width="18.140625" style="1" customWidth="1"/>
    <col min="8" max="8" width="10.421875" style="111" customWidth="1"/>
    <col min="9" max="9" width="10.00390625" style="111" customWidth="1"/>
    <col min="10" max="10" width="9.00390625" style="111" customWidth="1"/>
    <col min="11" max="11" width="11.421875" style="95" customWidth="1"/>
    <col min="12" max="16384" width="11.421875" style="1" customWidth="1"/>
  </cols>
  <sheetData>
    <row r="1" spans="1:11" ht="15.75">
      <c r="A1" s="36" t="s">
        <v>856</v>
      </c>
      <c r="K1" s="63"/>
    </row>
    <row r="4" spans="1:11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  <c r="K4" s="63"/>
    </row>
    <row r="5" spans="1:11" ht="18" customHeight="1">
      <c r="A5" s="466"/>
      <c r="B5" s="174" t="s">
        <v>858</v>
      </c>
      <c r="C5" s="175" t="s">
        <v>521</v>
      </c>
      <c r="D5" s="174" t="s">
        <v>858</v>
      </c>
      <c r="E5" s="176" t="s">
        <v>942</v>
      </c>
      <c r="F5" s="472"/>
      <c r="G5" s="472"/>
      <c r="K5" s="63"/>
    </row>
    <row r="6" spans="1:11" ht="12.75">
      <c r="A6" s="28" t="s">
        <v>929</v>
      </c>
      <c r="B6" s="121">
        <v>204862</v>
      </c>
      <c r="C6" s="122">
        <v>1381055</v>
      </c>
      <c r="D6" s="123">
        <v>-0.017443728746900478</v>
      </c>
      <c r="E6" s="124">
        <v>-0.02693815490584006</v>
      </c>
      <c r="F6" s="125">
        <v>0.14833732183005022</v>
      </c>
      <c r="G6" s="125">
        <v>0.16518797750317496</v>
      </c>
      <c r="I6" s="227"/>
      <c r="J6" s="117"/>
      <c r="K6" s="89"/>
    </row>
    <row r="7" spans="1:11" ht="12.75">
      <c r="A7" s="9" t="s">
        <v>931</v>
      </c>
      <c r="B7" s="126">
        <v>104688</v>
      </c>
      <c r="C7" s="127">
        <v>705112</v>
      </c>
      <c r="D7" s="128">
        <v>-0.015322102768136836</v>
      </c>
      <c r="E7" s="129">
        <v>-0.0273029256287729</v>
      </c>
      <c r="F7" s="130">
        <v>0.14847003029305983</v>
      </c>
      <c r="G7" s="130">
        <v>0.17068510124889946</v>
      </c>
      <c r="J7" s="117"/>
      <c r="K7" s="89"/>
    </row>
    <row r="8" spans="1:11" ht="12.75">
      <c r="A8" s="9" t="s">
        <v>926</v>
      </c>
      <c r="B8" s="131">
        <v>100174</v>
      </c>
      <c r="C8" s="127">
        <v>675943</v>
      </c>
      <c r="D8" s="128">
        <v>-0.019651210585034495</v>
      </c>
      <c r="E8" s="129">
        <v>-0.026557351551879105</v>
      </c>
      <c r="F8" s="132">
        <v>0.14819888659250854</v>
      </c>
      <c r="G8" s="132">
        <v>0.15980920018824732</v>
      </c>
      <c r="J8" s="117"/>
      <c r="K8" s="89"/>
    </row>
    <row r="9" spans="1:11" ht="12.75">
      <c r="A9" s="29" t="s">
        <v>930</v>
      </c>
      <c r="B9" s="133">
        <v>8209</v>
      </c>
      <c r="C9" s="134">
        <v>127046</v>
      </c>
      <c r="D9" s="135">
        <v>-0.12558585428206226</v>
      </c>
      <c r="E9" s="136">
        <v>-0.1236091470354913</v>
      </c>
      <c r="F9" s="137">
        <v>0.06461439163767455</v>
      </c>
      <c r="G9" s="137">
        <v>0.1913787476103884</v>
      </c>
      <c r="J9" s="117"/>
      <c r="K9" s="89"/>
    </row>
    <row r="10" spans="1:11" ht="12.75">
      <c r="A10" s="278"/>
      <c r="B10" s="93"/>
      <c r="C10" s="93"/>
      <c r="D10" s="279"/>
      <c r="E10" s="279"/>
      <c r="F10" s="279"/>
      <c r="G10" s="279"/>
      <c r="H10" s="254"/>
      <c r="I10" s="254"/>
      <c r="J10" s="254"/>
      <c r="K10" s="272"/>
    </row>
    <row r="11" spans="1:11" ht="12.75">
      <c r="A11" s="278"/>
      <c r="B11" s="93"/>
      <c r="C11" s="93"/>
      <c r="D11" s="279"/>
      <c r="E11" s="279"/>
      <c r="F11" s="279"/>
      <c r="G11" s="279"/>
      <c r="H11" s="254"/>
      <c r="I11" s="254"/>
      <c r="J11" s="254"/>
      <c r="K11" s="272"/>
    </row>
    <row r="12" spans="1:11" ht="12.75">
      <c r="A12" s="278"/>
      <c r="B12" s="93"/>
      <c r="C12" s="93"/>
      <c r="D12" s="279"/>
      <c r="E12" s="279"/>
      <c r="F12" s="279"/>
      <c r="G12" s="279"/>
      <c r="H12" s="254"/>
      <c r="I12" s="254"/>
      <c r="J12" s="254"/>
      <c r="K12" s="272"/>
    </row>
    <row r="13" spans="1:11" ht="22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  <c r="K13" s="91"/>
    </row>
    <row r="14" spans="1:11" ht="18.75" customHeight="1">
      <c r="A14" s="466"/>
      <c r="B14" s="177" t="s">
        <v>858</v>
      </c>
      <c r="C14" s="176" t="s">
        <v>521</v>
      </c>
      <c r="D14" s="177" t="s">
        <v>858</v>
      </c>
      <c r="E14" s="176" t="s">
        <v>942</v>
      </c>
      <c r="F14" s="472"/>
      <c r="G14" s="472"/>
      <c r="K14" s="91"/>
    </row>
    <row r="15" spans="1:11" ht="12.75">
      <c r="A15" s="24" t="s">
        <v>600</v>
      </c>
      <c r="B15" s="138">
        <v>201000</v>
      </c>
      <c r="C15" s="139">
        <v>1347800</v>
      </c>
      <c r="D15" s="140">
        <v>-0.026162790697674465</v>
      </c>
      <c r="E15" s="141">
        <v>-0.024605586915617317</v>
      </c>
      <c r="F15" s="141">
        <v>0.14913191868229708</v>
      </c>
      <c r="G15" s="141">
        <v>0.19820530519672616</v>
      </c>
      <c r="H15" s="220"/>
      <c r="K15" s="91"/>
    </row>
    <row r="16" spans="1:11" ht="12.75">
      <c r="A16" s="9" t="s">
        <v>601</v>
      </c>
      <c r="B16" s="126">
        <v>115800</v>
      </c>
      <c r="C16" s="127">
        <v>781500</v>
      </c>
      <c r="D16" s="128">
        <v>-0.04297520661157028</v>
      </c>
      <c r="E16" s="129">
        <v>-0.03957232395231658</v>
      </c>
      <c r="F16" s="129">
        <v>0.14817658349328214</v>
      </c>
      <c r="G16" s="129">
        <v>0.19707283866575903</v>
      </c>
      <c r="H16" s="220"/>
      <c r="K16" s="91"/>
    </row>
    <row r="17" spans="1:11" ht="12.75">
      <c r="A17" s="9" t="s">
        <v>602</v>
      </c>
      <c r="B17" s="131">
        <v>50200</v>
      </c>
      <c r="C17" s="127">
        <v>406000</v>
      </c>
      <c r="D17" s="128">
        <v>-0.007905138339920903</v>
      </c>
      <c r="E17" s="129">
        <v>0.06477838971938099</v>
      </c>
      <c r="F17" s="129">
        <v>0.12364532019704433</v>
      </c>
      <c r="G17" s="129">
        <v>0.1480825958702065</v>
      </c>
      <c r="H17" s="220"/>
      <c r="K17" s="91"/>
    </row>
    <row r="18" spans="1:11" ht="12.75">
      <c r="A18" s="9" t="s">
        <v>603</v>
      </c>
      <c r="B18" s="126">
        <v>65600</v>
      </c>
      <c r="C18" s="139">
        <v>375500</v>
      </c>
      <c r="D18" s="140">
        <v>-0.06818181818181823</v>
      </c>
      <c r="E18" s="141">
        <v>-0.13159111933395007</v>
      </c>
      <c r="F18" s="141">
        <v>0.17470039946737684</v>
      </c>
      <c r="G18" s="141">
        <v>0.26387771520514886</v>
      </c>
      <c r="H18" s="220"/>
      <c r="K18" s="91"/>
    </row>
    <row r="19" spans="1:11" ht="12.75">
      <c r="A19" s="9" t="s">
        <v>604</v>
      </c>
      <c r="B19" s="126">
        <v>85200</v>
      </c>
      <c r="C19" s="127">
        <v>566400</v>
      </c>
      <c r="D19" s="140">
        <v>-0.0023419203747072626</v>
      </c>
      <c r="E19" s="141">
        <v>-0.0029924309100510804</v>
      </c>
      <c r="F19" s="141">
        <v>0.1504237288135593</v>
      </c>
      <c r="G19" s="141">
        <v>0.19976553341148887</v>
      </c>
      <c r="H19" s="220"/>
      <c r="K19" s="91"/>
    </row>
    <row r="20" spans="1:11" ht="12.75">
      <c r="A20" s="199" t="s">
        <v>1029</v>
      </c>
      <c r="B20" s="178"/>
      <c r="C20" s="179"/>
      <c r="D20" s="473" t="s">
        <v>1030</v>
      </c>
      <c r="E20" s="474"/>
      <c r="F20" s="181"/>
      <c r="G20" s="181"/>
      <c r="K20" s="91"/>
    </row>
    <row r="21" spans="1:11" ht="12.75">
      <c r="A21" s="9" t="s">
        <v>605</v>
      </c>
      <c r="B21" s="123">
        <v>0.24975124378109453</v>
      </c>
      <c r="C21" s="124">
        <v>0.3012316367413563</v>
      </c>
      <c r="D21" s="142">
        <v>0.459620502140462</v>
      </c>
      <c r="E21" s="143">
        <v>2.5287216420036285</v>
      </c>
      <c r="F21" s="143" t="s">
        <v>1005</v>
      </c>
      <c r="G21" s="143" t="s">
        <v>1005</v>
      </c>
      <c r="H21" s="221"/>
      <c r="I21" s="222"/>
      <c r="K21" s="91"/>
    </row>
    <row r="22" spans="1:11" ht="12.75">
      <c r="A22" s="9" t="s">
        <v>606</v>
      </c>
      <c r="B22" s="140">
        <v>0.5761194029850746</v>
      </c>
      <c r="C22" s="129">
        <v>0.5798338032349013</v>
      </c>
      <c r="D22" s="144">
        <v>-1.0120907092444842</v>
      </c>
      <c r="E22" s="145">
        <v>-0.9035787154445973</v>
      </c>
      <c r="F22" s="145" t="s">
        <v>1005</v>
      </c>
      <c r="G22" s="145" t="s">
        <v>1005</v>
      </c>
      <c r="H22" s="221"/>
      <c r="I22" s="222"/>
      <c r="K22" s="91"/>
    </row>
    <row r="23" spans="1:11" ht="12.75">
      <c r="A23" s="14" t="s">
        <v>607</v>
      </c>
      <c r="B23" s="146">
        <v>0.5664939550949913</v>
      </c>
      <c r="C23" s="147">
        <v>0.48048624440179144</v>
      </c>
      <c r="D23" s="148">
        <v>-1.5324226723190448</v>
      </c>
      <c r="E23" s="149">
        <v>-5.091353438645974</v>
      </c>
      <c r="F23" s="149" t="s">
        <v>1005</v>
      </c>
      <c r="G23" s="149" t="s">
        <v>1005</v>
      </c>
      <c r="H23" s="221"/>
      <c r="I23" s="222"/>
      <c r="K23" s="111"/>
    </row>
    <row r="24" spans="1:11" ht="12.75">
      <c r="A24" s="21"/>
      <c r="B24" s="22"/>
      <c r="C24" s="22"/>
      <c r="D24" s="21"/>
      <c r="E24" s="22"/>
      <c r="F24" s="22"/>
      <c r="G24" s="22"/>
      <c r="K24" s="89"/>
    </row>
    <row r="25" spans="1:11" ht="12.75">
      <c r="A25" s="239"/>
      <c r="B25" s="22"/>
      <c r="C25" s="22"/>
      <c r="D25" s="26"/>
      <c r="E25" s="26"/>
      <c r="F25" s="27"/>
      <c r="G25" s="27"/>
      <c r="K25" s="91"/>
    </row>
    <row r="26" spans="1:11" ht="12.75">
      <c r="A26" s="21"/>
      <c r="B26" s="22"/>
      <c r="C26" s="22"/>
      <c r="D26" s="26"/>
      <c r="E26" s="26"/>
      <c r="F26" s="27"/>
      <c r="G26" s="27"/>
      <c r="K26" s="91"/>
    </row>
    <row r="27" spans="1:11" ht="30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</row>
    <row r="28" spans="1:11" ht="17.25" customHeight="1">
      <c r="A28" s="466"/>
      <c r="B28" s="174" t="s">
        <v>858</v>
      </c>
      <c r="C28" s="176" t="s">
        <v>521</v>
      </c>
      <c r="D28" s="174" t="s">
        <v>858</v>
      </c>
      <c r="E28" s="176" t="s">
        <v>942</v>
      </c>
      <c r="F28" s="472"/>
      <c r="G28" s="472"/>
      <c r="K28" s="249"/>
    </row>
    <row r="29" spans="1:11" ht="12.75">
      <c r="A29" s="199" t="s">
        <v>1257</v>
      </c>
      <c r="B29" s="281">
        <v>45923.5</v>
      </c>
      <c r="C29" s="282">
        <v>406144.75</v>
      </c>
      <c r="D29" s="283">
        <v>-0.01603218220872371</v>
      </c>
      <c r="E29" s="284">
        <v>-0.007934913435920121</v>
      </c>
      <c r="F29" s="285">
        <v>0.11307175582104656</v>
      </c>
      <c r="G29" s="284">
        <v>0.14194675084324687</v>
      </c>
      <c r="H29" s="253"/>
      <c r="I29" s="254"/>
      <c r="J29" s="254"/>
      <c r="K29" s="249"/>
    </row>
    <row r="30" spans="1:11" ht="12.75">
      <c r="A30" s="257" t="s">
        <v>1258</v>
      </c>
      <c r="B30" s="258">
        <v>22965.25</v>
      </c>
      <c r="C30" s="259">
        <v>213798.25</v>
      </c>
      <c r="D30" s="260">
        <v>0.007126333446623834</v>
      </c>
      <c r="E30" s="261">
        <v>-0.00011808804925561578</v>
      </c>
      <c r="F30" s="262">
        <v>0.10741551906996433</v>
      </c>
      <c r="G30" s="263">
        <v>0.12819972479087177</v>
      </c>
      <c r="H30" s="253"/>
      <c r="I30" s="254"/>
      <c r="J30" s="254"/>
      <c r="K30" s="249"/>
    </row>
    <row r="31" spans="1:11" ht="12.75">
      <c r="A31" s="257" t="s">
        <v>1259</v>
      </c>
      <c r="B31" s="264">
        <v>22958.25</v>
      </c>
      <c r="C31" s="265">
        <v>192346.5</v>
      </c>
      <c r="D31" s="266">
        <v>-0.038156185847752266</v>
      </c>
      <c r="E31" s="267">
        <v>-0.016481332107854074</v>
      </c>
      <c r="F31" s="252">
        <v>0.11935881339145761</v>
      </c>
      <c r="G31" s="268">
        <v>0.15900193746439759</v>
      </c>
      <c r="H31" s="253"/>
      <c r="I31" s="254"/>
      <c r="J31" s="254"/>
      <c r="K31" s="249"/>
    </row>
    <row r="32" spans="1:11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</row>
    <row r="33" spans="1:11" ht="12.75">
      <c r="A33" s="269" t="s">
        <v>1261</v>
      </c>
      <c r="B33" s="270">
        <v>36080.75</v>
      </c>
      <c r="C33" s="271">
        <v>281751</v>
      </c>
      <c r="D33" s="260">
        <v>-0.013722314478818554</v>
      </c>
      <c r="E33" s="261">
        <v>0.0033385147081603783</v>
      </c>
      <c r="F33" s="262">
        <v>0.12805899535405377</v>
      </c>
      <c r="G33" s="263">
        <v>0.15637328144113533</v>
      </c>
      <c r="H33" s="253"/>
      <c r="I33" s="254"/>
      <c r="J33" s="254"/>
      <c r="K33" s="272"/>
    </row>
    <row r="34" spans="1:11" ht="12.75">
      <c r="A34" s="257" t="s">
        <v>1262</v>
      </c>
      <c r="B34" s="258">
        <v>3777.25</v>
      </c>
      <c r="C34" s="259">
        <v>74054</v>
      </c>
      <c r="D34" s="260">
        <v>-0.06596191889218594</v>
      </c>
      <c r="E34" s="261">
        <v>-0.06074990091161314</v>
      </c>
      <c r="F34" s="262">
        <v>0.051006697815107895</v>
      </c>
      <c r="G34" s="263">
        <v>0.13487890447156287</v>
      </c>
      <c r="H34" s="254"/>
      <c r="I34" s="254"/>
      <c r="J34" s="254"/>
      <c r="K34" s="272"/>
    </row>
    <row r="35" spans="1:11" ht="12.75">
      <c r="A35" s="257" t="s">
        <v>1263</v>
      </c>
      <c r="B35" s="258">
        <v>466</v>
      </c>
      <c r="C35" s="271">
        <v>4859.75</v>
      </c>
      <c r="D35" s="260">
        <v>-0.22559202326547567</v>
      </c>
      <c r="E35" s="261">
        <v>-0.1628337639965547</v>
      </c>
      <c r="F35" s="262">
        <v>0.09588970626061011</v>
      </c>
      <c r="G35" s="263">
        <v>0.08784993873126591</v>
      </c>
      <c r="H35" s="254"/>
      <c r="I35" s="254"/>
      <c r="J35" s="254"/>
      <c r="K35" s="272"/>
    </row>
    <row r="36" spans="1:11" ht="12.75">
      <c r="A36" s="257" t="s">
        <v>1264</v>
      </c>
      <c r="B36" s="274">
        <v>5194.5</v>
      </c>
      <c r="C36" s="271">
        <v>44467.5</v>
      </c>
      <c r="D36" s="260">
        <v>0.04422555030656339</v>
      </c>
      <c r="E36" s="261">
        <v>0.03754819667158604</v>
      </c>
      <c r="F36" s="262">
        <v>0.11681565188058694</v>
      </c>
      <c r="G36" s="263">
        <v>0.09380036386126323</v>
      </c>
      <c r="H36" s="253"/>
      <c r="I36" s="254"/>
      <c r="J36" s="254"/>
      <c r="K36" s="272"/>
    </row>
    <row r="37" spans="1:11" ht="12.75">
      <c r="A37" s="257" t="s">
        <v>384</v>
      </c>
      <c r="B37" s="274">
        <v>405</v>
      </c>
      <c r="C37" s="271">
        <v>1012.5</v>
      </c>
      <c r="D37" s="260">
        <v>-0.136</v>
      </c>
      <c r="E37" s="261">
        <v>-0.056164064320671225</v>
      </c>
      <c r="F37" s="262">
        <v>0.4</v>
      </c>
      <c r="G37" s="263">
        <v>0.09868421052631579</v>
      </c>
      <c r="H37" s="275"/>
      <c r="I37" s="254"/>
      <c r="J37" s="254"/>
      <c r="K37" s="272"/>
    </row>
    <row r="38" spans="1:11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</row>
    <row r="39" spans="1:11" ht="12.75">
      <c r="A39" s="21"/>
      <c r="B39" s="22"/>
      <c r="C39" s="22"/>
      <c r="D39" s="241"/>
      <c r="E39" s="26"/>
      <c r="F39" s="27"/>
      <c r="G39" s="27"/>
      <c r="K39" s="111"/>
    </row>
    <row r="40" spans="1:11" ht="12.75">
      <c r="A40" s="21"/>
      <c r="B40" s="22"/>
      <c r="C40" s="22"/>
      <c r="D40" s="241"/>
      <c r="E40" s="26"/>
      <c r="F40" s="27"/>
      <c r="G40" s="27"/>
      <c r="K40" s="111"/>
    </row>
    <row r="41" spans="1:11" ht="12.75">
      <c r="A41" s="21"/>
      <c r="B41" s="22"/>
      <c r="C41" s="22"/>
      <c r="D41" s="241"/>
      <c r="E41" s="26"/>
      <c r="F41" s="27"/>
      <c r="G41" s="27"/>
      <c r="I41" s="120"/>
      <c r="K41" s="91"/>
    </row>
    <row r="42" spans="1:11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  <c r="K42" s="91"/>
    </row>
    <row r="43" spans="1:11" s="23" customFormat="1" ht="23.25" customHeight="1">
      <c r="A43" s="466"/>
      <c r="B43" s="174" t="s">
        <v>858</v>
      </c>
      <c r="C43" s="176" t="s">
        <v>521</v>
      </c>
      <c r="D43" s="174" t="s">
        <v>858</v>
      </c>
      <c r="E43" s="175" t="s">
        <v>942</v>
      </c>
      <c r="F43" s="472"/>
      <c r="G43" s="472"/>
      <c r="H43" s="111"/>
      <c r="I43" s="111"/>
      <c r="J43" s="108"/>
      <c r="K43" s="92"/>
    </row>
    <row r="44" spans="1:11" s="23" customFormat="1" ht="12.75">
      <c r="A44" s="199" t="s">
        <v>609</v>
      </c>
      <c r="B44" s="150">
        <v>169488</v>
      </c>
      <c r="C44" s="151">
        <v>1266381</v>
      </c>
      <c r="D44" s="152">
        <v>0.22953709547541834</v>
      </c>
      <c r="E44" s="153">
        <v>0.12227723605839413</v>
      </c>
      <c r="F44" s="141">
        <v>0.133836499442111</v>
      </c>
      <c r="G44" s="141">
        <v>0.33299605681177413</v>
      </c>
      <c r="H44" s="112"/>
      <c r="I44" s="118"/>
      <c r="J44" s="119"/>
      <c r="K44" s="94"/>
    </row>
    <row r="45" spans="1:10" ht="12.75">
      <c r="A45" s="199" t="s">
        <v>610</v>
      </c>
      <c r="B45" s="189"/>
      <c r="C45" s="190"/>
      <c r="D45" s="189"/>
      <c r="E45" s="190"/>
      <c r="F45" s="191"/>
      <c r="G45" s="191"/>
      <c r="I45" s="118"/>
      <c r="J45" s="108"/>
    </row>
    <row r="46" spans="1:10" ht="12.75">
      <c r="A46" s="9" t="s">
        <v>611</v>
      </c>
      <c r="B46" s="138">
        <v>104146</v>
      </c>
      <c r="C46" s="139">
        <v>744902</v>
      </c>
      <c r="D46" s="140">
        <v>0.35847333820306804</v>
      </c>
      <c r="E46" s="141">
        <v>0.1451979146968978</v>
      </c>
      <c r="F46" s="141">
        <v>0.1398116799256815</v>
      </c>
      <c r="G46" s="141">
        <v>0.3259910791141717</v>
      </c>
      <c r="I46" s="118"/>
      <c r="J46" s="108"/>
    </row>
    <row r="47" spans="1:10" ht="12.75">
      <c r="A47" s="9" t="s">
        <v>612</v>
      </c>
      <c r="B47" s="126">
        <v>65342</v>
      </c>
      <c r="C47" s="127">
        <v>521479</v>
      </c>
      <c r="D47" s="140">
        <v>0.0679763986728339</v>
      </c>
      <c r="E47" s="129">
        <v>0.09108351152640681</v>
      </c>
      <c r="F47" s="141">
        <v>0.12530130647638735</v>
      </c>
      <c r="G47" s="141">
        <v>0.34480538669368455</v>
      </c>
      <c r="I47" s="118"/>
      <c r="J47" s="108"/>
    </row>
    <row r="48" spans="1:10" ht="12.75">
      <c r="A48" s="199" t="s">
        <v>516</v>
      </c>
      <c r="B48" s="178"/>
      <c r="C48" s="179"/>
      <c r="D48" s="178"/>
      <c r="E48" s="179"/>
      <c r="F48" s="191"/>
      <c r="G48" s="191"/>
      <c r="I48" s="112"/>
      <c r="J48" s="108"/>
    </row>
    <row r="49" spans="1:10" ht="12.75">
      <c r="A49" s="50" t="s">
        <v>989</v>
      </c>
      <c r="B49" s="138">
        <v>81</v>
      </c>
      <c r="C49" s="139">
        <v>1117</v>
      </c>
      <c r="D49" s="164">
        <v>-0.0357142857142857</v>
      </c>
      <c r="E49" s="141">
        <v>-0.0699417152373022</v>
      </c>
      <c r="F49" s="141">
        <v>0.07251566696508505</v>
      </c>
      <c r="G49" s="141">
        <v>0.23142857142857143</v>
      </c>
      <c r="H49" s="223"/>
      <c r="I49" s="118"/>
      <c r="J49" s="119"/>
    </row>
    <row r="50" spans="1:10" ht="12.75">
      <c r="A50" s="50" t="s">
        <v>932</v>
      </c>
      <c r="B50" s="138">
        <v>9707</v>
      </c>
      <c r="C50" s="139">
        <v>135953</v>
      </c>
      <c r="D50" s="164">
        <v>-0.07393627170387329</v>
      </c>
      <c r="E50" s="141">
        <v>0.043552683087834554</v>
      </c>
      <c r="F50" s="141">
        <v>0.071399674887645</v>
      </c>
      <c r="G50" s="141">
        <v>0.2559255450974189</v>
      </c>
      <c r="H50" s="223"/>
      <c r="I50" s="118"/>
      <c r="J50" s="119"/>
    </row>
    <row r="51" spans="1:10" ht="12.75">
      <c r="A51" s="50" t="s">
        <v>616</v>
      </c>
      <c r="B51" s="126">
        <v>27640</v>
      </c>
      <c r="C51" s="127">
        <v>270923</v>
      </c>
      <c r="D51" s="164">
        <v>0.25945502597284253</v>
      </c>
      <c r="E51" s="129">
        <v>0.266291189530264</v>
      </c>
      <c r="F51" s="141">
        <v>0.10202160761544793</v>
      </c>
      <c r="G51" s="141">
        <v>0.25767237200283405</v>
      </c>
      <c r="H51" s="223"/>
      <c r="I51" s="118"/>
      <c r="J51" s="119"/>
    </row>
    <row r="52" spans="1:10" ht="12.75">
      <c r="A52" s="50" t="s">
        <v>935</v>
      </c>
      <c r="B52" s="126">
        <v>115731</v>
      </c>
      <c r="C52" s="127">
        <v>743777</v>
      </c>
      <c r="D52" s="164">
        <v>0.2587665869045028</v>
      </c>
      <c r="E52" s="129">
        <v>0.0904046408868937</v>
      </c>
      <c r="F52" s="141">
        <v>0.15559905724430845</v>
      </c>
      <c r="G52" s="141">
        <v>0.3601389135244639</v>
      </c>
      <c r="H52" s="223"/>
      <c r="I52" s="118"/>
      <c r="J52" s="119"/>
    </row>
    <row r="53" spans="1:10" ht="12.75">
      <c r="A53" s="50" t="s">
        <v>508</v>
      </c>
      <c r="B53" s="155">
        <v>16329</v>
      </c>
      <c r="C53" s="156">
        <v>114611</v>
      </c>
      <c r="D53" s="164">
        <v>0.21903695408734603</v>
      </c>
      <c r="E53" s="141">
        <v>0.1363149650016855</v>
      </c>
      <c r="F53" s="141">
        <v>0.1424732355533064</v>
      </c>
      <c r="G53" s="141">
        <v>0.3880373565266985</v>
      </c>
      <c r="H53" s="223"/>
      <c r="I53" s="118"/>
      <c r="J53" s="119"/>
    </row>
    <row r="54" spans="1:10" ht="12.75">
      <c r="A54" s="200" t="s">
        <v>517</v>
      </c>
      <c r="B54" s="178"/>
      <c r="C54" s="179"/>
      <c r="D54" s="192"/>
      <c r="E54" s="179"/>
      <c r="F54" s="191"/>
      <c r="G54" s="191"/>
      <c r="I54" s="112"/>
      <c r="J54" s="108"/>
    </row>
    <row r="55" spans="1:11" ht="12.75">
      <c r="A55" s="9" t="s">
        <v>992</v>
      </c>
      <c r="B55" s="126">
        <v>12463</v>
      </c>
      <c r="C55" s="127">
        <v>345450</v>
      </c>
      <c r="D55" s="128">
        <v>0.019885433715221</v>
      </c>
      <c r="E55" s="141">
        <v>0.18321813411518084</v>
      </c>
      <c r="F55" s="141">
        <v>0.036077579968157476</v>
      </c>
      <c r="G55" s="141">
        <v>0.1998108186103184</v>
      </c>
      <c r="H55" s="223"/>
      <c r="I55" s="118"/>
      <c r="J55" s="108"/>
      <c r="K55" s="64"/>
    </row>
    <row r="56" spans="1:11" ht="12.75">
      <c r="A56" s="9" t="s">
        <v>993</v>
      </c>
      <c r="B56" s="126">
        <v>7558</v>
      </c>
      <c r="C56" s="127">
        <v>63189</v>
      </c>
      <c r="D56" s="128">
        <v>-0.1394739838324035</v>
      </c>
      <c r="E56" s="141">
        <v>-0.08219556123634675</v>
      </c>
      <c r="F56" s="141">
        <v>0.11960942569118042</v>
      </c>
      <c r="G56" s="141">
        <v>0.1674531959676526</v>
      </c>
      <c r="H56" s="223"/>
      <c r="I56" s="118"/>
      <c r="J56" s="108"/>
      <c r="K56" s="64"/>
    </row>
    <row r="57" spans="1:11" ht="12.75">
      <c r="A57" s="9" t="s">
        <v>994</v>
      </c>
      <c r="B57" s="138">
        <v>7835</v>
      </c>
      <c r="C57" s="139">
        <v>57677</v>
      </c>
      <c r="D57" s="128">
        <v>0.01621271076523989</v>
      </c>
      <c r="E57" s="141">
        <v>0.26290781694766796</v>
      </c>
      <c r="F57" s="141">
        <v>0.13584271026579053</v>
      </c>
      <c r="G57" s="141">
        <v>0.23528528528528528</v>
      </c>
      <c r="H57" s="223"/>
      <c r="I57" s="118"/>
      <c r="J57" s="108"/>
      <c r="K57" s="64"/>
    </row>
    <row r="58" spans="1:11" ht="12.75">
      <c r="A58" s="9" t="s">
        <v>995</v>
      </c>
      <c r="B58" s="138">
        <v>141632</v>
      </c>
      <c r="C58" s="139">
        <v>800065</v>
      </c>
      <c r="D58" s="128">
        <v>0.29778070995290196</v>
      </c>
      <c r="E58" s="141">
        <v>0.10823532019165372</v>
      </c>
      <c r="F58" s="141">
        <v>0.17702561666864566</v>
      </c>
      <c r="G58" s="141">
        <v>0.38469185430643454</v>
      </c>
      <c r="H58" s="223"/>
      <c r="I58" s="118"/>
      <c r="J58" s="108"/>
      <c r="K58" s="64"/>
    </row>
    <row r="59" spans="1:11" ht="12.75">
      <c r="A59" s="199" t="s">
        <v>518</v>
      </c>
      <c r="B59" s="178"/>
      <c r="C59" s="179"/>
      <c r="D59" s="178"/>
      <c r="E59" s="179"/>
      <c r="F59" s="191"/>
      <c r="G59" s="191"/>
      <c r="I59" s="112"/>
      <c r="J59" s="108"/>
      <c r="K59" s="64"/>
    </row>
    <row r="60" spans="1:10" ht="12.75">
      <c r="A60" s="6" t="s">
        <v>493</v>
      </c>
      <c r="B60" s="138">
        <v>0</v>
      </c>
      <c r="C60" s="139">
        <v>26</v>
      </c>
      <c r="D60" s="164">
        <v>-1</v>
      </c>
      <c r="E60" s="216">
        <v>0.08333333333333326</v>
      </c>
      <c r="F60" s="141">
        <v>0</v>
      </c>
      <c r="G60" s="141">
        <v>0</v>
      </c>
      <c r="H60" s="223"/>
      <c r="I60" s="118"/>
      <c r="J60" s="119"/>
    </row>
    <row r="61" spans="1:10" ht="12.75">
      <c r="A61" s="9" t="s">
        <v>494</v>
      </c>
      <c r="B61" s="126">
        <v>59</v>
      </c>
      <c r="C61" s="127">
        <v>669</v>
      </c>
      <c r="D61" s="164">
        <v>0.15686274509803932</v>
      </c>
      <c r="E61" s="216">
        <v>0.1094527363184079</v>
      </c>
      <c r="F61" s="141">
        <v>0.08819133034379671</v>
      </c>
      <c r="G61" s="141">
        <v>0.11281070745697896</v>
      </c>
      <c r="H61" s="223"/>
      <c r="I61" s="118"/>
      <c r="J61" s="119"/>
    </row>
    <row r="62" spans="1:10" ht="12.75">
      <c r="A62" s="9" t="s">
        <v>983</v>
      </c>
      <c r="B62" s="126">
        <v>7396</v>
      </c>
      <c r="C62" s="127">
        <v>58413</v>
      </c>
      <c r="D62" s="164">
        <v>0.13557500383847687</v>
      </c>
      <c r="E62" s="216">
        <v>0.18568963767380486</v>
      </c>
      <c r="F62" s="141">
        <v>0.1266156506257169</v>
      </c>
      <c r="G62" s="141">
        <v>0.36417351912945</v>
      </c>
      <c r="H62" s="223"/>
      <c r="I62" s="118"/>
      <c r="J62" s="119"/>
    </row>
    <row r="63" spans="1:10" ht="12.75">
      <c r="A63" s="9" t="s">
        <v>495</v>
      </c>
      <c r="B63" s="138">
        <v>21286</v>
      </c>
      <c r="C63" s="127">
        <v>80875</v>
      </c>
      <c r="D63" s="164">
        <v>0.5079342589968829</v>
      </c>
      <c r="E63" s="216">
        <v>0.21206444361183974</v>
      </c>
      <c r="F63" s="141">
        <v>0.26319629057187016</v>
      </c>
      <c r="G63" s="141">
        <v>0.5090883000095666</v>
      </c>
      <c r="H63" s="223"/>
      <c r="I63" s="118"/>
      <c r="J63" s="119"/>
    </row>
    <row r="64" spans="1:10" ht="25.5">
      <c r="A64" s="9" t="s">
        <v>498</v>
      </c>
      <c r="B64" s="138">
        <v>6904</v>
      </c>
      <c r="C64" s="127">
        <v>57588</v>
      </c>
      <c r="D64" s="164">
        <v>-0.03910925539318022</v>
      </c>
      <c r="E64" s="216">
        <v>0.025354319492913557</v>
      </c>
      <c r="F64" s="141">
        <v>0.11988608737931514</v>
      </c>
      <c r="G64" s="141">
        <v>0.33318855267602915</v>
      </c>
      <c r="H64" s="223"/>
      <c r="I64" s="118"/>
      <c r="J64" s="119"/>
    </row>
    <row r="65" spans="1:10" ht="24.75" customHeight="1">
      <c r="A65" s="9" t="s">
        <v>499</v>
      </c>
      <c r="B65" s="138">
        <v>63190</v>
      </c>
      <c r="C65" s="127">
        <v>395125</v>
      </c>
      <c r="D65" s="164">
        <v>0.09061097687262687</v>
      </c>
      <c r="E65" s="216">
        <v>0.11371208234916086</v>
      </c>
      <c r="F65" s="141">
        <v>0.15992407465991776</v>
      </c>
      <c r="G65" s="141">
        <v>0.3995927556027723</v>
      </c>
      <c r="H65" s="223"/>
      <c r="I65" s="118"/>
      <c r="J65" s="119"/>
    </row>
    <row r="66" spans="1:10" ht="12.75" customHeight="1">
      <c r="A66" s="9" t="s">
        <v>500</v>
      </c>
      <c r="B66" s="126">
        <v>2621</v>
      </c>
      <c r="C66" s="127">
        <v>34833</v>
      </c>
      <c r="D66" s="164">
        <v>0.09527789385708307</v>
      </c>
      <c r="E66" s="216">
        <v>0.15161834231494042</v>
      </c>
      <c r="F66" s="141">
        <v>0.07524473918410703</v>
      </c>
      <c r="G66" s="141">
        <v>0.2095794018870942</v>
      </c>
      <c r="H66" s="223"/>
      <c r="I66" s="118"/>
      <c r="J66" s="119"/>
    </row>
    <row r="67" spans="1:10" ht="37.5" customHeight="1">
      <c r="A67" s="9" t="s">
        <v>502</v>
      </c>
      <c r="B67" s="126">
        <v>11890</v>
      </c>
      <c r="C67" s="127">
        <v>75723</v>
      </c>
      <c r="D67" s="164">
        <v>-0.004437745959976591</v>
      </c>
      <c r="E67" s="216">
        <v>0.014373744139316802</v>
      </c>
      <c r="F67" s="141">
        <v>0.1570196637745467</v>
      </c>
      <c r="G67" s="141">
        <v>0.18095209106958057</v>
      </c>
      <c r="H67" s="223"/>
      <c r="I67" s="118"/>
      <c r="J67" s="119"/>
    </row>
    <row r="68" spans="1:10" ht="12.75" customHeight="1">
      <c r="A68" s="9" t="s">
        <v>503</v>
      </c>
      <c r="B68" s="138">
        <v>23238</v>
      </c>
      <c r="C68" s="127">
        <v>62410</v>
      </c>
      <c r="D68" s="164">
        <v>3.607971445568114</v>
      </c>
      <c r="E68" s="216">
        <v>0.40718360352641425</v>
      </c>
      <c r="F68" s="141">
        <v>0.3723441756128826</v>
      </c>
      <c r="G68" s="141">
        <v>0.4333103358257659</v>
      </c>
      <c r="H68" s="223"/>
      <c r="I68" s="118"/>
      <c r="J68" s="119"/>
    </row>
    <row r="69" spans="1:10" ht="12.75">
      <c r="A69" s="12" t="s">
        <v>504</v>
      </c>
      <c r="B69" s="138">
        <v>32904</v>
      </c>
      <c r="C69" s="157">
        <v>500719</v>
      </c>
      <c r="D69" s="164">
        <v>0.007440066133921119</v>
      </c>
      <c r="E69" s="217">
        <v>0.10878624953497851</v>
      </c>
      <c r="F69" s="141">
        <v>0.06571350398127493</v>
      </c>
      <c r="G69" s="141">
        <v>0.24259582844882882</v>
      </c>
      <c r="H69" s="223"/>
      <c r="I69" s="118"/>
      <c r="J69" s="119"/>
    </row>
    <row r="70" spans="1:10" ht="12.75">
      <c r="A70" s="199" t="s">
        <v>969</v>
      </c>
      <c r="B70" s="178"/>
      <c r="C70" s="179"/>
      <c r="D70" s="178"/>
      <c r="E70" s="179"/>
      <c r="F70" s="191"/>
      <c r="G70" s="191"/>
      <c r="I70" s="112"/>
      <c r="J70" s="108"/>
    </row>
    <row r="71" spans="1:10" ht="12.75">
      <c r="A71" s="6" t="s">
        <v>970</v>
      </c>
      <c r="B71" s="138">
        <v>4471</v>
      </c>
      <c r="C71" s="127">
        <v>37327</v>
      </c>
      <c r="D71" s="140">
        <v>0.07038544409863534</v>
      </c>
      <c r="E71" s="129">
        <v>0.126104926539355</v>
      </c>
      <c r="F71" s="141">
        <v>0.11977924826533072</v>
      </c>
      <c r="G71" s="129">
        <v>0.237895072895605</v>
      </c>
      <c r="H71" s="223"/>
      <c r="I71" s="118"/>
      <c r="J71" s="119"/>
    </row>
    <row r="72" spans="1:11" s="23" customFormat="1" ht="12.75">
      <c r="A72" s="14" t="s">
        <v>971</v>
      </c>
      <c r="B72" s="126">
        <v>165017</v>
      </c>
      <c r="C72" s="157">
        <v>1229054</v>
      </c>
      <c r="D72" s="140">
        <v>0.23451036133762249</v>
      </c>
      <c r="E72" s="158">
        <v>0.12216139423112038</v>
      </c>
      <c r="F72" s="159">
        <v>0.13426342536617594</v>
      </c>
      <c r="G72" s="158">
        <v>0.3366422881157114</v>
      </c>
      <c r="H72" s="223"/>
      <c r="I72" s="118"/>
      <c r="J72" s="119"/>
      <c r="K72" s="94"/>
    </row>
    <row r="73" spans="1:11" s="23" customFormat="1" ht="12.75">
      <c r="A73" s="199" t="s">
        <v>613</v>
      </c>
      <c r="B73" s="150">
        <v>3667</v>
      </c>
      <c r="C73" s="160">
        <v>126077</v>
      </c>
      <c r="D73" s="161">
        <v>-0.023955283470854405</v>
      </c>
      <c r="E73" s="153">
        <v>0.11869565217391309</v>
      </c>
      <c r="F73" s="162">
        <v>0.029085400191946192</v>
      </c>
      <c r="G73" s="162">
        <v>0.2696323529411765</v>
      </c>
      <c r="H73" s="223"/>
      <c r="I73" s="118"/>
      <c r="J73" s="119"/>
      <c r="K73" s="94"/>
    </row>
    <row r="74" spans="1:11" s="23" customFormat="1" ht="12.75">
      <c r="A74" s="21"/>
      <c r="B74" s="22"/>
      <c r="C74" s="22"/>
      <c r="H74" s="112"/>
      <c r="I74" s="112"/>
      <c r="J74" s="112"/>
      <c r="K74" s="94"/>
    </row>
    <row r="75" spans="1:11" s="23" customFormat="1" ht="12.75">
      <c r="A75" s="21"/>
      <c r="B75" s="22"/>
      <c r="C75" s="22"/>
      <c r="H75" s="112"/>
      <c r="I75" s="112"/>
      <c r="J75" s="112"/>
      <c r="K75" s="94"/>
    </row>
    <row r="76" spans="1:11" s="23" customFormat="1" ht="12.75">
      <c r="A76" s="21"/>
      <c r="B76" s="22"/>
      <c r="C76" s="22"/>
      <c r="H76" s="112"/>
      <c r="I76" s="112"/>
      <c r="J76" s="112"/>
      <c r="K76" s="94"/>
    </row>
    <row r="77" spans="1:3" ht="23.25" customHeight="1">
      <c r="A77" s="465" t="s">
        <v>308</v>
      </c>
      <c r="B77" s="467" t="s">
        <v>306</v>
      </c>
      <c r="C77" s="468"/>
    </row>
    <row r="78" spans="1:3" ht="42">
      <c r="A78" s="466"/>
      <c r="B78" s="177" t="s">
        <v>975</v>
      </c>
      <c r="C78" s="234" t="s">
        <v>507</v>
      </c>
    </row>
    <row r="79" spans="1:3" ht="12.75">
      <c r="A79" s="113" t="s">
        <v>876</v>
      </c>
      <c r="B79" s="121">
        <v>33353</v>
      </c>
      <c r="C79" s="124">
        <v>0.19678679316529785</v>
      </c>
    </row>
    <row r="80" spans="1:3" ht="25.5">
      <c r="A80" s="114" t="s">
        <v>892</v>
      </c>
      <c r="B80" s="126">
        <v>18396</v>
      </c>
      <c r="C80" s="129">
        <v>0.10853865760407816</v>
      </c>
    </row>
    <row r="81" spans="1:3" ht="12.75">
      <c r="A81" s="114" t="s">
        <v>879</v>
      </c>
      <c r="B81" s="126">
        <v>11553</v>
      </c>
      <c r="C81" s="129">
        <v>0.06816411781365052</v>
      </c>
    </row>
    <row r="82" spans="1:3" ht="12.75">
      <c r="A82" s="114" t="s">
        <v>884</v>
      </c>
      <c r="B82" s="138">
        <v>9658</v>
      </c>
      <c r="C82" s="129">
        <v>0.056983385254413293</v>
      </c>
    </row>
    <row r="83" spans="1:3" ht="25.5">
      <c r="A83" s="114" t="s">
        <v>878</v>
      </c>
      <c r="B83" s="138">
        <v>6201</v>
      </c>
      <c r="C83" s="129">
        <v>0.036586661002548856</v>
      </c>
    </row>
    <row r="84" spans="1:3" ht="12.75">
      <c r="A84" s="114" t="s">
        <v>881</v>
      </c>
      <c r="B84" s="138">
        <v>5921</v>
      </c>
      <c r="C84" s="129">
        <v>0.03493462664023412</v>
      </c>
    </row>
    <row r="85" spans="1:3" ht="25.5">
      <c r="A85" s="114" t="s">
        <v>880</v>
      </c>
      <c r="B85" s="126">
        <v>5029</v>
      </c>
      <c r="C85" s="129">
        <v>0.029671717171717172</v>
      </c>
    </row>
    <row r="86" spans="1:3" ht="12.75">
      <c r="A86" s="114" t="s">
        <v>883</v>
      </c>
      <c r="B86" s="126">
        <v>3492</v>
      </c>
      <c r="C86" s="129">
        <v>0.020603228547153782</v>
      </c>
    </row>
    <row r="87" spans="1:3" ht="15.75" customHeight="1">
      <c r="A87" s="114" t="s">
        <v>885</v>
      </c>
      <c r="B87" s="138">
        <v>2753</v>
      </c>
      <c r="C87" s="129">
        <v>0.016243037855187388</v>
      </c>
    </row>
    <row r="88" spans="1:3" ht="12.75">
      <c r="A88" s="115" t="s">
        <v>891</v>
      </c>
      <c r="B88" s="163">
        <v>2138</v>
      </c>
      <c r="C88" s="147">
        <v>0.012614462380817522</v>
      </c>
    </row>
    <row r="92" spans="1:3" ht="12.75">
      <c r="A92" s="465" t="s">
        <v>307</v>
      </c>
      <c r="B92" s="467" t="s">
        <v>306</v>
      </c>
      <c r="C92" s="468"/>
    </row>
    <row r="93" spans="1:3" ht="42">
      <c r="A93" s="466"/>
      <c r="B93" s="233" t="s">
        <v>1007</v>
      </c>
      <c r="C93" s="234" t="s">
        <v>507</v>
      </c>
    </row>
    <row r="94" spans="1:5" ht="25.5">
      <c r="A94" s="113" t="s">
        <v>892</v>
      </c>
      <c r="B94" s="121">
        <v>18314</v>
      </c>
      <c r="C94" s="124">
        <v>0.10853865760407816</v>
      </c>
      <c r="E94" s="111"/>
    </row>
    <row r="95" spans="1:5" ht="12.75">
      <c r="A95" s="114" t="s">
        <v>884</v>
      </c>
      <c r="B95" s="126">
        <v>5089</v>
      </c>
      <c r="C95" s="129">
        <v>0.056983385254413293</v>
      </c>
      <c r="E95" s="111"/>
    </row>
    <row r="96" spans="1:5" ht="12.75">
      <c r="A96" s="114" t="s">
        <v>876</v>
      </c>
      <c r="B96" s="126">
        <v>3541</v>
      </c>
      <c r="C96" s="129">
        <v>0.19678679316529785</v>
      </c>
      <c r="E96" s="111"/>
    </row>
    <row r="97" spans="1:5" ht="12.75">
      <c r="A97" s="114" t="s">
        <v>881</v>
      </c>
      <c r="B97" s="138">
        <v>947</v>
      </c>
      <c r="C97" s="129">
        <v>0.03493462664023412</v>
      </c>
      <c r="E97" s="111"/>
    </row>
    <row r="98" spans="1:5" ht="25.5">
      <c r="A98" s="114" t="s">
        <v>320</v>
      </c>
      <c r="B98" s="138">
        <v>795</v>
      </c>
      <c r="C98" s="129">
        <v>0.005705418672708393</v>
      </c>
      <c r="E98" s="111"/>
    </row>
    <row r="99" spans="1:5" ht="12.75">
      <c r="A99" s="114" t="s">
        <v>883</v>
      </c>
      <c r="B99" s="138">
        <v>651</v>
      </c>
      <c r="C99" s="129">
        <v>0.020603228547153782</v>
      </c>
      <c r="E99" s="111"/>
    </row>
    <row r="100" spans="1:5" ht="12.75">
      <c r="A100" s="114" t="s">
        <v>321</v>
      </c>
      <c r="B100" s="126">
        <v>599</v>
      </c>
      <c r="C100" s="129">
        <v>0.006336731804021524</v>
      </c>
      <c r="E100" s="111"/>
    </row>
    <row r="101" spans="1:5" ht="25.5">
      <c r="A101" s="114" t="s">
        <v>878</v>
      </c>
      <c r="B101" s="126">
        <v>503</v>
      </c>
      <c r="C101" s="129">
        <v>0.036586661002548856</v>
      </c>
      <c r="E101" s="111"/>
    </row>
    <row r="102" spans="1:5" ht="12.75">
      <c r="A102" s="114" t="s">
        <v>887</v>
      </c>
      <c r="B102" s="138">
        <v>389</v>
      </c>
      <c r="C102" s="129">
        <v>0.007894364202775417</v>
      </c>
      <c r="E102" s="111"/>
    </row>
    <row r="103" spans="1:5" ht="25.5">
      <c r="A103" s="115" t="s">
        <v>322</v>
      </c>
      <c r="B103" s="163">
        <v>320</v>
      </c>
      <c r="C103" s="147">
        <v>0.008407674879637497</v>
      </c>
      <c r="E103" s="111"/>
    </row>
    <row r="107" spans="1:7" ht="21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10" ht="21.75" customHeight="1">
      <c r="A108" s="466"/>
      <c r="B108" s="174" t="s">
        <v>858</v>
      </c>
      <c r="C108" s="176" t="s">
        <v>521</v>
      </c>
      <c r="D108" s="174" t="s">
        <v>858</v>
      </c>
      <c r="E108" s="176" t="s">
        <v>942</v>
      </c>
      <c r="F108" s="472"/>
      <c r="G108" s="472"/>
      <c r="J108" s="108"/>
    </row>
    <row r="109" spans="1:12" ht="12.75">
      <c r="A109" s="199" t="s">
        <v>614</v>
      </c>
      <c r="B109" s="150">
        <v>40229</v>
      </c>
      <c r="C109" s="139">
        <v>216251</v>
      </c>
      <c r="D109" s="152">
        <v>-0.0460279819777093</v>
      </c>
      <c r="E109" s="153">
        <v>-0.036585094202608026</v>
      </c>
      <c r="F109" s="130">
        <v>0.1860291975528437</v>
      </c>
      <c r="G109" s="162">
        <v>0.21143556915055764</v>
      </c>
      <c r="H109" s="225"/>
      <c r="I109" s="225"/>
      <c r="J109" s="119"/>
      <c r="L109" s="95"/>
    </row>
    <row r="110" spans="1:12" ht="12.75">
      <c r="A110" s="199" t="s">
        <v>610</v>
      </c>
      <c r="B110" s="178"/>
      <c r="C110" s="179"/>
      <c r="D110" s="189"/>
      <c r="E110" s="190"/>
      <c r="F110" s="191"/>
      <c r="G110" s="191"/>
      <c r="H110" s="112"/>
      <c r="J110" s="108"/>
      <c r="L110" s="95"/>
    </row>
    <row r="111" spans="1:12" ht="12.75">
      <c r="A111" s="9" t="s">
        <v>611</v>
      </c>
      <c r="B111" s="138">
        <v>19686</v>
      </c>
      <c r="C111" s="139">
        <v>103914</v>
      </c>
      <c r="D111" s="140">
        <v>-0.06758868943305074</v>
      </c>
      <c r="E111" s="141">
        <v>-0.04523277929380631</v>
      </c>
      <c r="F111" s="130">
        <v>0.189445118078411</v>
      </c>
      <c r="G111" s="141">
        <v>0.2228637413394919</v>
      </c>
      <c r="H111" s="110"/>
      <c r="I111" s="118"/>
      <c r="J111" s="119"/>
      <c r="K111" s="22"/>
      <c r="L111" s="95"/>
    </row>
    <row r="112" spans="1:12" ht="12.75">
      <c r="A112" s="9" t="s">
        <v>612</v>
      </c>
      <c r="B112" s="126">
        <v>20543</v>
      </c>
      <c r="C112" s="127">
        <v>112337</v>
      </c>
      <c r="D112" s="140">
        <v>-0.0244099349385003</v>
      </c>
      <c r="E112" s="141">
        <v>-0.028445159393216013</v>
      </c>
      <c r="F112" s="130">
        <v>0.18286940188895912</v>
      </c>
      <c r="G112" s="141">
        <v>0.2015323640787176</v>
      </c>
      <c r="H112" s="110"/>
      <c r="I112" s="118"/>
      <c r="J112" s="119"/>
      <c r="K112" s="22"/>
      <c r="L112" s="95"/>
    </row>
    <row r="113" spans="1:12" ht="12.75">
      <c r="A113" s="199" t="s">
        <v>516</v>
      </c>
      <c r="B113" s="178"/>
      <c r="C113" s="179"/>
      <c r="D113" s="178"/>
      <c r="E113" s="179"/>
      <c r="F113" s="191"/>
      <c r="G113" s="191"/>
      <c r="J113" s="108"/>
      <c r="K113" s="94"/>
      <c r="L113" s="95"/>
    </row>
    <row r="114" spans="1:12" ht="12.75">
      <c r="A114" s="9" t="s">
        <v>932</v>
      </c>
      <c r="B114" s="126">
        <v>157</v>
      </c>
      <c r="C114" s="127">
        <v>3475</v>
      </c>
      <c r="D114" s="140">
        <v>0.31932773109243695</v>
      </c>
      <c r="E114" s="141">
        <v>0.04953186348535188</v>
      </c>
      <c r="F114" s="130">
        <v>0.045179856115107914</v>
      </c>
      <c r="G114" s="141">
        <v>0.14030384271671134</v>
      </c>
      <c r="H114" s="110"/>
      <c r="I114" s="118"/>
      <c r="J114" s="118"/>
      <c r="K114" s="94"/>
      <c r="L114" s="95"/>
    </row>
    <row r="115" spans="1:12" ht="12.75">
      <c r="A115" s="9" t="s">
        <v>616</v>
      </c>
      <c r="B115" s="126">
        <v>4337</v>
      </c>
      <c r="C115" s="127">
        <v>27266</v>
      </c>
      <c r="D115" s="140">
        <v>0.15308863025962394</v>
      </c>
      <c r="E115" s="141">
        <v>0.05123954196707414</v>
      </c>
      <c r="F115" s="130">
        <v>0.1590625687669625</v>
      </c>
      <c r="G115" s="141">
        <v>0.15410034110289939</v>
      </c>
      <c r="H115" s="110"/>
      <c r="I115" s="110"/>
      <c r="J115" s="118"/>
      <c r="K115" s="94"/>
      <c r="L115" s="95"/>
    </row>
    <row r="116" spans="1:12" ht="12.75">
      <c r="A116" s="9" t="s">
        <v>935</v>
      </c>
      <c r="B116" s="126">
        <v>30571</v>
      </c>
      <c r="C116" s="127">
        <v>152822</v>
      </c>
      <c r="D116" s="140">
        <v>-0.0511499425804649</v>
      </c>
      <c r="E116" s="141">
        <v>-0.04895200637259778</v>
      </c>
      <c r="F116" s="130">
        <v>0.20004318749918207</v>
      </c>
      <c r="G116" s="141">
        <v>0.2222020322425899</v>
      </c>
      <c r="H116" s="110"/>
      <c r="I116" s="118"/>
      <c r="J116" s="118"/>
      <c r="L116" s="95"/>
    </row>
    <row r="117" spans="1:12" ht="12.75">
      <c r="A117" s="9" t="s">
        <v>508</v>
      </c>
      <c r="B117" s="126">
        <v>5164</v>
      </c>
      <c r="C117" s="127">
        <v>32688</v>
      </c>
      <c r="D117" s="140">
        <v>-0.06770175121863153</v>
      </c>
      <c r="E117" s="141">
        <v>-0.05326266400208535</v>
      </c>
      <c r="F117" s="130">
        <v>0.15797846304454233</v>
      </c>
      <c r="G117" s="141">
        <v>0.22048588873233424</v>
      </c>
      <c r="H117" s="110"/>
      <c r="I117" s="118"/>
      <c r="J117" s="118"/>
      <c r="L117" s="95"/>
    </row>
    <row r="118" spans="1:12" ht="12.75">
      <c r="A118" s="199" t="s">
        <v>517</v>
      </c>
      <c r="B118" s="178"/>
      <c r="C118" s="179"/>
      <c r="D118" s="178"/>
      <c r="E118" s="179"/>
      <c r="F118" s="191"/>
      <c r="G118" s="191"/>
      <c r="J118" s="108"/>
      <c r="L118" s="95"/>
    </row>
    <row r="119" spans="1:12" ht="12.75">
      <c r="A119" s="9" t="s">
        <v>992</v>
      </c>
      <c r="B119" s="126">
        <v>1631</v>
      </c>
      <c r="C119" s="127">
        <v>15472</v>
      </c>
      <c r="D119" s="164">
        <v>-0.009113001215066863</v>
      </c>
      <c r="E119" s="154">
        <v>0.14820037105751394</v>
      </c>
      <c r="F119" s="130">
        <v>0.10541623578076526</v>
      </c>
      <c r="G119" s="141">
        <v>0.20939786878931826</v>
      </c>
      <c r="H119" s="110"/>
      <c r="J119" s="108"/>
      <c r="K119" s="64"/>
      <c r="L119" s="64"/>
    </row>
    <row r="120" spans="1:12" ht="12.75">
      <c r="A120" s="9" t="s">
        <v>993</v>
      </c>
      <c r="B120" s="126">
        <v>2480</v>
      </c>
      <c r="C120" s="127">
        <v>12580</v>
      </c>
      <c r="D120" s="164">
        <v>-0.2920353982300885</v>
      </c>
      <c r="E120" s="154">
        <v>-0.2861601316461443</v>
      </c>
      <c r="F120" s="130">
        <v>0.1971383147853736</v>
      </c>
      <c r="G120" s="141">
        <v>0.09770318717251704</v>
      </c>
      <c r="H120" s="110"/>
      <c r="J120" s="108"/>
      <c r="K120" s="64"/>
      <c r="L120" s="64"/>
    </row>
    <row r="121" spans="1:12" ht="12.75">
      <c r="A121" s="9" t="s">
        <v>994</v>
      </c>
      <c r="B121" s="126">
        <v>1644</v>
      </c>
      <c r="C121" s="127">
        <v>8679</v>
      </c>
      <c r="D121" s="164">
        <v>-0.2479414455626715</v>
      </c>
      <c r="E121" s="154">
        <v>-0.21371625294437402</v>
      </c>
      <c r="F121" s="130">
        <v>0.1894227445558244</v>
      </c>
      <c r="G121" s="141">
        <v>0.12102473498233215</v>
      </c>
      <c r="H121" s="110"/>
      <c r="J121" s="108"/>
      <c r="K121" s="64"/>
      <c r="L121" s="64"/>
    </row>
    <row r="122" spans="1:12" ht="12.75">
      <c r="A122" s="9" t="s">
        <v>995</v>
      </c>
      <c r="B122" s="126">
        <v>20634</v>
      </c>
      <c r="C122" s="127">
        <v>109881</v>
      </c>
      <c r="D122" s="164">
        <v>-0.06093842442998221</v>
      </c>
      <c r="E122" s="154">
        <v>-0.07565153019163151</v>
      </c>
      <c r="F122" s="130">
        <v>0.1877849673737953</v>
      </c>
      <c r="G122" s="141">
        <v>0.18293364067556186</v>
      </c>
      <c r="H122" s="110"/>
      <c r="J122" s="108"/>
      <c r="K122" s="64"/>
      <c r="L122" s="64"/>
    </row>
    <row r="123" spans="1:12" ht="12.75">
      <c r="A123" s="41" t="s">
        <v>977</v>
      </c>
      <c r="B123" s="126">
        <v>13840</v>
      </c>
      <c r="C123" s="127">
        <v>69639</v>
      </c>
      <c r="D123" s="164">
        <v>0.07603794122220497</v>
      </c>
      <c r="E123" s="154">
        <v>0.09748948040281791</v>
      </c>
      <c r="F123" s="130">
        <v>0.19873921222303595</v>
      </c>
      <c r="G123" s="141">
        <v>0.4505941722285528</v>
      </c>
      <c r="H123" s="110"/>
      <c r="J123" s="108"/>
      <c r="K123" s="64"/>
      <c r="L123" s="64"/>
    </row>
    <row r="124" spans="1:12" ht="12.75">
      <c r="A124" s="199" t="s">
        <v>519</v>
      </c>
      <c r="B124" s="178"/>
      <c r="C124" s="179"/>
      <c r="D124" s="178"/>
      <c r="E124" s="179"/>
      <c r="F124" s="191"/>
      <c r="G124" s="191"/>
      <c r="J124" s="108"/>
      <c r="L124" s="95"/>
    </row>
    <row r="125" spans="1:12" ht="12.75">
      <c r="A125" s="9" t="s">
        <v>510</v>
      </c>
      <c r="B125" s="126">
        <v>15897</v>
      </c>
      <c r="C125" s="127">
        <v>90869</v>
      </c>
      <c r="D125" s="140">
        <v>0.0010705289672543472</v>
      </c>
      <c r="E125" s="141">
        <v>0.03827740262114521</v>
      </c>
      <c r="F125" s="130">
        <v>0.1749441503703133</v>
      </c>
      <c r="G125" s="141">
        <v>0.32417055812720486</v>
      </c>
      <c r="H125" s="110"/>
      <c r="I125" s="118"/>
      <c r="J125" s="119"/>
      <c r="L125" s="95"/>
    </row>
    <row r="126" spans="1:12" ht="12.75">
      <c r="A126" s="9" t="s">
        <v>511</v>
      </c>
      <c r="B126" s="126">
        <v>8586</v>
      </c>
      <c r="C126" s="127">
        <v>46357</v>
      </c>
      <c r="D126" s="140">
        <v>-0.019079172855021143</v>
      </c>
      <c r="E126" s="141">
        <v>-0.0031395823925338684</v>
      </c>
      <c r="F126" s="130">
        <v>0.1852147464244882</v>
      </c>
      <c r="G126" s="141">
        <v>0.3032743456606973</v>
      </c>
      <c r="H126" s="110"/>
      <c r="I126" s="118"/>
      <c r="J126" s="119"/>
      <c r="L126" s="95"/>
    </row>
    <row r="127" spans="1:12" ht="12.75">
      <c r="A127" s="9" t="s">
        <v>512</v>
      </c>
      <c r="B127" s="126">
        <v>3972</v>
      </c>
      <c r="C127" s="127">
        <v>23155</v>
      </c>
      <c r="D127" s="140">
        <v>-0.03263516804676081</v>
      </c>
      <c r="E127" s="141">
        <v>0.046648284590697475</v>
      </c>
      <c r="F127" s="130">
        <v>0.17153962427121572</v>
      </c>
      <c r="G127" s="141">
        <v>0.27455588580908274</v>
      </c>
      <c r="H127" s="110"/>
      <c r="I127" s="118"/>
      <c r="J127" s="119"/>
      <c r="L127" s="95"/>
    </row>
    <row r="128" spans="1:12" ht="12.75">
      <c r="A128" s="9" t="s">
        <v>513</v>
      </c>
      <c r="B128" s="126">
        <v>3149</v>
      </c>
      <c r="C128" s="127">
        <v>15249</v>
      </c>
      <c r="D128" s="140">
        <v>0.06421088205474823</v>
      </c>
      <c r="E128" s="141">
        <v>-0.052209584187954516</v>
      </c>
      <c r="F128" s="130">
        <v>0.2065053446127615</v>
      </c>
      <c r="G128" s="141">
        <v>0.236163191840408</v>
      </c>
      <c r="H128" s="110"/>
      <c r="I128" s="118"/>
      <c r="J128" s="119"/>
      <c r="L128" s="95"/>
    </row>
    <row r="129" spans="1:12" ht="12.75">
      <c r="A129" s="14" t="s">
        <v>514</v>
      </c>
      <c r="B129" s="133">
        <v>8625</v>
      </c>
      <c r="C129" s="134">
        <v>40621</v>
      </c>
      <c r="D129" s="140">
        <v>-0.17637509549274255</v>
      </c>
      <c r="E129" s="141">
        <v>-0.22225200559076375</v>
      </c>
      <c r="F129" s="130">
        <v>0.2123285985081608</v>
      </c>
      <c r="G129" s="141">
        <v>0.1013334899841391</v>
      </c>
      <c r="H129" s="110"/>
      <c r="I129" s="118"/>
      <c r="J129" s="119"/>
      <c r="L129" s="95"/>
    </row>
    <row r="130" spans="1:12" ht="12.75">
      <c r="A130" s="199" t="s">
        <v>615</v>
      </c>
      <c r="B130" s="133">
        <v>981</v>
      </c>
      <c r="C130" s="134">
        <v>11794</v>
      </c>
      <c r="D130" s="161">
        <v>0.11858608893956668</v>
      </c>
      <c r="E130" s="153">
        <v>0.03884435831938693</v>
      </c>
      <c r="F130" s="162">
        <v>0.08317788706121756</v>
      </c>
      <c r="G130" s="153">
        <v>0.1760588657573582</v>
      </c>
      <c r="H130" s="225"/>
      <c r="I130" s="118"/>
      <c r="J130" s="119"/>
      <c r="L130" s="95"/>
    </row>
    <row r="131" spans="2:11" ht="12.75">
      <c r="B131" s="22"/>
      <c r="H131" s="112"/>
      <c r="I131" s="112"/>
      <c r="J131" s="112"/>
      <c r="K131" s="94"/>
    </row>
    <row r="134" spans="1:4" ht="42">
      <c r="A134" s="173" t="s">
        <v>1032</v>
      </c>
      <c r="B134" s="180" t="s">
        <v>310</v>
      </c>
      <c r="C134" s="180" t="s">
        <v>311</v>
      </c>
      <c r="D134" s="193" t="s">
        <v>312</v>
      </c>
    </row>
    <row r="135" spans="1:4" ht="12.75">
      <c r="A135" s="199" t="s">
        <v>1115</v>
      </c>
      <c r="B135" s="165">
        <v>204862</v>
      </c>
      <c r="C135" s="165">
        <v>169488</v>
      </c>
      <c r="D135" s="165">
        <v>40229</v>
      </c>
    </row>
    <row r="136" spans="1:11" ht="12.75">
      <c r="A136" s="85" t="s">
        <v>1164</v>
      </c>
      <c r="B136" s="138">
        <v>1035</v>
      </c>
      <c r="C136" s="166">
        <v>746</v>
      </c>
      <c r="D136" s="167">
        <v>214</v>
      </c>
      <c r="E136" s="110"/>
      <c r="G136" s="108"/>
      <c r="K136" s="1"/>
    </row>
    <row r="137" spans="1:11" ht="12.75">
      <c r="A137" s="86" t="s">
        <v>1165</v>
      </c>
      <c r="B137" s="126">
        <v>973</v>
      </c>
      <c r="C137" s="168">
        <v>844</v>
      </c>
      <c r="D137" s="169">
        <v>98</v>
      </c>
      <c r="E137" s="110"/>
      <c r="F137" s="23"/>
      <c r="G137" s="108"/>
      <c r="K137" s="1"/>
    </row>
    <row r="138" spans="1:11" ht="12.75">
      <c r="A138" s="86" t="s">
        <v>859</v>
      </c>
      <c r="B138" s="126">
        <v>228</v>
      </c>
      <c r="C138" s="168">
        <v>128</v>
      </c>
      <c r="D138" s="169">
        <v>55</v>
      </c>
      <c r="E138" s="110"/>
      <c r="F138" s="172"/>
      <c r="G138" s="108"/>
      <c r="K138" s="1"/>
    </row>
    <row r="139" spans="1:11" ht="12.75">
      <c r="A139" s="86" t="s">
        <v>860</v>
      </c>
      <c r="B139" s="126">
        <v>18835</v>
      </c>
      <c r="C139" s="168">
        <v>38263</v>
      </c>
      <c r="D139" s="169">
        <v>3520</v>
      </c>
      <c r="E139" s="110"/>
      <c r="F139" s="172"/>
      <c r="G139" s="108"/>
      <c r="K139" s="1"/>
    </row>
    <row r="140" spans="1:11" ht="12.75">
      <c r="A140" s="86" t="s">
        <v>861</v>
      </c>
      <c r="B140" s="126">
        <v>949</v>
      </c>
      <c r="C140" s="168">
        <v>752</v>
      </c>
      <c r="D140" s="169">
        <v>186</v>
      </c>
      <c r="E140" s="110"/>
      <c r="F140" s="172"/>
      <c r="G140" s="108"/>
      <c r="K140" s="1"/>
    </row>
    <row r="141" spans="1:11" ht="12.75">
      <c r="A141" s="86" t="s">
        <v>1166</v>
      </c>
      <c r="B141" s="126">
        <v>5542</v>
      </c>
      <c r="C141" s="168">
        <v>4012</v>
      </c>
      <c r="D141" s="169">
        <v>1327</v>
      </c>
      <c r="E141" s="110"/>
      <c r="F141" s="172"/>
      <c r="G141" s="108"/>
      <c r="K141" s="1"/>
    </row>
    <row r="142" spans="1:11" ht="12.75">
      <c r="A142" s="86" t="s">
        <v>862</v>
      </c>
      <c r="B142" s="126">
        <v>4067</v>
      </c>
      <c r="C142" s="168">
        <v>2529</v>
      </c>
      <c r="D142" s="169">
        <v>1086</v>
      </c>
      <c r="E142" s="110"/>
      <c r="F142" s="172"/>
      <c r="G142" s="108"/>
      <c r="K142" s="1"/>
    </row>
    <row r="143" spans="1:11" ht="12.75">
      <c r="A143" s="86" t="s">
        <v>1167</v>
      </c>
      <c r="B143" s="126">
        <v>3869</v>
      </c>
      <c r="C143" s="168">
        <v>4283</v>
      </c>
      <c r="D143" s="169">
        <v>669</v>
      </c>
      <c r="E143" s="110"/>
      <c r="F143" s="23"/>
      <c r="G143" s="108"/>
      <c r="K143" s="1"/>
    </row>
    <row r="144" spans="1:11" ht="12.75">
      <c r="A144" s="86" t="s">
        <v>863</v>
      </c>
      <c r="B144" s="126">
        <v>128</v>
      </c>
      <c r="C144" s="168">
        <v>82</v>
      </c>
      <c r="D144" s="169">
        <v>12</v>
      </c>
      <c r="E144" s="110"/>
      <c r="G144" s="108"/>
      <c r="K144" s="1"/>
    </row>
    <row r="145" spans="1:11" ht="12.75">
      <c r="A145" s="86" t="s">
        <v>864</v>
      </c>
      <c r="B145" s="126">
        <v>1462</v>
      </c>
      <c r="C145" s="168">
        <v>483</v>
      </c>
      <c r="D145" s="169">
        <v>298</v>
      </c>
      <c r="E145" s="110"/>
      <c r="G145" s="108"/>
      <c r="K145" s="1"/>
    </row>
    <row r="146" spans="1:11" ht="12.75">
      <c r="A146" s="86" t="s">
        <v>1168</v>
      </c>
      <c r="B146" s="126">
        <v>346</v>
      </c>
      <c r="C146" s="168">
        <v>318</v>
      </c>
      <c r="D146" s="169">
        <v>60</v>
      </c>
      <c r="E146" s="110"/>
      <c r="G146" s="108"/>
      <c r="K146" s="1"/>
    </row>
    <row r="147" spans="1:11" ht="12.75">
      <c r="A147" s="86" t="s">
        <v>1169</v>
      </c>
      <c r="B147" s="126">
        <v>18343</v>
      </c>
      <c r="C147" s="168">
        <v>16488</v>
      </c>
      <c r="D147" s="169">
        <v>3353</v>
      </c>
      <c r="E147" s="110"/>
      <c r="G147" s="108"/>
      <c r="K147" s="1"/>
    </row>
    <row r="148" spans="1:11" ht="12.75">
      <c r="A148" s="86" t="s">
        <v>1170</v>
      </c>
      <c r="B148" s="126">
        <v>554</v>
      </c>
      <c r="C148" s="168">
        <v>251</v>
      </c>
      <c r="D148" s="169">
        <v>95</v>
      </c>
      <c r="E148" s="110"/>
      <c r="G148" s="108"/>
      <c r="K148" s="1"/>
    </row>
    <row r="149" spans="1:11" ht="12.75">
      <c r="A149" s="86" t="s">
        <v>1171</v>
      </c>
      <c r="B149" s="126">
        <v>3678</v>
      </c>
      <c r="C149" s="168">
        <v>3633</v>
      </c>
      <c r="D149" s="169">
        <v>728</v>
      </c>
      <c r="E149" s="110"/>
      <c r="G149" s="108"/>
      <c r="K149" s="1"/>
    </row>
    <row r="150" spans="1:11" ht="12.75">
      <c r="A150" s="86" t="s">
        <v>1172</v>
      </c>
      <c r="B150" s="126">
        <v>14023</v>
      </c>
      <c r="C150" s="168">
        <v>8954</v>
      </c>
      <c r="D150" s="169">
        <v>2836</v>
      </c>
      <c r="E150" s="110"/>
      <c r="G150" s="108"/>
      <c r="K150" s="1"/>
    </row>
    <row r="151" spans="1:11" ht="12.75">
      <c r="A151" s="86" t="s">
        <v>865</v>
      </c>
      <c r="B151" s="126">
        <v>3509</v>
      </c>
      <c r="C151" s="168">
        <v>3485</v>
      </c>
      <c r="D151" s="169">
        <v>874</v>
      </c>
      <c r="E151" s="110"/>
      <c r="G151" s="108"/>
      <c r="K151" s="1"/>
    </row>
    <row r="152" spans="1:11" ht="12.75">
      <c r="A152" s="86" t="s">
        <v>866</v>
      </c>
      <c r="B152" s="126">
        <v>683</v>
      </c>
      <c r="C152" s="168">
        <v>425</v>
      </c>
      <c r="D152" s="169">
        <v>155</v>
      </c>
      <c r="E152" s="110"/>
      <c r="G152" s="108"/>
      <c r="K152" s="1"/>
    </row>
    <row r="153" spans="1:11" ht="12.75">
      <c r="A153" s="86" t="s">
        <v>1173</v>
      </c>
      <c r="B153" s="126">
        <v>288</v>
      </c>
      <c r="C153" s="168">
        <v>224</v>
      </c>
      <c r="D153" s="169">
        <v>70</v>
      </c>
      <c r="E153" s="110"/>
      <c r="G153" s="108"/>
      <c r="K153" s="1"/>
    </row>
    <row r="154" spans="1:11" ht="12.75">
      <c r="A154" s="86" t="s">
        <v>867</v>
      </c>
      <c r="B154" s="126">
        <v>348</v>
      </c>
      <c r="C154" s="168">
        <v>404</v>
      </c>
      <c r="D154" s="169">
        <v>63</v>
      </c>
      <c r="E154" s="110"/>
      <c r="G154" s="108"/>
      <c r="K154" s="1"/>
    </row>
    <row r="155" spans="1:11" ht="12.75">
      <c r="A155" s="86" t="s">
        <v>1174</v>
      </c>
      <c r="B155" s="126">
        <v>33636</v>
      </c>
      <c r="C155" s="168">
        <v>29564</v>
      </c>
      <c r="D155" s="169">
        <v>6439</v>
      </c>
      <c r="E155" s="110"/>
      <c r="G155" s="108"/>
      <c r="K155" s="1"/>
    </row>
    <row r="156" spans="1:11" ht="12.75">
      <c r="A156" s="86" t="s">
        <v>1175</v>
      </c>
      <c r="B156" s="126">
        <v>1604</v>
      </c>
      <c r="C156" s="168">
        <v>647</v>
      </c>
      <c r="D156" s="169">
        <v>267</v>
      </c>
      <c r="E156" s="110"/>
      <c r="G156" s="108"/>
      <c r="K156" s="1"/>
    </row>
    <row r="157" spans="1:11" ht="12.75">
      <c r="A157" s="86" t="s">
        <v>1176</v>
      </c>
      <c r="B157" s="126">
        <v>10664</v>
      </c>
      <c r="C157" s="168">
        <v>3906</v>
      </c>
      <c r="D157" s="169">
        <v>2090</v>
      </c>
      <c r="E157" s="110"/>
      <c r="G157" s="108"/>
      <c r="K157" s="1"/>
    </row>
    <row r="158" spans="1:11" ht="12.75">
      <c r="A158" s="86" t="s">
        <v>1177</v>
      </c>
      <c r="B158" s="126">
        <v>2024</v>
      </c>
      <c r="C158" s="168">
        <v>1525</v>
      </c>
      <c r="D158" s="169">
        <v>356</v>
      </c>
      <c r="E158" s="110"/>
      <c r="G158" s="108"/>
      <c r="K158" s="1"/>
    </row>
    <row r="159" spans="1:11" ht="12.75">
      <c r="A159" s="86" t="s">
        <v>868</v>
      </c>
      <c r="B159" s="126">
        <v>1386</v>
      </c>
      <c r="C159" s="168">
        <v>1047</v>
      </c>
      <c r="D159" s="169">
        <v>195</v>
      </c>
      <c r="E159" s="110"/>
      <c r="G159" s="108"/>
      <c r="K159" s="1"/>
    </row>
    <row r="160" spans="1:11" ht="12.75">
      <c r="A160" s="86" t="s">
        <v>1178</v>
      </c>
      <c r="B160" s="126">
        <v>1001</v>
      </c>
      <c r="C160" s="168">
        <v>322</v>
      </c>
      <c r="D160" s="169">
        <v>289</v>
      </c>
      <c r="E160" s="110"/>
      <c r="G160" s="108"/>
      <c r="K160" s="1"/>
    </row>
    <row r="161" spans="1:11" ht="12.75">
      <c r="A161" s="86" t="s">
        <v>1179</v>
      </c>
      <c r="B161" s="126">
        <v>993</v>
      </c>
      <c r="C161" s="168">
        <v>394</v>
      </c>
      <c r="D161" s="169">
        <v>201</v>
      </c>
      <c r="E161" s="110"/>
      <c r="G161" s="108"/>
      <c r="K161" s="1"/>
    </row>
    <row r="162" spans="1:11" ht="12.75">
      <c r="A162" s="86" t="s">
        <v>1180</v>
      </c>
      <c r="B162" s="126">
        <v>14440</v>
      </c>
      <c r="C162" s="168">
        <v>11043</v>
      </c>
      <c r="D162" s="169">
        <v>2448</v>
      </c>
      <c r="E162" s="110"/>
      <c r="G162" s="108"/>
      <c r="K162" s="1"/>
    </row>
    <row r="163" spans="1:11" ht="12.75">
      <c r="A163" s="86" t="s">
        <v>1181</v>
      </c>
      <c r="B163" s="126">
        <v>6635</v>
      </c>
      <c r="C163" s="168">
        <v>3519</v>
      </c>
      <c r="D163" s="169">
        <v>1469</v>
      </c>
      <c r="E163" s="110"/>
      <c r="G163" s="108"/>
      <c r="K163" s="1"/>
    </row>
    <row r="164" spans="1:11" ht="12.75">
      <c r="A164" s="86" t="s">
        <v>1182</v>
      </c>
      <c r="B164" s="126">
        <v>1514</v>
      </c>
      <c r="C164" s="168">
        <v>523</v>
      </c>
      <c r="D164" s="169">
        <v>270</v>
      </c>
      <c r="E164" s="110"/>
      <c r="G164" s="108"/>
      <c r="K164" s="1"/>
    </row>
    <row r="165" spans="1:11" ht="12.75">
      <c r="A165" s="86" t="s">
        <v>869</v>
      </c>
      <c r="B165" s="126">
        <v>5110</v>
      </c>
      <c r="C165" s="168">
        <v>3670</v>
      </c>
      <c r="D165" s="169">
        <v>848</v>
      </c>
      <c r="E165" s="110"/>
      <c r="G165" s="108"/>
      <c r="K165" s="1"/>
    </row>
    <row r="166" spans="1:11" ht="12.75">
      <c r="A166" s="86" t="s">
        <v>1183</v>
      </c>
      <c r="B166" s="126">
        <v>16067</v>
      </c>
      <c r="C166" s="168">
        <v>4775</v>
      </c>
      <c r="D166" s="169">
        <v>2985</v>
      </c>
      <c r="E166" s="110"/>
      <c r="G166" s="108"/>
      <c r="K166" s="1"/>
    </row>
    <row r="167" spans="1:11" ht="12.75">
      <c r="A167" s="86" t="s">
        <v>1184</v>
      </c>
      <c r="B167" s="126">
        <v>12113</v>
      </c>
      <c r="C167" s="168">
        <v>7290</v>
      </c>
      <c r="D167" s="169">
        <v>2764</v>
      </c>
      <c r="E167" s="110"/>
      <c r="G167" s="108"/>
      <c r="K167" s="1"/>
    </row>
    <row r="168" spans="1:11" ht="12.75">
      <c r="A168" s="86" t="s">
        <v>1185</v>
      </c>
      <c r="B168" s="126">
        <v>4843</v>
      </c>
      <c r="C168" s="168">
        <v>3836</v>
      </c>
      <c r="D168" s="169">
        <v>917</v>
      </c>
      <c r="E168" s="110"/>
      <c r="G168" s="108"/>
      <c r="K168" s="1"/>
    </row>
    <row r="169" spans="1:11" ht="12.75">
      <c r="A169" s="86" t="s">
        <v>870</v>
      </c>
      <c r="B169" s="126">
        <v>518</v>
      </c>
      <c r="C169" s="168">
        <v>387</v>
      </c>
      <c r="D169" s="169">
        <v>73</v>
      </c>
      <c r="E169" s="110"/>
      <c r="G169" s="108"/>
      <c r="K169" s="1"/>
    </row>
    <row r="170" spans="1:11" ht="12.75">
      <c r="A170" s="86" t="s">
        <v>871</v>
      </c>
      <c r="B170" s="126">
        <v>2930</v>
      </c>
      <c r="C170" s="168">
        <v>2763</v>
      </c>
      <c r="D170" s="169">
        <v>588</v>
      </c>
      <c r="E170" s="110"/>
      <c r="G170" s="108"/>
      <c r="K170" s="1"/>
    </row>
    <row r="171" spans="1:11" ht="12.75">
      <c r="A171" s="86" t="s">
        <v>1191</v>
      </c>
      <c r="B171" s="126">
        <v>119</v>
      </c>
      <c r="C171" s="168">
        <v>94</v>
      </c>
      <c r="D171" s="169">
        <v>14</v>
      </c>
      <c r="E171" s="110"/>
      <c r="G171" s="108"/>
      <c r="K171" s="1"/>
    </row>
    <row r="172" spans="1:11" ht="12.75">
      <c r="A172" s="86" t="s">
        <v>872</v>
      </c>
      <c r="B172" s="126">
        <v>1200</v>
      </c>
      <c r="C172" s="168">
        <v>787</v>
      </c>
      <c r="D172" s="169">
        <v>260</v>
      </c>
      <c r="E172" s="110"/>
      <c r="G172" s="108"/>
      <c r="K172" s="1"/>
    </row>
    <row r="173" spans="1:11" ht="12.75">
      <c r="A173" s="86" t="s">
        <v>873</v>
      </c>
      <c r="B173" s="126">
        <v>2562</v>
      </c>
      <c r="C173" s="168">
        <v>1490</v>
      </c>
      <c r="D173" s="169">
        <v>435</v>
      </c>
      <c r="E173" s="110"/>
      <c r="G173" s="108"/>
      <c r="K173" s="1"/>
    </row>
    <row r="174" spans="1:11" ht="12.75">
      <c r="A174" s="86" t="s">
        <v>1190</v>
      </c>
      <c r="B174" s="126">
        <v>2162</v>
      </c>
      <c r="C174" s="168">
        <v>2005</v>
      </c>
      <c r="D174" s="169">
        <v>544</v>
      </c>
      <c r="E174" s="110"/>
      <c r="G174" s="108"/>
      <c r="K174" s="1"/>
    </row>
    <row r="175" spans="1:11" ht="12.75">
      <c r="A175" s="86" t="s">
        <v>1189</v>
      </c>
      <c r="B175" s="126">
        <v>68</v>
      </c>
      <c r="C175" s="168">
        <v>56</v>
      </c>
      <c r="D175" s="169">
        <v>15</v>
      </c>
      <c r="E175" s="110"/>
      <c r="G175" s="108"/>
      <c r="K175" s="1"/>
    </row>
    <row r="176" spans="1:11" ht="12.75">
      <c r="A176" s="86" t="s">
        <v>1188</v>
      </c>
      <c r="B176" s="126">
        <v>2252</v>
      </c>
      <c r="C176" s="168">
        <v>1871</v>
      </c>
      <c r="D176" s="169">
        <v>573</v>
      </c>
      <c r="E176" s="110"/>
      <c r="G176" s="108"/>
      <c r="K176" s="1"/>
    </row>
    <row r="177" spans="1:11" ht="12.75">
      <c r="A177" s="86" t="s">
        <v>874</v>
      </c>
      <c r="B177" s="126">
        <v>223</v>
      </c>
      <c r="C177" s="168">
        <v>477</v>
      </c>
      <c r="D177" s="169">
        <v>57</v>
      </c>
      <c r="E177" s="110"/>
      <c r="G177" s="108"/>
      <c r="K177" s="1"/>
    </row>
    <row r="178" spans="1:11" ht="12.75">
      <c r="A178" s="86" t="s">
        <v>1187</v>
      </c>
      <c r="B178" s="126">
        <v>1170</v>
      </c>
      <c r="C178" s="168">
        <v>603</v>
      </c>
      <c r="D178" s="169">
        <v>273</v>
      </c>
      <c r="E178" s="110"/>
      <c r="G178" s="108"/>
      <c r="K178" s="1"/>
    </row>
    <row r="179" spans="1:11" ht="12.75">
      <c r="A179" s="87" t="s">
        <v>1186</v>
      </c>
      <c r="B179" s="133">
        <v>768</v>
      </c>
      <c r="C179" s="170">
        <v>590</v>
      </c>
      <c r="D179" s="171">
        <v>160</v>
      </c>
      <c r="E179" s="110"/>
      <c r="G179" s="108"/>
      <c r="K179" s="1"/>
    </row>
  </sheetData>
  <mergeCells count="31">
    <mergeCell ref="G27:G28"/>
    <mergeCell ref="H27:I27"/>
    <mergeCell ref="A27:A28"/>
    <mergeCell ref="B27:C27"/>
    <mergeCell ref="D27:E27"/>
    <mergeCell ref="F27:F28"/>
    <mergeCell ref="A4:A5"/>
    <mergeCell ref="F4:F5"/>
    <mergeCell ref="G13:G14"/>
    <mergeCell ref="D20:E20"/>
    <mergeCell ref="B4:C4"/>
    <mergeCell ref="D4:E4"/>
    <mergeCell ref="G4:G5"/>
    <mergeCell ref="A13:A14"/>
    <mergeCell ref="B13:C13"/>
    <mergeCell ref="D13:E13"/>
    <mergeCell ref="G107:G108"/>
    <mergeCell ref="A42:A43"/>
    <mergeCell ref="B42:C42"/>
    <mergeCell ref="D42:E42"/>
    <mergeCell ref="F42:F43"/>
    <mergeCell ref="A77:A78"/>
    <mergeCell ref="B77:C77"/>
    <mergeCell ref="G42:G43"/>
    <mergeCell ref="A92:A93"/>
    <mergeCell ref="B92:C92"/>
    <mergeCell ref="F13:F14"/>
    <mergeCell ref="D107:E107"/>
    <mergeCell ref="F107:F108"/>
    <mergeCell ref="A107:A108"/>
    <mergeCell ref="B107:C10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7.00390625" style="1" customWidth="1"/>
    <col min="2" max="2" width="15.140625" style="1" customWidth="1"/>
    <col min="3" max="3" width="13.7109375" style="1" customWidth="1"/>
    <col min="4" max="4" width="12.00390625" style="1" customWidth="1"/>
    <col min="5" max="5" width="12.140625" style="1" customWidth="1"/>
    <col min="6" max="6" width="18.8515625" style="1" customWidth="1"/>
    <col min="7" max="7" width="18.140625" style="1" customWidth="1"/>
    <col min="8" max="8" width="9.28125" style="111" customWidth="1"/>
    <col min="9" max="9" width="9.8515625" style="111" customWidth="1"/>
    <col min="10" max="10" width="9.00390625" style="111" customWidth="1"/>
    <col min="11" max="11" width="11.421875" style="95" customWidth="1"/>
    <col min="12" max="16384" width="11.421875" style="1" customWidth="1"/>
  </cols>
  <sheetData>
    <row r="1" spans="1:11" ht="15.75">
      <c r="A1" s="36" t="s">
        <v>522</v>
      </c>
      <c r="K1" s="63"/>
    </row>
    <row r="4" spans="1:11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  <c r="K4" s="63"/>
    </row>
    <row r="5" spans="1:11" ht="18" customHeight="1">
      <c r="A5" s="466"/>
      <c r="B5" s="174" t="s">
        <v>523</v>
      </c>
      <c r="C5" s="175" t="s">
        <v>521</v>
      </c>
      <c r="D5" s="174" t="s">
        <v>523</v>
      </c>
      <c r="E5" s="176" t="s">
        <v>942</v>
      </c>
      <c r="F5" s="472"/>
      <c r="G5" s="472"/>
      <c r="K5" s="63"/>
    </row>
    <row r="6" spans="1:11" ht="12.75">
      <c r="A6" s="28" t="s">
        <v>929</v>
      </c>
      <c r="B6" s="121">
        <v>134396</v>
      </c>
      <c r="C6" s="122">
        <v>1381055</v>
      </c>
      <c r="D6" s="123">
        <v>-0.020637187745941032</v>
      </c>
      <c r="E6" s="124">
        <v>-0.02693815490584006</v>
      </c>
      <c r="F6" s="125">
        <v>0.09731400994167502</v>
      </c>
      <c r="G6" s="125">
        <v>0.16812067020097524</v>
      </c>
      <c r="H6" s="228"/>
      <c r="I6" s="227"/>
      <c r="J6" s="117"/>
      <c r="K6" s="89"/>
    </row>
    <row r="7" spans="1:11" ht="12.75">
      <c r="A7" s="9" t="s">
        <v>931</v>
      </c>
      <c r="B7" s="126">
        <v>69314</v>
      </c>
      <c r="C7" s="127">
        <v>705112</v>
      </c>
      <c r="D7" s="128">
        <v>-0.01943752829334544</v>
      </c>
      <c r="E7" s="129">
        <v>-0.0273029256287729</v>
      </c>
      <c r="F7" s="130">
        <v>0.09830211370675865</v>
      </c>
      <c r="G7" s="130">
        <v>0.17653141267916994</v>
      </c>
      <c r="H7" s="228"/>
      <c r="I7" s="232"/>
      <c r="J7" s="117"/>
      <c r="K7" s="89"/>
    </row>
    <row r="8" spans="1:11" ht="12.75">
      <c r="A8" s="9" t="s">
        <v>926</v>
      </c>
      <c r="B8" s="131">
        <v>65082</v>
      </c>
      <c r="C8" s="127">
        <v>675943</v>
      </c>
      <c r="D8" s="128">
        <v>-0.021911632100991896</v>
      </c>
      <c r="E8" s="129">
        <v>-0.026557351551879105</v>
      </c>
      <c r="F8" s="132">
        <v>0.09628326648844651</v>
      </c>
      <c r="G8" s="132">
        <v>0.1600017700942575</v>
      </c>
      <c r="H8" s="228"/>
      <c r="I8" s="232"/>
      <c r="J8" s="117"/>
      <c r="K8" s="89"/>
    </row>
    <row r="9" spans="1:11" ht="12.75">
      <c r="A9" s="29" t="s">
        <v>930</v>
      </c>
      <c r="B9" s="133">
        <v>6005</v>
      </c>
      <c r="C9" s="134">
        <v>127046</v>
      </c>
      <c r="D9" s="135">
        <v>-0.08460365853658536</v>
      </c>
      <c r="E9" s="136">
        <v>-0.1236091470354913</v>
      </c>
      <c r="F9" s="137">
        <v>0.047266344473655214</v>
      </c>
      <c r="G9" s="137">
        <v>0.25579315045152495</v>
      </c>
      <c r="H9" s="228"/>
      <c r="I9" s="232"/>
      <c r="J9" s="117"/>
      <c r="K9" s="89"/>
    </row>
    <row r="10" spans="1:11" ht="12.75">
      <c r="A10" s="21"/>
      <c r="B10" s="182"/>
      <c r="C10" s="182"/>
      <c r="D10" s="194"/>
      <c r="E10" s="194"/>
      <c r="F10" s="195"/>
      <c r="G10" s="195"/>
      <c r="K10" s="89"/>
    </row>
    <row r="11" spans="1:11" ht="12.75">
      <c r="A11" s="239"/>
      <c r="B11" s="182"/>
      <c r="C11" s="182"/>
      <c r="D11" s="194"/>
      <c r="E11" s="194"/>
      <c r="F11" s="195"/>
      <c r="G11" s="195"/>
      <c r="K11" s="89"/>
    </row>
    <row r="12" spans="1:11" ht="12.75">
      <c r="A12" s="21"/>
      <c r="B12" s="182"/>
      <c r="C12" s="182"/>
      <c r="D12" s="21"/>
      <c r="E12" s="182"/>
      <c r="F12" s="182"/>
      <c r="G12" s="182"/>
      <c r="K12" s="89"/>
    </row>
    <row r="13" spans="1:11" ht="22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  <c r="K13" s="91"/>
    </row>
    <row r="14" spans="1:11" ht="18.75" customHeight="1">
      <c r="A14" s="466"/>
      <c r="B14" s="177" t="s">
        <v>523</v>
      </c>
      <c r="C14" s="176" t="s">
        <v>521</v>
      </c>
      <c r="D14" s="177" t="s">
        <v>523</v>
      </c>
      <c r="E14" s="176" t="s">
        <v>942</v>
      </c>
      <c r="F14" s="472"/>
      <c r="G14" s="472"/>
      <c r="K14" s="91"/>
    </row>
    <row r="15" spans="1:11" ht="12.75">
      <c r="A15" s="24" t="s">
        <v>600</v>
      </c>
      <c r="B15" s="138">
        <v>131200</v>
      </c>
      <c r="C15" s="139">
        <v>1347800</v>
      </c>
      <c r="D15" s="140">
        <v>-0.02162565249813575</v>
      </c>
      <c r="E15" s="141">
        <v>-0.024605586915617317</v>
      </c>
      <c r="F15" s="141">
        <v>0.09734381955779789</v>
      </c>
      <c r="G15" s="141">
        <v>0.1997563946406821</v>
      </c>
      <c r="H15" s="220"/>
      <c r="J15" s="91"/>
      <c r="K15" s="91"/>
    </row>
    <row r="16" spans="1:11" ht="12.75">
      <c r="A16" s="9" t="s">
        <v>601</v>
      </c>
      <c r="B16" s="126">
        <v>72000</v>
      </c>
      <c r="C16" s="127">
        <v>781500</v>
      </c>
      <c r="D16" s="128">
        <v>-0.07096774193548383</v>
      </c>
      <c r="E16" s="129">
        <v>-0.03957232395231658</v>
      </c>
      <c r="F16" s="141">
        <v>0.09213051823416507</v>
      </c>
      <c r="G16" s="129">
        <v>0.19308125502815768</v>
      </c>
      <c r="H16" s="220"/>
      <c r="J16" s="91"/>
      <c r="K16" s="91"/>
    </row>
    <row r="17" spans="1:11" ht="12.75">
      <c r="A17" s="9" t="s">
        <v>602</v>
      </c>
      <c r="B17" s="131">
        <v>36200</v>
      </c>
      <c r="C17" s="127">
        <v>406000</v>
      </c>
      <c r="D17" s="128">
        <v>0.008356545961002881</v>
      </c>
      <c r="E17" s="129">
        <v>0.06477838971938099</v>
      </c>
      <c r="F17" s="141">
        <v>0.08916256157635467</v>
      </c>
      <c r="G17" s="129">
        <v>0.14626262626262626</v>
      </c>
      <c r="H17" s="220"/>
      <c r="J17" s="91"/>
      <c r="K17" s="91"/>
    </row>
    <row r="18" spans="1:11" ht="12.75">
      <c r="A18" s="9" t="s">
        <v>603</v>
      </c>
      <c r="B18" s="126">
        <v>35900</v>
      </c>
      <c r="C18" s="139">
        <v>375500</v>
      </c>
      <c r="D18" s="140">
        <v>-0.13701923076923073</v>
      </c>
      <c r="E18" s="141">
        <v>-0.13159111933395007</v>
      </c>
      <c r="F18" s="141">
        <v>0.09560585885486018</v>
      </c>
      <c r="G18" s="141">
        <v>0.2862838915470494</v>
      </c>
      <c r="H18" s="220"/>
      <c r="J18" s="91"/>
      <c r="K18" s="91"/>
    </row>
    <row r="19" spans="1:11" ht="12.75">
      <c r="A19" s="9" t="s">
        <v>604</v>
      </c>
      <c r="B19" s="126">
        <v>59200</v>
      </c>
      <c r="C19" s="127">
        <v>566400</v>
      </c>
      <c r="D19" s="140">
        <v>0.04593639575971742</v>
      </c>
      <c r="E19" s="141">
        <v>-0.0029924309100510804</v>
      </c>
      <c r="F19" s="141">
        <v>0.10451977401129943</v>
      </c>
      <c r="G19" s="141">
        <v>0.20852412821415992</v>
      </c>
      <c r="H19" s="220"/>
      <c r="J19" s="91"/>
      <c r="K19" s="91"/>
    </row>
    <row r="20" spans="1:11" ht="12.75" customHeight="1">
      <c r="A20" s="215" t="s">
        <v>1029</v>
      </c>
      <c r="B20" s="178"/>
      <c r="C20" s="179"/>
      <c r="D20" s="473" t="s">
        <v>1030</v>
      </c>
      <c r="E20" s="474"/>
      <c r="F20" s="181"/>
      <c r="G20" s="181"/>
      <c r="K20" s="91"/>
    </row>
    <row r="21" spans="1:11" ht="12.75">
      <c r="A21" s="9" t="s">
        <v>605</v>
      </c>
      <c r="B21" s="123">
        <v>0.2759146341463415</v>
      </c>
      <c r="C21" s="124">
        <v>0.3012316367413563</v>
      </c>
      <c r="D21" s="142">
        <v>0.8203970462523413</v>
      </c>
      <c r="E21" s="143">
        <v>2.5287216420036285</v>
      </c>
      <c r="F21" s="143" t="s">
        <v>1005</v>
      </c>
      <c r="G21" s="143" t="s">
        <v>1005</v>
      </c>
      <c r="H21" s="221"/>
      <c r="I21" s="222"/>
      <c r="K21" s="91"/>
    </row>
    <row r="22" spans="1:11" ht="12.75">
      <c r="A22" s="9" t="s">
        <v>606</v>
      </c>
      <c r="B22" s="140">
        <v>0.5487804878048781</v>
      </c>
      <c r="C22" s="129">
        <v>0.5798338032349013</v>
      </c>
      <c r="D22" s="144">
        <v>-2.914643240392134</v>
      </c>
      <c r="E22" s="145">
        <v>-0.9035787154445973</v>
      </c>
      <c r="F22" s="145" t="s">
        <v>1005</v>
      </c>
      <c r="G22" s="145" t="s">
        <v>1005</v>
      </c>
      <c r="H22" s="221"/>
      <c r="I22" s="222"/>
      <c r="K22" s="91"/>
    </row>
    <row r="23" spans="1:11" ht="12.75">
      <c r="A23" s="14" t="s">
        <v>607</v>
      </c>
      <c r="B23" s="146">
        <v>0.4986111111111111</v>
      </c>
      <c r="C23" s="147">
        <v>0.48048624440179144</v>
      </c>
      <c r="D23" s="148">
        <v>-3.8163082437275953</v>
      </c>
      <c r="E23" s="149">
        <v>-5.091353438645974</v>
      </c>
      <c r="F23" s="149" t="s">
        <v>1005</v>
      </c>
      <c r="G23" s="149" t="s">
        <v>1005</v>
      </c>
      <c r="H23" s="221"/>
      <c r="I23" s="222"/>
      <c r="K23" s="91"/>
    </row>
    <row r="24" spans="1:11" ht="12.75">
      <c r="A24" s="21"/>
      <c r="B24" s="182"/>
      <c r="C24" s="182"/>
      <c r="D24" s="194"/>
      <c r="E24" s="194"/>
      <c r="F24" s="195"/>
      <c r="G24" s="195"/>
      <c r="K24" s="89"/>
    </row>
    <row r="25" spans="1:11" ht="12.75">
      <c r="A25" s="21"/>
      <c r="B25" s="182"/>
      <c r="C25" s="182"/>
      <c r="D25" s="194"/>
      <c r="E25" s="194"/>
      <c r="F25" s="195"/>
      <c r="G25" s="195"/>
      <c r="K25" s="89"/>
    </row>
    <row r="26" spans="1:11" ht="12.75">
      <c r="A26" s="21"/>
      <c r="B26" s="182"/>
      <c r="C26" s="182"/>
      <c r="D26" s="194"/>
      <c r="E26" s="194"/>
      <c r="F26" s="195"/>
      <c r="G26" s="195"/>
      <c r="K26" s="89"/>
    </row>
    <row r="27" spans="1:11" ht="27.75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</row>
    <row r="28" spans="1:11" ht="23.25" customHeight="1">
      <c r="A28" s="466"/>
      <c r="B28" s="174" t="s">
        <v>523</v>
      </c>
      <c r="C28" s="176" t="s">
        <v>521</v>
      </c>
      <c r="D28" s="174" t="s">
        <v>523</v>
      </c>
      <c r="E28" s="176" t="s">
        <v>942</v>
      </c>
      <c r="F28" s="472"/>
      <c r="G28" s="472"/>
      <c r="K28" s="249"/>
    </row>
    <row r="29" spans="1:11" ht="12.75">
      <c r="A29" s="199" t="s">
        <v>1257</v>
      </c>
      <c r="B29" s="281">
        <v>40132</v>
      </c>
      <c r="C29" s="282">
        <v>406144.75</v>
      </c>
      <c r="D29" s="283">
        <v>-0.018789501350839233</v>
      </c>
      <c r="E29" s="284">
        <v>-0.007934913435920121</v>
      </c>
      <c r="F29" s="285">
        <v>0.09881206146330834</v>
      </c>
      <c r="G29" s="284">
        <v>0.14766341557195564</v>
      </c>
      <c r="H29" s="253"/>
      <c r="I29" s="254"/>
      <c r="J29" s="254"/>
      <c r="K29" s="249"/>
    </row>
    <row r="30" spans="1:11" ht="12.75">
      <c r="A30" s="257" t="s">
        <v>1258</v>
      </c>
      <c r="B30" s="258">
        <v>22231.5</v>
      </c>
      <c r="C30" s="259">
        <v>213798.25</v>
      </c>
      <c r="D30" s="260">
        <v>-0.012262579140286611</v>
      </c>
      <c r="E30" s="261">
        <v>-0.00011808804925561578</v>
      </c>
      <c r="F30" s="262">
        <v>0.10398354523481834</v>
      </c>
      <c r="G30" s="263">
        <v>0.15453297419410897</v>
      </c>
      <c r="H30" s="253"/>
      <c r="I30" s="254"/>
      <c r="J30" s="254"/>
      <c r="K30" s="249"/>
    </row>
    <row r="31" spans="1:11" ht="12.75">
      <c r="A31" s="257" t="s">
        <v>1259</v>
      </c>
      <c r="B31" s="264">
        <v>17900.5</v>
      </c>
      <c r="C31" s="265">
        <v>192346.5</v>
      </c>
      <c r="D31" s="266">
        <v>-0.026776491056380136</v>
      </c>
      <c r="E31" s="267">
        <v>-0.016481332107854074</v>
      </c>
      <c r="F31" s="252">
        <v>0.09306381972118026</v>
      </c>
      <c r="G31" s="268">
        <v>0.13993785056774874</v>
      </c>
      <c r="H31" s="253"/>
      <c r="I31" s="254"/>
      <c r="J31" s="254"/>
      <c r="K31" s="249"/>
    </row>
    <row r="32" spans="1:11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</row>
    <row r="33" spans="1:11" ht="12.75">
      <c r="A33" s="269" t="s">
        <v>1261</v>
      </c>
      <c r="B33" s="270">
        <v>25425.5</v>
      </c>
      <c r="C33" s="271">
        <v>281751</v>
      </c>
      <c r="D33" s="260">
        <v>0.010672973725006862</v>
      </c>
      <c r="E33" s="261">
        <v>0.0033385147081603783</v>
      </c>
      <c r="F33" s="262">
        <v>0.0902410284258086</v>
      </c>
      <c r="G33" s="263">
        <v>0.1729272937495749</v>
      </c>
      <c r="H33" s="253"/>
      <c r="I33" s="254"/>
      <c r="J33" s="254"/>
      <c r="K33" s="272"/>
    </row>
    <row r="34" spans="1:11" ht="12.75">
      <c r="A34" s="257" t="s">
        <v>1262</v>
      </c>
      <c r="B34" s="258">
        <v>9960.75</v>
      </c>
      <c r="C34" s="259">
        <v>74054</v>
      </c>
      <c r="D34" s="260">
        <v>-0.09883970777825524</v>
      </c>
      <c r="E34" s="261">
        <v>-0.06074990091161314</v>
      </c>
      <c r="F34" s="262">
        <v>0.13450657628217247</v>
      </c>
      <c r="G34" s="263">
        <v>0.1416594668970593</v>
      </c>
      <c r="H34" s="254"/>
      <c r="I34" s="254"/>
      <c r="J34" s="254"/>
      <c r="K34" s="272"/>
    </row>
    <row r="35" spans="1:11" ht="12.75">
      <c r="A35" s="257" t="s">
        <v>1263</v>
      </c>
      <c r="B35" s="258">
        <v>317.5</v>
      </c>
      <c r="C35" s="271">
        <v>4859.75</v>
      </c>
      <c r="D35" s="260">
        <v>-0.1628213579433092</v>
      </c>
      <c r="E35" s="261">
        <v>-0.1628337639965547</v>
      </c>
      <c r="F35" s="262">
        <v>0.0653325788363599</v>
      </c>
      <c r="G35" s="263">
        <v>0.07110066062031127</v>
      </c>
      <c r="H35" s="254"/>
      <c r="I35" s="254"/>
      <c r="J35" s="254"/>
      <c r="K35" s="272"/>
    </row>
    <row r="36" spans="1:11" ht="12.75">
      <c r="A36" s="257" t="s">
        <v>1264</v>
      </c>
      <c r="B36" s="274">
        <v>4428.25</v>
      </c>
      <c r="C36" s="271">
        <v>44467.5</v>
      </c>
      <c r="D36" s="260">
        <v>0.02719786592437945</v>
      </c>
      <c r="E36" s="261">
        <v>0.03754819667158604</v>
      </c>
      <c r="F36" s="262">
        <v>0.09958396581773205</v>
      </c>
      <c r="G36" s="263">
        <v>0.08861817090254152</v>
      </c>
      <c r="H36" s="253"/>
      <c r="I36" s="254"/>
      <c r="J36" s="254"/>
      <c r="K36" s="272"/>
    </row>
    <row r="37" spans="1:11" ht="12.75">
      <c r="A37" s="257" t="s">
        <v>384</v>
      </c>
      <c r="B37" s="274">
        <v>0</v>
      </c>
      <c r="C37" s="271">
        <v>1012.5</v>
      </c>
      <c r="D37" s="260" t="s">
        <v>1005</v>
      </c>
      <c r="E37" s="261">
        <v>-0.056164064320671225</v>
      </c>
      <c r="F37" s="262">
        <v>0</v>
      </c>
      <c r="G37" s="261" t="s">
        <v>1005</v>
      </c>
      <c r="H37" s="275"/>
      <c r="I37" s="254"/>
      <c r="J37" s="254"/>
      <c r="K37" s="272"/>
    </row>
    <row r="38" spans="1:11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</row>
    <row r="39" spans="1:11" ht="12.75">
      <c r="A39" s="21"/>
      <c r="B39" s="182"/>
      <c r="C39" s="182"/>
      <c r="D39" s="242"/>
      <c r="E39" s="183"/>
      <c r="F39" s="184"/>
      <c r="G39" s="184"/>
      <c r="K39" s="91"/>
    </row>
    <row r="40" spans="1:11" ht="12.75">
      <c r="A40" s="21"/>
      <c r="B40" s="182"/>
      <c r="C40" s="182"/>
      <c r="D40" s="242"/>
      <c r="E40" s="183"/>
      <c r="F40" s="184"/>
      <c r="G40" s="184"/>
      <c r="K40" s="91"/>
    </row>
    <row r="41" spans="1:11" ht="12.75">
      <c r="A41" s="21"/>
      <c r="B41" s="182"/>
      <c r="C41" s="182"/>
      <c r="D41" s="242"/>
      <c r="E41" s="183"/>
      <c r="F41" s="184"/>
      <c r="G41" s="184"/>
      <c r="I41" s="120"/>
      <c r="K41" s="91"/>
    </row>
    <row r="42" spans="1:11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  <c r="K42" s="91"/>
    </row>
    <row r="43" spans="1:11" s="23" customFormat="1" ht="23.25" customHeight="1">
      <c r="A43" s="466"/>
      <c r="B43" s="174" t="s">
        <v>523</v>
      </c>
      <c r="C43" s="176" t="s">
        <v>521</v>
      </c>
      <c r="D43" s="174" t="s">
        <v>523</v>
      </c>
      <c r="E43" s="175" t="s">
        <v>942</v>
      </c>
      <c r="F43" s="472"/>
      <c r="G43" s="472"/>
      <c r="H43" s="111"/>
      <c r="I43" s="111"/>
      <c r="J43" s="111"/>
      <c r="K43" s="92"/>
    </row>
    <row r="44" spans="1:11" s="23" customFormat="1" ht="12.75">
      <c r="A44" s="199" t="s">
        <v>609</v>
      </c>
      <c r="B44" s="150">
        <v>138795</v>
      </c>
      <c r="C44" s="151">
        <v>1266381</v>
      </c>
      <c r="D44" s="152">
        <v>0.1169724770642202</v>
      </c>
      <c r="E44" s="153">
        <v>0.12227723605839413</v>
      </c>
      <c r="F44" s="141">
        <v>0.10959971762052652</v>
      </c>
      <c r="G44" s="141">
        <v>0.28687321731222354</v>
      </c>
      <c r="H44" s="112"/>
      <c r="I44" s="110"/>
      <c r="J44" s="118"/>
      <c r="K44" s="94"/>
    </row>
    <row r="45" spans="1:9" ht="12.75">
      <c r="A45" s="199" t="s">
        <v>610</v>
      </c>
      <c r="B45" s="189"/>
      <c r="C45" s="190"/>
      <c r="D45" s="189"/>
      <c r="E45" s="190"/>
      <c r="F45" s="191"/>
      <c r="G45" s="191"/>
      <c r="I45" s="110"/>
    </row>
    <row r="46" spans="1:9" ht="12.75">
      <c r="A46" s="9" t="s">
        <v>611</v>
      </c>
      <c r="B46" s="138">
        <v>89692</v>
      </c>
      <c r="C46" s="139">
        <v>744902</v>
      </c>
      <c r="D46" s="140">
        <v>0.11933108698365147</v>
      </c>
      <c r="E46" s="141">
        <v>0.1451979146968978</v>
      </c>
      <c r="F46" s="141">
        <v>0.1204077851851653</v>
      </c>
      <c r="G46" s="141">
        <v>0.2953211945606006</v>
      </c>
      <c r="I46" s="110"/>
    </row>
    <row r="47" spans="1:9" ht="12.75">
      <c r="A47" s="9" t="s">
        <v>612</v>
      </c>
      <c r="B47" s="126">
        <v>49103</v>
      </c>
      <c r="C47" s="127">
        <v>521479</v>
      </c>
      <c r="D47" s="140">
        <v>0.11268978019487874</v>
      </c>
      <c r="E47" s="129">
        <v>0.09108351152640681</v>
      </c>
      <c r="F47" s="141">
        <v>0.09416103045376707</v>
      </c>
      <c r="G47" s="141">
        <v>0.27262783854311257</v>
      </c>
      <c r="I47" s="110"/>
    </row>
    <row r="48" spans="1:9" ht="12.75">
      <c r="A48" s="199" t="s">
        <v>516</v>
      </c>
      <c r="B48" s="178"/>
      <c r="C48" s="179"/>
      <c r="D48" s="178"/>
      <c r="E48" s="179"/>
      <c r="F48" s="191"/>
      <c r="G48" s="191"/>
      <c r="I48" s="231"/>
    </row>
    <row r="49" spans="1:10" ht="12.75">
      <c r="A49" s="50" t="s">
        <v>989</v>
      </c>
      <c r="B49" s="138">
        <v>70</v>
      </c>
      <c r="C49" s="139">
        <v>1117</v>
      </c>
      <c r="D49" s="164">
        <v>-0.06666666666666665</v>
      </c>
      <c r="E49" s="141">
        <v>-0.0699417152373022</v>
      </c>
      <c r="F49" s="141">
        <v>0.06266786034019696</v>
      </c>
      <c r="G49" s="141">
        <v>0.2413793103448276</v>
      </c>
      <c r="H49" s="223"/>
      <c r="I49" s="110"/>
      <c r="J49" s="118"/>
    </row>
    <row r="50" spans="1:10" ht="12.75">
      <c r="A50" s="50" t="s">
        <v>932</v>
      </c>
      <c r="B50" s="138">
        <v>17956</v>
      </c>
      <c r="C50" s="139">
        <v>135953</v>
      </c>
      <c r="D50" s="164">
        <v>0.08286093354239532</v>
      </c>
      <c r="E50" s="141">
        <v>0.043552683087834554</v>
      </c>
      <c r="F50" s="141">
        <v>0.13207505535001066</v>
      </c>
      <c r="G50" s="141">
        <v>0.2497322707611855</v>
      </c>
      <c r="H50" s="223"/>
      <c r="I50" s="110"/>
      <c r="J50" s="118"/>
    </row>
    <row r="51" spans="1:10" ht="12.75">
      <c r="A51" s="50" t="s">
        <v>616</v>
      </c>
      <c r="B51" s="126">
        <v>27525</v>
      </c>
      <c r="C51" s="127">
        <v>270923</v>
      </c>
      <c r="D51" s="164">
        <v>0.22906898861352976</v>
      </c>
      <c r="E51" s="129">
        <v>0.266291189530264</v>
      </c>
      <c r="F51" s="141">
        <v>0.10159713276466006</v>
      </c>
      <c r="G51" s="141">
        <v>0.2498320837947247</v>
      </c>
      <c r="H51" s="223"/>
      <c r="I51" s="110"/>
      <c r="J51" s="118"/>
    </row>
    <row r="52" spans="1:10" ht="12.75">
      <c r="A52" s="50" t="s">
        <v>935</v>
      </c>
      <c r="B52" s="126">
        <v>82258</v>
      </c>
      <c r="C52" s="127">
        <v>743777</v>
      </c>
      <c r="D52" s="164">
        <v>0.09388547567754468</v>
      </c>
      <c r="E52" s="129">
        <v>0.0904046408868937</v>
      </c>
      <c r="F52" s="141">
        <v>0.11059497672017285</v>
      </c>
      <c r="G52" s="141">
        <v>0.2988211788211788</v>
      </c>
      <c r="H52" s="223"/>
      <c r="I52" s="110"/>
      <c r="J52" s="118"/>
    </row>
    <row r="53" spans="1:10" ht="12.75">
      <c r="A53" s="50" t="s">
        <v>508</v>
      </c>
      <c r="B53" s="155">
        <v>10986</v>
      </c>
      <c r="C53" s="156">
        <v>114611</v>
      </c>
      <c r="D53" s="164">
        <v>0.0975024975024974</v>
      </c>
      <c r="E53" s="141">
        <v>0.1363149650016855</v>
      </c>
      <c r="F53" s="141">
        <v>0.09585467363516591</v>
      </c>
      <c r="G53" s="141">
        <v>0.419633307868602</v>
      </c>
      <c r="H53" s="223"/>
      <c r="I53" s="110"/>
      <c r="J53" s="118"/>
    </row>
    <row r="54" spans="1:9" ht="12.75">
      <c r="A54" s="200" t="s">
        <v>517</v>
      </c>
      <c r="B54" s="178"/>
      <c r="C54" s="179"/>
      <c r="D54" s="192"/>
      <c r="E54" s="179"/>
      <c r="F54" s="191"/>
      <c r="G54" s="191"/>
      <c r="I54" s="231"/>
    </row>
    <row r="55" spans="1:11" ht="12.75">
      <c r="A55" s="9" t="s">
        <v>992</v>
      </c>
      <c r="B55" s="126">
        <v>60028</v>
      </c>
      <c r="C55" s="127">
        <v>345450</v>
      </c>
      <c r="D55" s="128">
        <v>0.12576422489779082</v>
      </c>
      <c r="E55" s="141">
        <v>0.18321813411518084</v>
      </c>
      <c r="F55" s="141">
        <v>0.1737675495730207</v>
      </c>
      <c r="G55" s="141">
        <v>0.2420747420082025</v>
      </c>
      <c r="H55" s="223"/>
      <c r="I55" s="110"/>
      <c r="K55" s="64"/>
    </row>
    <row r="56" spans="1:11" ht="12.75">
      <c r="A56" s="9" t="s">
        <v>993</v>
      </c>
      <c r="B56" s="126">
        <v>7692</v>
      </c>
      <c r="C56" s="127">
        <v>63189</v>
      </c>
      <c r="D56" s="128">
        <v>-0.15014915478952606</v>
      </c>
      <c r="E56" s="141">
        <v>-0.08219556123634675</v>
      </c>
      <c r="F56" s="141">
        <v>0.12173004795138394</v>
      </c>
      <c r="G56" s="141">
        <v>0.18406317300789662</v>
      </c>
      <c r="H56" s="223"/>
      <c r="I56" s="110"/>
      <c r="K56" s="64"/>
    </row>
    <row r="57" spans="1:11" ht="12.75">
      <c r="A57" s="9" t="s">
        <v>994</v>
      </c>
      <c r="B57" s="138">
        <v>7184</v>
      </c>
      <c r="C57" s="139">
        <v>57677</v>
      </c>
      <c r="D57" s="128">
        <v>0.32668513388735</v>
      </c>
      <c r="E57" s="141">
        <v>0.26290781694766796</v>
      </c>
      <c r="F57" s="141">
        <v>0.12455571544983268</v>
      </c>
      <c r="G57" s="141">
        <v>0.3039817204756061</v>
      </c>
      <c r="H57" s="223"/>
      <c r="I57" s="110"/>
      <c r="K57" s="64"/>
    </row>
    <row r="58" spans="1:11" ht="12.75">
      <c r="A58" s="9" t="s">
        <v>995</v>
      </c>
      <c r="B58" s="138">
        <v>63891</v>
      </c>
      <c r="C58" s="139">
        <v>800065</v>
      </c>
      <c r="D58" s="128">
        <v>0.1313748406289843</v>
      </c>
      <c r="E58" s="141">
        <v>0.10823532019165372</v>
      </c>
      <c r="F58" s="141">
        <v>0.0798572615974952</v>
      </c>
      <c r="G58" s="141">
        <v>0.3748943810730883</v>
      </c>
      <c r="H58" s="223"/>
      <c r="I58" s="110"/>
      <c r="K58" s="64"/>
    </row>
    <row r="59" spans="1:11" ht="12.75">
      <c r="A59" s="199" t="s">
        <v>518</v>
      </c>
      <c r="B59" s="178"/>
      <c r="C59" s="179"/>
      <c r="D59" s="178"/>
      <c r="E59" s="179"/>
      <c r="F59" s="191"/>
      <c r="G59" s="191"/>
      <c r="I59" s="112"/>
      <c r="K59" s="64"/>
    </row>
    <row r="60" spans="1:10" ht="12.75">
      <c r="A60" s="6" t="s">
        <v>493</v>
      </c>
      <c r="B60" s="138">
        <v>18</v>
      </c>
      <c r="C60" s="139">
        <v>26</v>
      </c>
      <c r="D60" s="164">
        <v>2.6</v>
      </c>
      <c r="E60" s="216">
        <v>0.08333333333333326</v>
      </c>
      <c r="F60" s="141">
        <v>0.6923076923076923</v>
      </c>
      <c r="G60" s="141">
        <v>0.6206896551724138</v>
      </c>
      <c r="H60" s="223"/>
      <c r="I60" s="110"/>
      <c r="J60" s="118"/>
    </row>
    <row r="61" spans="1:10" ht="12.75">
      <c r="A61" s="9" t="s">
        <v>494</v>
      </c>
      <c r="B61" s="126">
        <v>40</v>
      </c>
      <c r="C61" s="127">
        <v>669</v>
      </c>
      <c r="D61" s="164">
        <v>0.11111111111111116</v>
      </c>
      <c r="E61" s="216">
        <v>0.1094527363184079</v>
      </c>
      <c r="F61" s="141">
        <v>0.059790732436472344</v>
      </c>
      <c r="G61" s="141">
        <v>0.10050251256281408</v>
      </c>
      <c r="H61" s="223"/>
      <c r="I61" s="110"/>
      <c r="J61" s="118"/>
    </row>
    <row r="62" spans="1:10" ht="12.75">
      <c r="A62" s="9" t="s">
        <v>983</v>
      </c>
      <c r="B62" s="126">
        <v>5781</v>
      </c>
      <c r="C62" s="127">
        <v>58413</v>
      </c>
      <c r="D62" s="164">
        <v>0.13732048003147757</v>
      </c>
      <c r="E62" s="216">
        <v>0.18568963767380486</v>
      </c>
      <c r="F62" s="141">
        <v>0.09896769554722408</v>
      </c>
      <c r="G62" s="141">
        <v>0.4207729820219812</v>
      </c>
      <c r="H62" s="223"/>
      <c r="I62" s="110"/>
      <c r="J62" s="118"/>
    </row>
    <row r="63" spans="1:10" ht="12.75">
      <c r="A63" s="9" t="s">
        <v>495</v>
      </c>
      <c r="B63" s="138">
        <v>6022</v>
      </c>
      <c r="C63" s="127">
        <v>80875</v>
      </c>
      <c r="D63" s="164">
        <v>0.22224477369596096</v>
      </c>
      <c r="E63" s="216">
        <v>0.21206444361183974</v>
      </c>
      <c r="F63" s="141">
        <v>0.07446058732612056</v>
      </c>
      <c r="G63" s="141">
        <v>0.447034370128424</v>
      </c>
      <c r="H63" s="223"/>
      <c r="I63" s="110"/>
      <c r="J63" s="118"/>
    </row>
    <row r="64" spans="1:10" ht="25.5">
      <c r="A64" s="9" t="s">
        <v>498</v>
      </c>
      <c r="B64" s="138">
        <v>4094</v>
      </c>
      <c r="C64" s="127">
        <v>57588</v>
      </c>
      <c r="D64" s="164">
        <v>0.08507818711900339</v>
      </c>
      <c r="E64" s="216">
        <v>0.025354319492913557</v>
      </c>
      <c r="F64" s="141">
        <v>0.07109119955546295</v>
      </c>
      <c r="G64" s="141">
        <v>0.3755963302752294</v>
      </c>
      <c r="H64" s="223"/>
      <c r="I64" s="110"/>
      <c r="J64" s="118"/>
    </row>
    <row r="65" spans="1:10" ht="24.75" customHeight="1">
      <c r="A65" s="9" t="s">
        <v>499</v>
      </c>
      <c r="B65" s="138">
        <v>35057</v>
      </c>
      <c r="C65" s="127">
        <v>395125</v>
      </c>
      <c r="D65" s="164">
        <v>0.17945698617232453</v>
      </c>
      <c r="E65" s="216">
        <v>0.11371208234916086</v>
      </c>
      <c r="F65" s="141">
        <v>0.0887238215754508</v>
      </c>
      <c r="G65" s="141">
        <v>0.4362602354463775</v>
      </c>
      <c r="H65" s="223"/>
      <c r="I65" s="110"/>
      <c r="J65" s="118"/>
    </row>
    <row r="66" spans="1:10" ht="12.75" customHeight="1">
      <c r="A66" s="9" t="s">
        <v>500</v>
      </c>
      <c r="B66" s="126">
        <v>4044</v>
      </c>
      <c r="C66" s="127">
        <v>34833</v>
      </c>
      <c r="D66" s="164">
        <v>0.06927551560021161</v>
      </c>
      <c r="E66" s="216">
        <v>0.15161834231494042</v>
      </c>
      <c r="F66" s="141">
        <v>0.11609680475411248</v>
      </c>
      <c r="G66" s="141">
        <v>0.22150408062660898</v>
      </c>
      <c r="H66" s="223"/>
      <c r="I66" s="110"/>
      <c r="J66" s="118"/>
    </row>
    <row r="67" spans="1:10" ht="37.5" customHeight="1">
      <c r="A67" s="9" t="s">
        <v>502</v>
      </c>
      <c r="B67" s="126">
        <v>8173</v>
      </c>
      <c r="C67" s="127">
        <v>75723</v>
      </c>
      <c r="D67" s="164">
        <v>-0.03438090737240074</v>
      </c>
      <c r="E67" s="216">
        <v>0.014373744139316802</v>
      </c>
      <c r="F67" s="141">
        <v>0.10793286055755846</v>
      </c>
      <c r="G67" s="141">
        <v>0.20604028537575314</v>
      </c>
      <c r="H67" s="223"/>
      <c r="I67" s="110"/>
      <c r="J67" s="118"/>
    </row>
    <row r="68" spans="1:10" ht="12.75" customHeight="1">
      <c r="A68" s="9" t="s">
        <v>503</v>
      </c>
      <c r="B68" s="138">
        <v>5023</v>
      </c>
      <c r="C68" s="127">
        <v>62410</v>
      </c>
      <c r="D68" s="164">
        <v>0.09888427040035008</v>
      </c>
      <c r="E68" s="216">
        <v>0.40718360352641425</v>
      </c>
      <c r="F68" s="141">
        <v>0.08048389681140843</v>
      </c>
      <c r="G68" s="141">
        <v>0.19192999885369302</v>
      </c>
      <c r="H68" s="223"/>
      <c r="I68" s="110"/>
      <c r="J68" s="118"/>
    </row>
    <row r="69" spans="1:10" ht="12.75">
      <c r="A69" s="12" t="s">
        <v>504</v>
      </c>
      <c r="B69" s="138">
        <v>70543</v>
      </c>
      <c r="C69" s="157">
        <v>500719</v>
      </c>
      <c r="D69" s="164">
        <v>0.10402842118442468</v>
      </c>
      <c r="E69" s="217">
        <v>0.10878624953497851</v>
      </c>
      <c r="F69" s="141">
        <v>0.14088340965691337</v>
      </c>
      <c r="G69" s="141">
        <v>0.2511946729338034</v>
      </c>
      <c r="H69" s="223"/>
      <c r="I69" s="110"/>
      <c r="J69" s="118"/>
    </row>
    <row r="70" spans="1:9" ht="12.75">
      <c r="A70" s="199" t="s">
        <v>969</v>
      </c>
      <c r="B70" s="178"/>
      <c r="C70" s="179"/>
      <c r="D70" s="178"/>
      <c r="E70" s="179"/>
      <c r="F70" s="191"/>
      <c r="G70" s="191"/>
      <c r="I70" s="231"/>
    </row>
    <row r="71" spans="1:10" ht="12.75">
      <c r="A71" s="6" t="s">
        <v>970</v>
      </c>
      <c r="B71" s="138">
        <v>2872</v>
      </c>
      <c r="C71" s="127">
        <v>37327</v>
      </c>
      <c r="D71" s="140">
        <v>0.1524879614767256</v>
      </c>
      <c r="E71" s="129">
        <v>0.126104926539355</v>
      </c>
      <c r="F71" s="141">
        <v>0.07694162402550432</v>
      </c>
      <c r="G71" s="129">
        <v>0.2626669105542345</v>
      </c>
      <c r="H71" s="223"/>
      <c r="I71" s="110"/>
      <c r="J71" s="118"/>
    </row>
    <row r="72" spans="1:11" s="23" customFormat="1" ht="12.75">
      <c r="A72" s="14" t="s">
        <v>971</v>
      </c>
      <c r="B72" s="126">
        <v>135923</v>
      </c>
      <c r="C72" s="157">
        <v>1229054</v>
      </c>
      <c r="D72" s="140">
        <v>0.11624564746074495</v>
      </c>
      <c r="E72" s="158">
        <v>0.12216139423112038</v>
      </c>
      <c r="F72" s="159">
        <v>0.11059156066372999</v>
      </c>
      <c r="G72" s="129">
        <v>0.28743291194918014</v>
      </c>
      <c r="H72" s="223"/>
      <c r="I72" s="110"/>
      <c r="J72" s="118"/>
      <c r="K72" s="94"/>
    </row>
    <row r="73" spans="1:11" s="23" customFormat="1" ht="12.75">
      <c r="A73" s="199" t="s">
        <v>613</v>
      </c>
      <c r="B73" s="150">
        <v>10712</v>
      </c>
      <c r="C73" s="160">
        <v>126077</v>
      </c>
      <c r="D73" s="161">
        <v>0.2486303765007576</v>
      </c>
      <c r="E73" s="153">
        <v>0.11869565217391309</v>
      </c>
      <c r="F73" s="162">
        <v>0.08496395060161648</v>
      </c>
      <c r="G73" s="162">
        <v>0.3307397801654934</v>
      </c>
      <c r="H73" s="223"/>
      <c r="I73" s="110"/>
      <c r="J73" s="118"/>
      <c r="K73" s="94"/>
    </row>
    <row r="74" spans="1:11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94"/>
    </row>
    <row r="75" spans="1:11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94"/>
    </row>
    <row r="76" spans="1:11" s="23" customFormat="1" ht="12.75">
      <c r="A76" s="21"/>
      <c r="B76" s="182"/>
      <c r="C76" s="182"/>
      <c r="D76" s="94"/>
      <c r="E76" s="94"/>
      <c r="F76" s="94"/>
      <c r="G76" s="94"/>
      <c r="H76" s="112"/>
      <c r="I76" s="112"/>
      <c r="J76" s="112"/>
      <c r="K76" s="94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42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7" ht="25.5">
      <c r="A79" s="113" t="s">
        <v>878</v>
      </c>
      <c r="B79" s="121">
        <v>47786</v>
      </c>
      <c r="C79" s="124">
        <v>0.3442919413523542</v>
      </c>
      <c r="D79" s="95"/>
      <c r="E79" s="95"/>
      <c r="F79" s="95"/>
      <c r="G79" s="95"/>
    </row>
    <row r="80" spans="1:7" ht="12.75">
      <c r="A80" s="114" t="s">
        <v>876</v>
      </c>
      <c r="B80" s="126">
        <v>18795</v>
      </c>
      <c r="C80" s="129">
        <v>0.13541554090565222</v>
      </c>
      <c r="D80" s="95"/>
      <c r="E80" s="95"/>
      <c r="F80" s="95"/>
      <c r="G80" s="95"/>
    </row>
    <row r="81" spans="1:7" ht="12.75">
      <c r="A81" s="114" t="s">
        <v>879</v>
      </c>
      <c r="B81" s="126">
        <v>5773</v>
      </c>
      <c r="C81" s="129">
        <v>0.04159371735293058</v>
      </c>
      <c r="D81" s="95"/>
      <c r="E81" s="95"/>
      <c r="F81" s="95"/>
      <c r="G81" s="95"/>
    </row>
    <row r="82" spans="1:7" ht="25.5">
      <c r="A82" s="114" t="s">
        <v>886</v>
      </c>
      <c r="B82" s="138">
        <v>3435</v>
      </c>
      <c r="C82" s="129">
        <v>0.024748730141575706</v>
      </c>
      <c r="D82" s="95"/>
      <c r="E82" s="95"/>
      <c r="F82" s="95"/>
      <c r="G82" s="95"/>
    </row>
    <row r="83" spans="1:7" ht="12.75">
      <c r="A83" s="114" t="s">
        <v>1018</v>
      </c>
      <c r="B83" s="138">
        <v>3281</v>
      </c>
      <c r="C83" s="129">
        <v>0.023639180085737958</v>
      </c>
      <c r="D83" s="95"/>
      <c r="E83" s="95"/>
      <c r="F83" s="95"/>
      <c r="G83" s="95"/>
    </row>
    <row r="84" spans="1:7" ht="12.75">
      <c r="A84" s="114" t="s">
        <v>875</v>
      </c>
      <c r="B84" s="138">
        <v>3110</v>
      </c>
      <c r="C84" s="129">
        <v>0.022407147231528514</v>
      </c>
      <c r="D84" s="95"/>
      <c r="E84" s="95"/>
      <c r="F84" s="95"/>
      <c r="G84" s="95"/>
    </row>
    <row r="85" spans="1:7" ht="12.75">
      <c r="A85" s="114" t="s">
        <v>877</v>
      </c>
      <c r="B85" s="126">
        <v>2961</v>
      </c>
      <c r="C85" s="129">
        <v>0.021333621528153032</v>
      </c>
      <c r="D85" s="95"/>
      <c r="E85" s="95"/>
      <c r="F85" s="95"/>
      <c r="G85" s="95"/>
    </row>
    <row r="86" spans="1:7" ht="12.75">
      <c r="A86" s="114" t="s">
        <v>881</v>
      </c>
      <c r="B86" s="126">
        <v>2630</v>
      </c>
      <c r="C86" s="129">
        <v>0.01894880939515112</v>
      </c>
      <c r="D86" s="95"/>
      <c r="E86" s="95"/>
      <c r="F86" s="95"/>
      <c r="G86" s="95"/>
    </row>
    <row r="87" spans="1:7" ht="25.5">
      <c r="A87" s="114" t="s">
        <v>880</v>
      </c>
      <c r="B87" s="138">
        <v>2446</v>
      </c>
      <c r="C87" s="129">
        <v>0.01762311322453979</v>
      </c>
      <c r="D87" s="95"/>
      <c r="E87" s="95"/>
      <c r="F87" s="95"/>
      <c r="G87" s="95"/>
    </row>
    <row r="88" spans="1:7" ht="12.75">
      <c r="A88" s="115" t="s">
        <v>887</v>
      </c>
      <c r="B88" s="133">
        <v>2331</v>
      </c>
      <c r="C88" s="147">
        <v>0.016794553117907705</v>
      </c>
      <c r="D88" s="95"/>
      <c r="E88" s="95"/>
      <c r="F88" s="95"/>
      <c r="G88" s="95"/>
    </row>
    <row r="89" spans="1:7" ht="12.75">
      <c r="A89" s="218"/>
      <c r="B89" s="182"/>
      <c r="C89" s="195"/>
      <c r="D89" s="95"/>
      <c r="E89" s="95"/>
      <c r="F89" s="95"/>
      <c r="G89" s="95"/>
    </row>
    <row r="90" spans="1:7" ht="12.75">
      <c r="A90" s="219"/>
      <c r="B90" s="182"/>
      <c r="C90" s="195"/>
      <c r="D90" s="95"/>
      <c r="E90" s="95"/>
      <c r="F90" s="95"/>
      <c r="G90" s="95"/>
    </row>
    <row r="91" spans="1:7" ht="12.75" customHeight="1">
      <c r="A91" s="219"/>
      <c r="B91" s="182"/>
      <c r="C91" s="195"/>
      <c r="D91" s="95"/>
      <c r="E91" s="95"/>
      <c r="F91" s="95"/>
      <c r="G91" s="95"/>
    </row>
    <row r="92" spans="1:7" ht="12.75">
      <c r="A92" s="465" t="s">
        <v>307</v>
      </c>
      <c r="B92" s="467" t="s">
        <v>306</v>
      </c>
      <c r="C92" s="468"/>
      <c r="D92" s="95"/>
      <c r="E92" s="95"/>
      <c r="F92" s="95"/>
      <c r="G92" s="95"/>
    </row>
    <row r="93" spans="1:7" ht="42">
      <c r="A93" s="466"/>
      <c r="B93" s="233" t="s">
        <v>1007</v>
      </c>
      <c r="C93" s="234" t="s">
        <v>507</v>
      </c>
      <c r="D93" s="95"/>
      <c r="E93" s="95"/>
      <c r="F93" s="95"/>
      <c r="G93" s="95"/>
    </row>
    <row r="94" spans="1:7" ht="12.75">
      <c r="A94" s="113" t="s">
        <v>876</v>
      </c>
      <c r="B94" s="121">
        <v>5473</v>
      </c>
      <c r="C94" s="124">
        <v>0.13541554090565222</v>
      </c>
      <c r="D94" s="95"/>
      <c r="E94" s="111"/>
      <c r="F94" s="95"/>
      <c r="G94" s="95"/>
    </row>
    <row r="95" spans="1:7" ht="25.5">
      <c r="A95" s="114" t="s">
        <v>878</v>
      </c>
      <c r="B95" s="126">
        <v>4433</v>
      </c>
      <c r="C95" s="129">
        <v>0.3442919413523542</v>
      </c>
      <c r="D95" s="95"/>
      <c r="E95" s="111"/>
      <c r="F95" s="95"/>
      <c r="G95" s="95"/>
    </row>
    <row r="96" spans="1:7" ht="12.75">
      <c r="A96" s="114" t="s">
        <v>877</v>
      </c>
      <c r="B96" s="126">
        <v>1070</v>
      </c>
      <c r="C96" s="129">
        <v>0.021333621528153032</v>
      </c>
      <c r="D96" s="95"/>
      <c r="E96" s="111"/>
      <c r="F96" s="95"/>
      <c r="G96" s="95"/>
    </row>
    <row r="97" spans="1:7" ht="12.75">
      <c r="A97" s="114" t="s">
        <v>875</v>
      </c>
      <c r="B97" s="138">
        <v>783</v>
      </c>
      <c r="C97" s="129">
        <v>0.022407147231528514</v>
      </c>
      <c r="D97" s="95"/>
      <c r="E97" s="111"/>
      <c r="F97" s="95"/>
      <c r="G97" s="95"/>
    </row>
    <row r="98" spans="1:7" ht="12.75">
      <c r="A98" s="114" t="s">
        <v>92</v>
      </c>
      <c r="B98" s="138">
        <v>471</v>
      </c>
      <c r="C98" s="129">
        <v>0.004906516805360424</v>
      </c>
      <c r="D98" s="95"/>
      <c r="E98" s="111"/>
      <c r="F98" s="95"/>
      <c r="G98" s="95"/>
    </row>
    <row r="99" spans="1:7" ht="12.75">
      <c r="A99" s="114" t="s">
        <v>881</v>
      </c>
      <c r="B99" s="138">
        <v>446</v>
      </c>
      <c r="C99" s="129">
        <v>0.01894880939515112</v>
      </c>
      <c r="D99" s="95"/>
      <c r="E99" s="111"/>
      <c r="F99" s="95"/>
      <c r="G99" s="95"/>
    </row>
    <row r="100" spans="1:7" ht="12.75">
      <c r="A100" s="114" t="s">
        <v>323</v>
      </c>
      <c r="B100" s="126">
        <v>369</v>
      </c>
      <c r="C100" s="129">
        <v>0.0037033034331207895</v>
      </c>
      <c r="D100" s="95"/>
      <c r="E100" s="111"/>
      <c r="F100" s="95"/>
      <c r="G100" s="95"/>
    </row>
    <row r="101" spans="1:7" ht="12.75">
      <c r="A101" s="114" t="s">
        <v>879</v>
      </c>
      <c r="B101" s="126">
        <v>297</v>
      </c>
      <c r="C101" s="129">
        <v>0.04159371735293058</v>
      </c>
      <c r="D101" s="95"/>
      <c r="E101" s="111"/>
      <c r="F101" s="95"/>
      <c r="G101" s="95"/>
    </row>
    <row r="102" spans="1:7" ht="12.75">
      <c r="A102" s="114" t="s">
        <v>94</v>
      </c>
      <c r="B102" s="138">
        <v>297</v>
      </c>
      <c r="C102" s="129">
        <v>0.00805504521056234</v>
      </c>
      <c r="D102" s="95"/>
      <c r="E102" s="111"/>
      <c r="F102" s="95"/>
      <c r="G102" s="95"/>
    </row>
    <row r="103" spans="1:7" ht="12.75">
      <c r="A103" s="115" t="s">
        <v>93</v>
      </c>
      <c r="B103" s="133">
        <v>286</v>
      </c>
      <c r="C103" s="147">
        <v>0.013963039014373718</v>
      </c>
      <c r="D103" s="95"/>
      <c r="E103" s="111"/>
      <c r="F103" s="95"/>
      <c r="G103" s="95"/>
    </row>
    <row r="104" spans="1:7" ht="12.75">
      <c r="A104" s="219"/>
      <c r="B104" s="182"/>
      <c r="C104" s="195"/>
      <c r="D104" s="95"/>
      <c r="E104" s="95"/>
      <c r="F104" s="95"/>
      <c r="G104" s="95"/>
    </row>
    <row r="105" spans="1:7" ht="12.75">
      <c r="A105" s="219"/>
      <c r="B105" s="94"/>
      <c r="C105" s="95"/>
      <c r="D105" s="95"/>
      <c r="E105" s="95"/>
      <c r="F105" s="95"/>
      <c r="G105" s="95"/>
    </row>
    <row r="106" spans="2:7" ht="12.75">
      <c r="B106" s="64"/>
      <c r="C106" s="64"/>
      <c r="D106" s="64"/>
      <c r="E106" s="64"/>
      <c r="F106" s="64"/>
      <c r="G106" s="64"/>
    </row>
    <row r="107" spans="1:7" ht="23.25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7" ht="20.25" customHeight="1">
      <c r="A108" s="466"/>
      <c r="B108" s="174" t="s">
        <v>523</v>
      </c>
      <c r="C108" s="176" t="s">
        <v>521</v>
      </c>
      <c r="D108" s="174" t="s">
        <v>523</v>
      </c>
      <c r="E108" s="176" t="s">
        <v>942</v>
      </c>
      <c r="F108" s="472"/>
      <c r="G108" s="472"/>
    </row>
    <row r="109" spans="1:12" ht="12.75">
      <c r="A109" s="199" t="s">
        <v>614</v>
      </c>
      <c r="B109" s="150">
        <v>20862</v>
      </c>
      <c r="C109" s="139">
        <v>216251</v>
      </c>
      <c r="D109" s="152">
        <v>-0.015060667579434361</v>
      </c>
      <c r="E109" s="153">
        <v>-0.036585094202608026</v>
      </c>
      <c r="F109" s="130">
        <v>0.09647123019084305</v>
      </c>
      <c r="G109" s="162">
        <v>0.2346602476856799</v>
      </c>
      <c r="H109" s="225"/>
      <c r="I109" s="225"/>
      <c r="J109" s="118"/>
      <c r="L109" s="95"/>
    </row>
    <row r="110" spans="1:12" ht="12.75">
      <c r="A110" s="199" t="s">
        <v>610</v>
      </c>
      <c r="B110" s="178"/>
      <c r="C110" s="179"/>
      <c r="D110" s="189"/>
      <c r="E110" s="190"/>
      <c r="F110" s="191"/>
      <c r="G110" s="191"/>
      <c r="H110" s="112"/>
      <c r="L110" s="95"/>
    </row>
    <row r="111" spans="1:12" ht="12.75">
      <c r="A111" s="9" t="s">
        <v>611</v>
      </c>
      <c r="B111" s="138">
        <v>9794</v>
      </c>
      <c r="C111" s="139">
        <v>103914</v>
      </c>
      <c r="D111" s="140">
        <v>-0.0074989866234292935</v>
      </c>
      <c r="E111" s="141">
        <v>-0.04523277929380631</v>
      </c>
      <c r="F111" s="130">
        <v>0.09425101526262102</v>
      </c>
      <c r="G111" s="141">
        <v>0.23625048243921265</v>
      </c>
      <c r="H111" s="110"/>
      <c r="I111" s="118"/>
      <c r="J111" s="118"/>
      <c r="K111" s="22"/>
      <c r="L111" s="95"/>
    </row>
    <row r="112" spans="1:12" ht="12.75">
      <c r="A112" s="9" t="s">
        <v>612</v>
      </c>
      <c r="B112" s="126">
        <v>11068</v>
      </c>
      <c r="C112" s="127">
        <v>112337</v>
      </c>
      <c r="D112" s="140">
        <v>-0.02165650137010522</v>
      </c>
      <c r="E112" s="141">
        <v>-0.028445159393216013</v>
      </c>
      <c r="F112" s="130">
        <v>0.09852497396227423</v>
      </c>
      <c r="G112" s="141">
        <v>0.2332708074272346</v>
      </c>
      <c r="H112" s="110"/>
      <c r="I112" s="118"/>
      <c r="J112" s="118"/>
      <c r="K112" s="22"/>
      <c r="L112" s="95"/>
    </row>
    <row r="113" spans="1:12" ht="12.75">
      <c r="A113" s="199" t="s">
        <v>516</v>
      </c>
      <c r="B113" s="178"/>
      <c r="C113" s="179"/>
      <c r="D113" s="178"/>
      <c r="E113" s="179"/>
      <c r="F113" s="191"/>
      <c r="G113" s="191"/>
      <c r="K113" s="94"/>
      <c r="L113" s="95"/>
    </row>
    <row r="114" spans="1:12" ht="12.75">
      <c r="A114" s="9" t="s">
        <v>932</v>
      </c>
      <c r="B114" s="126">
        <v>211</v>
      </c>
      <c r="C114" s="127">
        <v>3475</v>
      </c>
      <c r="D114" s="140">
        <v>0.45517241379310347</v>
      </c>
      <c r="E114" s="141">
        <v>0.04953186348535188</v>
      </c>
      <c r="F114" s="130">
        <v>0.06071942446043165</v>
      </c>
      <c r="G114" s="141">
        <v>0.027869502047285697</v>
      </c>
      <c r="H114" s="110"/>
      <c r="I114" s="118"/>
      <c r="J114" s="118"/>
      <c r="K114" s="94"/>
      <c r="L114" s="95"/>
    </row>
    <row r="115" spans="1:12" ht="12.75">
      <c r="A115" s="9" t="s">
        <v>616</v>
      </c>
      <c r="B115" s="126">
        <v>1729</v>
      </c>
      <c r="C115" s="127">
        <v>27266</v>
      </c>
      <c r="D115" s="140">
        <v>0.2912621359223302</v>
      </c>
      <c r="E115" s="141">
        <v>0.05123954196707414</v>
      </c>
      <c r="F115" s="130">
        <v>0.06341230836939779</v>
      </c>
      <c r="G115" s="141">
        <v>0.1562867215041128</v>
      </c>
      <c r="H115" s="110"/>
      <c r="I115" s="110"/>
      <c r="J115" s="118"/>
      <c r="K115" s="94"/>
      <c r="L115" s="95"/>
    </row>
    <row r="116" spans="1:12" ht="12.75">
      <c r="A116" s="9" t="s">
        <v>935</v>
      </c>
      <c r="B116" s="126">
        <v>14714</v>
      </c>
      <c r="C116" s="127">
        <v>152822</v>
      </c>
      <c r="D116" s="140">
        <v>-0.03381705955742331</v>
      </c>
      <c r="E116" s="141">
        <v>-0.04895200637259778</v>
      </c>
      <c r="F116" s="130">
        <v>0.09628194893405399</v>
      </c>
      <c r="G116" s="141">
        <v>0.23758315571917588</v>
      </c>
      <c r="H116" s="110"/>
      <c r="I116" s="118"/>
      <c r="J116" s="118"/>
      <c r="L116" s="95"/>
    </row>
    <row r="117" spans="1:12" ht="12.75">
      <c r="A117" s="9" t="s">
        <v>508</v>
      </c>
      <c r="B117" s="126">
        <v>4208</v>
      </c>
      <c r="C117" s="127">
        <v>32688</v>
      </c>
      <c r="D117" s="140">
        <v>-0.058191584601611446</v>
      </c>
      <c r="E117" s="141">
        <v>-0.05326266400208535</v>
      </c>
      <c r="F117" s="130">
        <v>0.12873225648556044</v>
      </c>
      <c r="G117" s="159">
        <v>0.28515280883648436</v>
      </c>
      <c r="H117" s="110"/>
      <c r="I117" s="118"/>
      <c r="J117" s="118"/>
      <c r="L117" s="95"/>
    </row>
    <row r="118" spans="1:12" ht="12.75">
      <c r="A118" s="199" t="s">
        <v>517</v>
      </c>
      <c r="B118" s="178"/>
      <c r="C118" s="179"/>
      <c r="D118" s="178"/>
      <c r="E118" s="179"/>
      <c r="F118" s="191"/>
      <c r="G118" s="191"/>
      <c r="L118" s="95"/>
    </row>
    <row r="119" spans="1:12" ht="12.75">
      <c r="A119" s="9" t="s">
        <v>992</v>
      </c>
      <c r="B119" s="126">
        <v>1901</v>
      </c>
      <c r="C119" s="127">
        <v>15472</v>
      </c>
      <c r="D119" s="164">
        <v>0.287940379403794</v>
      </c>
      <c r="E119" s="154">
        <v>0.14820037105751394</v>
      </c>
      <c r="F119" s="130">
        <v>0.12286711478800413</v>
      </c>
      <c r="G119" s="141">
        <v>0.2368847352024922</v>
      </c>
      <c r="H119" s="110"/>
      <c r="K119" s="64"/>
      <c r="L119" s="64"/>
    </row>
    <row r="120" spans="1:12" ht="12.75">
      <c r="A120" s="9" t="s">
        <v>993</v>
      </c>
      <c r="B120" s="126">
        <v>1143</v>
      </c>
      <c r="C120" s="127">
        <v>12580</v>
      </c>
      <c r="D120" s="164">
        <v>-0.2514734774066798</v>
      </c>
      <c r="E120" s="154">
        <v>-0.2861601316461443</v>
      </c>
      <c r="F120" s="130">
        <v>0.09085850556438792</v>
      </c>
      <c r="G120" s="141">
        <v>0.1117520531873289</v>
      </c>
      <c r="H120" s="110"/>
      <c r="K120" s="64"/>
      <c r="L120" s="64"/>
    </row>
    <row r="121" spans="1:12" ht="12.75">
      <c r="A121" s="9" t="s">
        <v>994</v>
      </c>
      <c r="B121" s="126">
        <v>1083</v>
      </c>
      <c r="C121" s="127">
        <v>8679</v>
      </c>
      <c r="D121" s="164">
        <v>-0.20717423133235724</v>
      </c>
      <c r="E121" s="154">
        <v>-0.21371625294437402</v>
      </c>
      <c r="F121" s="130">
        <v>0.12478396128586243</v>
      </c>
      <c r="G121" s="159">
        <v>0.11550767918088738</v>
      </c>
      <c r="H121" s="110"/>
      <c r="K121" s="64"/>
      <c r="L121" s="64"/>
    </row>
    <row r="122" spans="1:12" ht="12.75">
      <c r="A122" s="9" t="s">
        <v>995</v>
      </c>
      <c r="B122" s="126">
        <v>9677</v>
      </c>
      <c r="C122" s="127">
        <v>109881</v>
      </c>
      <c r="D122" s="164">
        <v>-0.05183225553595927</v>
      </c>
      <c r="E122" s="154">
        <v>-0.07565153019163151</v>
      </c>
      <c r="F122" s="130">
        <v>0.08806800083726941</v>
      </c>
      <c r="G122" s="141">
        <v>0.19473175836117038</v>
      </c>
      <c r="H122" s="110"/>
      <c r="K122" s="64"/>
      <c r="L122" s="64"/>
    </row>
    <row r="123" spans="1:12" ht="12.75">
      <c r="A123" s="41" t="s">
        <v>977</v>
      </c>
      <c r="B123" s="126">
        <v>7058</v>
      </c>
      <c r="C123" s="127">
        <v>69639</v>
      </c>
      <c r="D123" s="164">
        <v>0.0684226460793218</v>
      </c>
      <c r="E123" s="154">
        <v>0.09748948040281791</v>
      </c>
      <c r="F123" s="130">
        <v>0.10135125432588062</v>
      </c>
      <c r="G123" s="141">
        <v>0.6094991364421416</v>
      </c>
      <c r="H123" s="110"/>
      <c r="K123" s="64"/>
      <c r="L123" s="64"/>
    </row>
    <row r="124" spans="1:12" ht="12.75">
      <c r="A124" s="199" t="s">
        <v>519</v>
      </c>
      <c r="B124" s="178"/>
      <c r="C124" s="179"/>
      <c r="D124" s="178"/>
      <c r="E124" s="179"/>
      <c r="F124" s="191"/>
      <c r="G124" s="191"/>
      <c r="L124" s="95"/>
    </row>
    <row r="125" spans="1:12" ht="12.75">
      <c r="A125" s="9" t="s">
        <v>510</v>
      </c>
      <c r="B125" s="126">
        <v>8594</v>
      </c>
      <c r="C125" s="127">
        <v>90869</v>
      </c>
      <c r="D125" s="140">
        <v>0.051768449394199</v>
      </c>
      <c r="E125" s="141">
        <v>0.03827740262114521</v>
      </c>
      <c r="F125" s="130">
        <v>0.09457570788717824</v>
      </c>
      <c r="G125" s="141">
        <v>0.350061099796334</v>
      </c>
      <c r="H125" s="110"/>
      <c r="I125" s="110"/>
      <c r="J125" s="118"/>
      <c r="L125" s="95"/>
    </row>
    <row r="126" spans="1:12" ht="12.75">
      <c r="A126" s="9" t="s">
        <v>511</v>
      </c>
      <c r="B126" s="126">
        <v>4640</v>
      </c>
      <c r="C126" s="127">
        <v>46357</v>
      </c>
      <c r="D126" s="140">
        <v>0.07060452238117221</v>
      </c>
      <c r="E126" s="141">
        <v>-0.0031395823925338684</v>
      </c>
      <c r="F126" s="130">
        <v>0.10009275837521842</v>
      </c>
      <c r="G126" s="141">
        <v>0.34132705605414154</v>
      </c>
      <c r="H126" s="110"/>
      <c r="I126" s="110"/>
      <c r="J126" s="118"/>
      <c r="L126" s="95"/>
    </row>
    <row r="127" spans="1:12" ht="12.75">
      <c r="A127" s="9" t="s">
        <v>512</v>
      </c>
      <c r="B127" s="126">
        <v>2470</v>
      </c>
      <c r="C127" s="127">
        <v>23155</v>
      </c>
      <c r="D127" s="140">
        <v>0.1667453944260746</v>
      </c>
      <c r="E127" s="141">
        <v>0.046648284590697475</v>
      </c>
      <c r="F127" s="130">
        <v>0.10667242496221119</v>
      </c>
      <c r="G127" s="141">
        <v>0.30520202644260475</v>
      </c>
      <c r="H127" s="110"/>
      <c r="I127" s="110"/>
      <c r="J127" s="118"/>
      <c r="L127" s="95"/>
    </row>
    <row r="128" spans="1:12" ht="12.75">
      <c r="A128" s="9" t="s">
        <v>513</v>
      </c>
      <c r="B128" s="126">
        <v>1557</v>
      </c>
      <c r="C128" s="127">
        <v>15249</v>
      </c>
      <c r="D128" s="140">
        <v>0.0352393617021276</v>
      </c>
      <c r="E128" s="141">
        <v>-0.052209584187954516</v>
      </c>
      <c r="F128" s="130">
        <v>0.10210505606925044</v>
      </c>
      <c r="G128" s="141">
        <v>0.23042770460263431</v>
      </c>
      <c r="H128" s="110"/>
      <c r="I128" s="110"/>
      <c r="J128" s="118"/>
      <c r="L128" s="95"/>
    </row>
    <row r="129" spans="1:12" ht="12.75">
      <c r="A129" s="14" t="s">
        <v>514</v>
      </c>
      <c r="B129" s="133">
        <v>3601</v>
      </c>
      <c r="C129" s="134">
        <v>40621</v>
      </c>
      <c r="D129" s="196">
        <v>-0.2876360039564787</v>
      </c>
      <c r="E129" s="141">
        <v>-0.22225200559076375</v>
      </c>
      <c r="F129" s="132">
        <v>0.0886487284901898</v>
      </c>
      <c r="G129" s="159">
        <v>0.10028126653485199</v>
      </c>
      <c r="H129" s="110"/>
      <c r="I129" s="110"/>
      <c r="J129" s="118"/>
      <c r="L129" s="95"/>
    </row>
    <row r="130" spans="1:12" ht="12.75">
      <c r="A130" s="199" t="s">
        <v>615</v>
      </c>
      <c r="B130" s="133">
        <v>539</v>
      </c>
      <c r="C130" s="134">
        <v>11794</v>
      </c>
      <c r="D130" s="161">
        <v>0.23908045977011505</v>
      </c>
      <c r="E130" s="153">
        <v>0.03884435831938693</v>
      </c>
      <c r="F130" s="162">
        <v>0.04570120400203493</v>
      </c>
      <c r="G130" s="153">
        <v>0.21346534653465346</v>
      </c>
      <c r="H130" s="110"/>
      <c r="I130" s="118"/>
      <c r="J130" s="118"/>
      <c r="L130" s="95"/>
    </row>
    <row r="131" spans="2:11" ht="12.75">
      <c r="B131" s="182"/>
      <c r="C131" s="95"/>
      <c r="D131" s="95"/>
      <c r="E131" s="95"/>
      <c r="F131" s="95"/>
      <c r="G131" s="95"/>
      <c r="H131" s="112"/>
      <c r="I131" s="112"/>
      <c r="J131" s="112"/>
      <c r="K131" s="94"/>
    </row>
    <row r="132" spans="2:7" ht="12.75">
      <c r="B132" s="95"/>
      <c r="C132" s="95"/>
      <c r="D132" s="95"/>
      <c r="E132" s="95"/>
      <c r="F132" s="95"/>
      <c r="G132" s="95"/>
    </row>
    <row r="133" spans="2:7" ht="12.75">
      <c r="B133" s="95"/>
      <c r="C133" s="95"/>
      <c r="D133" s="95"/>
      <c r="E133" s="95"/>
      <c r="F133" s="111"/>
      <c r="G133" s="95"/>
    </row>
    <row r="134" spans="1:7" ht="42">
      <c r="A134" s="173" t="s">
        <v>1032</v>
      </c>
      <c r="B134" s="180" t="s">
        <v>310</v>
      </c>
      <c r="C134" s="180" t="s">
        <v>311</v>
      </c>
      <c r="D134" s="193" t="s">
        <v>312</v>
      </c>
      <c r="E134" s="187"/>
      <c r="F134" s="187"/>
      <c r="G134" s="187"/>
    </row>
    <row r="135" spans="1:7" ht="12.75">
      <c r="A135" s="199" t="s">
        <v>1115</v>
      </c>
      <c r="B135" s="165">
        <v>134396</v>
      </c>
      <c r="C135" s="165">
        <v>138795</v>
      </c>
      <c r="D135" s="165">
        <v>20862</v>
      </c>
      <c r="E135" s="95"/>
      <c r="F135" s="95"/>
      <c r="G135" s="95"/>
    </row>
    <row r="136" spans="1:11" ht="12.75">
      <c r="A136" s="85" t="s">
        <v>524</v>
      </c>
      <c r="B136" s="138">
        <v>785</v>
      </c>
      <c r="C136" s="166">
        <v>1642</v>
      </c>
      <c r="D136" s="167">
        <v>115</v>
      </c>
      <c r="E136" s="95"/>
      <c r="F136" s="95"/>
      <c r="G136" s="95"/>
      <c r="K136" s="1"/>
    </row>
    <row r="137" spans="1:11" ht="12.75">
      <c r="A137" s="86" t="s">
        <v>525</v>
      </c>
      <c r="B137" s="126">
        <v>2469</v>
      </c>
      <c r="C137" s="168">
        <v>3812</v>
      </c>
      <c r="D137" s="169">
        <v>408</v>
      </c>
      <c r="E137" s="95"/>
      <c r="F137" s="95"/>
      <c r="G137" s="95"/>
      <c r="K137" s="1"/>
    </row>
    <row r="138" spans="1:11" ht="12.75">
      <c r="A138" s="86" t="s">
        <v>1236</v>
      </c>
      <c r="B138" s="126">
        <v>248</v>
      </c>
      <c r="C138" s="168">
        <v>161</v>
      </c>
      <c r="D138" s="169">
        <v>39</v>
      </c>
      <c r="E138" s="95"/>
      <c r="F138" s="95"/>
      <c r="G138" s="95"/>
      <c r="K138" s="1"/>
    </row>
    <row r="139" spans="1:11" ht="12.75">
      <c r="A139" s="86" t="s">
        <v>1237</v>
      </c>
      <c r="B139" s="126">
        <v>456</v>
      </c>
      <c r="C139" s="168">
        <v>638</v>
      </c>
      <c r="D139" s="169">
        <v>34</v>
      </c>
      <c r="E139" s="95"/>
      <c r="F139" s="95"/>
      <c r="G139" s="95"/>
      <c r="K139" s="1"/>
    </row>
    <row r="140" spans="1:11" ht="12.75">
      <c r="A140" s="86" t="s">
        <v>1192</v>
      </c>
      <c r="B140" s="126">
        <v>1373</v>
      </c>
      <c r="C140" s="168">
        <v>1265</v>
      </c>
      <c r="D140" s="169">
        <v>330</v>
      </c>
      <c r="E140" s="95"/>
      <c r="F140" s="95"/>
      <c r="G140" s="95"/>
      <c r="K140" s="1"/>
    </row>
    <row r="141" spans="1:11" ht="12.75">
      <c r="A141" s="86" t="s">
        <v>1238</v>
      </c>
      <c r="B141" s="126">
        <v>243</v>
      </c>
      <c r="C141" s="168">
        <v>123</v>
      </c>
      <c r="D141" s="169">
        <v>42</v>
      </c>
      <c r="E141" s="95"/>
      <c r="F141" s="95"/>
      <c r="G141" s="95"/>
      <c r="K141" s="1"/>
    </row>
    <row r="142" spans="1:11" ht="12.75">
      <c r="A142" s="86" t="s">
        <v>1239</v>
      </c>
      <c r="B142" s="126">
        <v>3965</v>
      </c>
      <c r="C142" s="168">
        <v>4504</v>
      </c>
      <c r="D142" s="169">
        <v>462</v>
      </c>
      <c r="E142" s="95"/>
      <c r="F142" s="95"/>
      <c r="G142" s="95"/>
      <c r="K142" s="1"/>
    </row>
    <row r="143" spans="1:11" ht="12.75">
      <c r="A143" s="86" t="s">
        <v>1193</v>
      </c>
      <c r="B143" s="126">
        <v>565</v>
      </c>
      <c r="C143" s="168">
        <v>331</v>
      </c>
      <c r="D143" s="169">
        <v>120</v>
      </c>
      <c r="E143" s="95"/>
      <c r="F143" s="95"/>
      <c r="G143" s="95"/>
      <c r="K143" s="1"/>
    </row>
    <row r="144" spans="1:11" ht="12.75">
      <c r="A144" s="86" t="s">
        <v>1240</v>
      </c>
      <c r="B144" s="126">
        <v>549</v>
      </c>
      <c r="C144" s="168">
        <v>188</v>
      </c>
      <c r="D144" s="169">
        <v>141</v>
      </c>
      <c r="E144" s="95"/>
      <c r="F144" s="95"/>
      <c r="G144" s="95"/>
      <c r="K144" s="1"/>
    </row>
    <row r="145" spans="1:11" ht="12.75">
      <c r="A145" s="86" t="s">
        <v>1194</v>
      </c>
      <c r="B145" s="126">
        <v>941</v>
      </c>
      <c r="C145" s="168">
        <v>1505</v>
      </c>
      <c r="D145" s="169">
        <v>103</v>
      </c>
      <c r="E145" s="95"/>
      <c r="F145" s="95"/>
      <c r="G145" s="95"/>
      <c r="K145" s="1"/>
    </row>
    <row r="146" spans="1:11" ht="12.75">
      <c r="A146" s="86" t="s">
        <v>1195</v>
      </c>
      <c r="B146" s="126">
        <v>91</v>
      </c>
      <c r="C146" s="168">
        <v>142</v>
      </c>
      <c r="D146" s="169">
        <v>30</v>
      </c>
      <c r="E146" s="95"/>
      <c r="F146" s="95"/>
      <c r="G146" s="95"/>
      <c r="K146" s="1"/>
    </row>
    <row r="147" spans="1:11" ht="12.75">
      <c r="A147" s="86" t="s">
        <v>1241</v>
      </c>
      <c r="B147" s="126">
        <v>1374</v>
      </c>
      <c r="C147" s="168">
        <v>1476</v>
      </c>
      <c r="D147" s="169">
        <v>226</v>
      </c>
      <c r="E147" s="95"/>
      <c r="F147" s="95"/>
      <c r="G147" s="95"/>
      <c r="K147" s="1"/>
    </row>
    <row r="148" spans="1:11" ht="12.75">
      <c r="A148" s="86" t="s">
        <v>1242</v>
      </c>
      <c r="B148" s="126">
        <v>3590</v>
      </c>
      <c r="C148" s="168">
        <v>4196</v>
      </c>
      <c r="D148" s="169">
        <v>473</v>
      </c>
      <c r="E148" s="95"/>
      <c r="F148" s="95"/>
      <c r="G148" s="95"/>
      <c r="K148" s="1"/>
    </row>
    <row r="149" spans="1:11" ht="12.75">
      <c r="A149" s="86" t="s">
        <v>1196</v>
      </c>
      <c r="B149" s="126">
        <v>551</v>
      </c>
      <c r="C149" s="168">
        <v>1525</v>
      </c>
      <c r="D149" s="169">
        <v>38</v>
      </c>
      <c r="E149" s="95"/>
      <c r="F149" s="95"/>
      <c r="G149" s="95"/>
      <c r="K149" s="1"/>
    </row>
    <row r="150" spans="1:11" ht="12.75">
      <c r="A150" s="86" t="s">
        <v>1243</v>
      </c>
      <c r="B150" s="126">
        <v>457</v>
      </c>
      <c r="C150" s="168">
        <v>347</v>
      </c>
      <c r="D150" s="169">
        <v>44</v>
      </c>
      <c r="E150" s="95"/>
      <c r="F150" s="95"/>
      <c r="G150" s="95"/>
      <c r="K150" s="1"/>
    </row>
    <row r="151" spans="1:11" ht="12.75">
      <c r="A151" s="86" t="s">
        <v>1244</v>
      </c>
      <c r="B151" s="126">
        <v>238</v>
      </c>
      <c r="C151" s="168">
        <v>259</v>
      </c>
      <c r="D151" s="169">
        <v>39</v>
      </c>
      <c r="E151" s="95"/>
      <c r="F151" s="95"/>
      <c r="G151" s="95"/>
      <c r="K151" s="1"/>
    </row>
    <row r="152" spans="1:11" ht="12.75">
      <c r="A152" s="86" t="s">
        <v>1197</v>
      </c>
      <c r="B152" s="126">
        <v>2371</v>
      </c>
      <c r="C152" s="168">
        <v>2179</v>
      </c>
      <c r="D152" s="169">
        <v>354</v>
      </c>
      <c r="E152" s="95"/>
      <c r="F152" s="95"/>
      <c r="G152" s="95"/>
      <c r="K152" s="1"/>
    </row>
    <row r="153" spans="1:11" ht="12.75">
      <c r="A153" s="86" t="s">
        <v>1198</v>
      </c>
      <c r="B153" s="126">
        <v>758</v>
      </c>
      <c r="C153" s="168">
        <v>554</v>
      </c>
      <c r="D153" s="169">
        <v>132</v>
      </c>
      <c r="E153" s="95"/>
      <c r="F153" s="95"/>
      <c r="G153" s="95"/>
      <c r="K153" s="1"/>
    </row>
    <row r="154" spans="1:11" ht="12.75">
      <c r="A154" s="86" t="s">
        <v>1199</v>
      </c>
      <c r="B154" s="126">
        <v>1429</v>
      </c>
      <c r="C154" s="168">
        <v>2784</v>
      </c>
      <c r="D154" s="169">
        <v>144</v>
      </c>
      <c r="E154" s="95"/>
      <c r="F154" s="95"/>
      <c r="G154" s="95"/>
      <c r="K154" s="1"/>
    </row>
    <row r="155" spans="1:11" ht="12.75">
      <c r="A155" s="86" t="s">
        <v>1245</v>
      </c>
      <c r="B155" s="126">
        <v>81</v>
      </c>
      <c r="C155" s="168">
        <v>81</v>
      </c>
      <c r="D155" s="169">
        <v>12</v>
      </c>
      <c r="E155" s="95"/>
      <c r="F155" s="95"/>
      <c r="G155" s="95"/>
      <c r="K155" s="1"/>
    </row>
    <row r="156" spans="1:11" ht="12.75">
      <c r="A156" s="86" t="s">
        <v>1200</v>
      </c>
      <c r="B156" s="126">
        <v>51898</v>
      </c>
      <c r="C156" s="168">
        <v>46773</v>
      </c>
      <c r="D156" s="169">
        <v>8650</v>
      </c>
      <c r="E156" s="95"/>
      <c r="F156" s="95"/>
      <c r="G156" s="95"/>
      <c r="K156" s="1"/>
    </row>
    <row r="157" spans="1:11" ht="12.75">
      <c r="A157" s="86" t="s">
        <v>1201</v>
      </c>
      <c r="B157" s="126">
        <v>878</v>
      </c>
      <c r="C157" s="168">
        <v>1004</v>
      </c>
      <c r="D157" s="169">
        <v>91</v>
      </c>
      <c r="E157" s="95"/>
      <c r="F157" s="95"/>
      <c r="G157" s="95"/>
      <c r="K157" s="1"/>
    </row>
    <row r="158" spans="1:11" ht="12.75">
      <c r="A158" s="86" t="s">
        <v>1202</v>
      </c>
      <c r="B158" s="126">
        <v>433</v>
      </c>
      <c r="C158" s="168">
        <v>169</v>
      </c>
      <c r="D158" s="169">
        <v>62</v>
      </c>
      <c r="E158" s="95"/>
      <c r="F158" s="95"/>
      <c r="G158" s="95"/>
      <c r="K158" s="1"/>
    </row>
    <row r="159" spans="1:11" ht="12.75">
      <c r="A159" s="86" t="s">
        <v>1203</v>
      </c>
      <c r="B159" s="126">
        <v>401</v>
      </c>
      <c r="C159" s="168">
        <v>521</v>
      </c>
      <c r="D159" s="169">
        <v>65</v>
      </c>
      <c r="E159" s="95"/>
      <c r="F159" s="95"/>
      <c r="G159" s="95"/>
      <c r="K159" s="1"/>
    </row>
    <row r="160" spans="1:11" ht="12.75">
      <c r="A160" s="86" t="s">
        <v>1246</v>
      </c>
      <c r="B160" s="126">
        <v>541</v>
      </c>
      <c r="C160" s="168">
        <v>612</v>
      </c>
      <c r="D160" s="169">
        <v>46</v>
      </c>
      <c r="E160" s="95"/>
      <c r="F160" s="95"/>
      <c r="G160" s="95"/>
      <c r="K160" s="1"/>
    </row>
    <row r="161" spans="1:11" ht="12.75">
      <c r="A161" s="86" t="s">
        <v>1247</v>
      </c>
      <c r="B161" s="126">
        <v>409</v>
      </c>
      <c r="C161" s="168">
        <v>324</v>
      </c>
      <c r="D161" s="169">
        <v>69</v>
      </c>
      <c r="E161" s="95"/>
      <c r="F161" s="95"/>
      <c r="G161" s="95"/>
      <c r="K161" s="1"/>
    </row>
    <row r="162" spans="1:11" ht="12.75">
      <c r="A162" s="86" t="s">
        <v>1204</v>
      </c>
      <c r="B162" s="126">
        <v>1709</v>
      </c>
      <c r="C162" s="168">
        <v>1011</v>
      </c>
      <c r="D162" s="169">
        <v>305</v>
      </c>
      <c r="E162" s="95"/>
      <c r="F162" s="95"/>
      <c r="G162" s="95"/>
      <c r="K162" s="1"/>
    </row>
    <row r="163" spans="1:11" ht="12.75">
      <c r="A163" s="86" t="s">
        <v>1206</v>
      </c>
      <c r="B163" s="126">
        <v>55</v>
      </c>
      <c r="C163" s="168">
        <v>49</v>
      </c>
      <c r="D163" s="169">
        <v>18</v>
      </c>
      <c r="E163" s="95"/>
      <c r="F163" s="95"/>
      <c r="G163" s="95"/>
      <c r="K163" s="1"/>
    </row>
    <row r="164" spans="1:11" ht="12.75">
      <c r="A164" s="86" t="s">
        <v>1207</v>
      </c>
      <c r="B164" s="126">
        <v>799</v>
      </c>
      <c r="C164" s="168">
        <v>476</v>
      </c>
      <c r="D164" s="169">
        <v>197</v>
      </c>
      <c r="E164" s="95"/>
      <c r="F164" s="95"/>
      <c r="G164" s="95"/>
      <c r="K164" s="1"/>
    </row>
    <row r="165" spans="1:11" ht="12.75">
      <c r="A165" s="86" t="s">
        <v>1208</v>
      </c>
      <c r="B165" s="126">
        <v>2119</v>
      </c>
      <c r="C165" s="168">
        <v>3300</v>
      </c>
      <c r="D165" s="169">
        <v>222</v>
      </c>
      <c r="E165" s="95"/>
      <c r="F165" s="95"/>
      <c r="G165" s="95"/>
      <c r="K165" s="1"/>
    </row>
    <row r="166" spans="1:11" ht="12.75">
      <c r="A166" s="86" t="s">
        <v>1205</v>
      </c>
      <c r="B166" s="126">
        <v>114</v>
      </c>
      <c r="C166" s="168">
        <v>194</v>
      </c>
      <c r="D166" s="169">
        <v>10</v>
      </c>
      <c r="E166" s="95"/>
      <c r="F166" s="95"/>
      <c r="G166" s="95"/>
      <c r="K166" s="1"/>
    </row>
    <row r="167" spans="1:11" ht="12.75">
      <c r="A167" s="86" t="s">
        <v>1210</v>
      </c>
      <c r="B167" s="126">
        <v>77</v>
      </c>
      <c r="C167" s="168">
        <v>44</v>
      </c>
      <c r="D167" s="169">
        <v>23</v>
      </c>
      <c r="E167" s="95"/>
      <c r="F167" s="95"/>
      <c r="G167" s="95"/>
      <c r="K167" s="1"/>
    </row>
    <row r="168" spans="1:11" ht="12.75">
      <c r="A168" s="86" t="s">
        <v>1209</v>
      </c>
      <c r="B168" s="126">
        <v>309</v>
      </c>
      <c r="C168" s="168">
        <v>216</v>
      </c>
      <c r="D168" s="169">
        <v>51</v>
      </c>
      <c r="E168" s="95"/>
      <c r="F168" s="95"/>
      <c r="G168" s="95"/>
      <c r="K168" s="1"/>
    </row>
    <row r="169" spans="1:11" ht="12.75">
      <c r="A169" s="86" t="s">
        <v>1211</v>
      </c>
      <c r="B169" s="126">
        <v>52</v>
      </c>
      <c r="C169" s="168">
        <v>27</v>
      </c>
      <c r="D169" s="169">
        <v>11</v>
      </c>
      <c r="E169" s="95"/>
      <c r="F169" s="95"/>
      <c r="G169" s="95"/>
      <c r="K169" s="1"/>
    </row>
    <row r="170" spans="1:11" ht="12.75">
      <c r="A170" s="86" t="s">
        <v>1212</v>
      </c>
      <c r="B170" s="126">
        <v>1227</v>
      </c>
      <c r="C170" s="168">
        <v>477</v>
      </c>
      <c r="D170" s="169">
        <v>259</v>
      </c>
      <c r="E170" s="95"/>
      <c r="F170" s="95"/>
      <c r="G170" s="95"/>
      <c r="K170" s="1"/>
    </row>
    <row r="171" spans="1:11" ht="12.75">
      <c r="A171" s="86" t="s">
        <v>1248</v>
      </c>
      <c r="B171" s="126">
        <v>907</v>
      </c>
      <c r="C171" s="168">
        <v>3194</v>
      </c>
      <c r="D171" s="169">
        <v>108</v>
      </c>
      <c r="E171" s="95"/>
      <c r="F171" s="95"/>
      <c r="G171" s="95"/>
      <c r="K171" s="1"/>
    </row>
    <row r="172" spans="1:11" ht="12.75">
      <c r="A172" s="86" t="s">
        <v>1213</v>
      </c>
      <c r="B172" s="126">
        <v>731</v>
      </c>
      <c r="C172" s="168">
        <v>1324</v>
      </c>
      <c r="D172" s="169">
        <v>49</v>
      </c>
      <c r="E172" s="95"/>
      <c r="F172" s="95"/>
      <c r="G172" s="95"/>
      <c r="K172" s="1"/>
    </row>
    <row r="173" spans="1:11" ht="12.75">
      <c r="A173" s="86" t="s">
        <v>1249</v>
      </c>
      <c r="B173" s="126">
        <v>7667</v>
      </c>
      <c r="C173" s="168">
        <v>6089</v>
      </c>
      <c r="D173" s="169">
        <v>1320</v>
      </c>
      <c r="E173" s="95"/>
      <c r="F173" s="95"/>
      <c r="G173" s="95"/>
      <c r="K173" s="1"/>
    </row>
    <row r="174" spans="1:11" ht="12.75">
      <c r="A174" s="86" t="s">
        <v>1250</v>
      </c>
      <c r="B174" s="126">
        <v>580</v>
      </c>
      <c r="C174" s="168">
        <v>724</v>
      </c>
      <c r="D174" s="169">
        <v>79</v>
      </c>
      <c r="E174" s="95"/>
      <c r="F174" s="95"/>
      <c r="G174" s="95"/>
      <c r="K174" s="1"/>
    </row>
    <row r="175" spans="1:11" ht="12.75">
      <c r="A175" s="86" t="s">
        <v>1214</v>
      </c>
      <c r="B175" s="126">
        <v>575</v>
      </c>
      <c r="C175" s="168">
        <v>2365</v>
      </c>
      <c r="D175" s="169">
        <v>61</v>
      </c>
      <c r="E175" s="95"/>
      <c r="F175" s="95"/>
      <c r="G175" s="95"/>
      <c r="K175" s="1"/>
    </row>
    <row r="176" spans="1:11" ht="12.75">
      <c r="A176" s="86" t="s">
        <v>1251</v>
      </c>
      <c r="B176" s="126">
        <v>700</v>
      </c>
      <c r="C176" s="168">
        <v>809</v>
      </c>
      <c r="D176" s="169">
        <v>110</v>
      </c>
      <c r="E176" s="95"/>
      <c r="F176" s="95"/>
      <c r="G176" s="95"/>
      <c r="K176" s="1"/>
    </row>
    <row r="177" spans="1:11" ht="12.75">
      <c r="A177" s="86" t="s">
        <v>1252</v>
      </c>
      <c r="B177" s="126">
        <v>4060</v>
      </c>
      <c r="C177" s="168">
        <v>3204</v>
      </c>
      <c r="D177" s="169">
        <v>603</v>
      </c>
      <c r="E177" s="95"/>
      <c r="F177" s="95"/>
      <c r="G177" s="95"/>
      <c r="K177" s="1"/>
    </row>
    <row r="178" spans="1:11" ht="12.75">
      <c r="A178" s="86" t="s">
        <v>1253</v>
      </c>
      <c r="B178" s="126">
        <v>1741</v>
      </c>
      <c r="C178" s="168">
        <v>2053</v>
      </c>
      <c r="D178" s="169">
        <v>247</v>
      </c>
      <c r="E178" s="95"/>
      <c r="F178" s="95"/>
      <c r="G178" s="95"/>
      <c r="K178" s="1"/>
    </row>
    <row r="179" spans="1:11" ht="12.75">
      <c r="A179" s="86" t="s">
        <v>1254</v>
      </c>
      <c r="B179" s="126">
        <v>374</v>
      </c>
      <c r="C179" s="168">
        <v>392</v>
      </c>
      <c r="D179" s="169">
        <v>53</v>
      </c>
      <c r="E179" s="95"/>
      <c r="F179" s="95"/>
      <c r="G179" s="95"/>
      <c r="K179" s="1"/>
    </row>
    <row r="180" spans="1:11" ht="12.75">
      <c r="A180" s="86" t="s">
        <v>1255</v>
      </c>
      <c r="B180" s="126">
        <v>722</v>
      </c>
      <c r="C180" s="168">
        <v>586</v>
      </c>
      <c r="D180" s="169">
        <v>96</v>
      </c>
      <c r="E180" s="95"/>
      <c r="F180" s="95"/>
      <c r="G180" s="95"/>
      <c r="K180" s="1"/>
    </row>
    <row r="181" spans="1:11" ht="12.75">
      <c r="A181" s="86" t="s">
        <v>1215</v>
      </c>
      <c r="B181" s="126">
        <v>1030</v>
      </c>
      <c r="C181" s="168">
        <v>1625</v>
      </c>
      <c r="D181" s="169">
        <v>74</v>
      </c>
      <c r="E181" s="95"/>
      <c r="F181" s="95"/>
      <c r="G181" s="95"/>
      <c r="K181" s="1"/>
    </row>
    <row r="182" spans="1:11" ht="12.75">
      <c r="A182" s="86" t="s">
        <v>1256</v>
      </c>
      <c r="B182" s="126">
        <v>335</v>
      </c>
      <c r="C182" s="168">
        <v>81</v>
      </c>
      <c r="D182" s="169">
        <v>58</v>
      </c>
      <c r="E182" s="95"/>
      <c r="F182" s="95"/>
      <c r="G182" s="95"/>
      <c r="K182" s="1"/>
    </row>
    <row r="183" spans="1:11" ht="12.75">
      <c r="A183" s="86" t="s">
        <v>543</v>
      </c>
      <c r="B183" s="126">
        <v>255</v>
      </c>
      <c r="C183" s="168">
        <v>269</v>
      </c>
      <c r="D183" s="169">
        <v>24</v>
      </c>
      <c r="E183" s="95"/>
      <c r="F183" s="95"/>
      <c r="G183" s="95"/>
      <c r="K183" s="1"/>
    </row>
    <row r="184" spans="1:11" ht="12.75">
      <c r="A184" s="86" t="s">
        <v>1216</v>
      </c>
      <c r="B184" s="126">
        <v>3815</v>
      </c>
      <c r="C184" s="168">
        <v>8823</v>
      </c>
      <c r="D184" s="169">
        <v>465</v>
      </c>
      <c r="E184" s="95"/>
      <c r="F184" s="95"/>
      <c r="G184" s="95"/>
      <c r="K184" s="1"/>
    </row>
    <row r="185" spans="1:11" ht="12.75">
      <c r="A185" s="86" t="s">
        <v>1217</v>
      </c>
      <c r="B185" s="126">
        <v>505</v>
      </c>
      <c r="C185" s="168">
        <v>234</v>
      </c>
      <c r="D185" s="169">
        <v>88</v>
      </c>
      <c r="E185" s="95"/>
      <c r="F185" s="95"/>
      <c r="G185" s="95"/>
      <c r="K185" s="1"/>
    </row>
    <row r="186" spans="1:11" ht="12.75">
      <c r="A186" s="86" t="s">
        <v>544</v>
      </c>
      <c r="B186" s="126">
        <v>287</v>
      </c>
      <c r="C186" s="168">
        <v>253</v>
      </c>
      <c r="D186" s="169">
        <v>52</v>
      </c>
      <c r="E186" s="95"/>
      <c r="F186" s="95"/>
      <c r="G186" s="95"/>
      <c r="K186" s="1"/>
    </row>
    <row r="187" spans="1:11" ht="12.75">
      <c r="A187" s="86" t="s">
        <v>1218</v>
      </c>
      <c r="B187" s="126">
        <v>2049</v>
      </c>
      <c r="C187" s="168">
        <v>736</v>
      </c>
      <c r="D187" s="169">
        <v>483</v>
      </c>
      <c r="E187" s="95"/>
      <c r="F187" s="95"/>
      <c r="G187" s="95"/>
      <c r="K187" s="1"/>
    </row>
    <row r="188" spans="1:11" ht="12.75">
      <c r="A188" s="86" t="s">
        <v>545</v>
      </c>
      <c r="B188" s="126">
        <v>1290</v>
      </c>
      <c r="C188" s="168">
        <v>1420</v>
      </c>
      <c r="D188" s="169">
        <v>221</v>
      </c>
      <c r="E188" s="95"/>
      <c r="F188" s="95"/>
      <c r="G188" s="95"/>
      <c r="K188" s="1"/>
    </row>
    <row r="189" spans="1:11" ht="12.75">
      <c r="A189" s="86" t="s">
        <v>546</v>
      </c>
      <c r="B189" s="126">
        <v>3096</v>
      </c>
      <c r="C189" s="168">
        <v>1647</v>
      </c>
      <c r="D189" s="169">
        <v>482</v>
      </c>
      <c r="E189" s="95"/>
      <c r="F189" s="95"/>
      <c r="G189" s="95"/>
      <c r="K189" s="1"/>
    </row>
    <row r="190" spans="1:11" ht="12.75">
      <c r="A190" s="86" t="s">
        <v>1219</v>
      </c>
      <c r="B190" s="126">
        <v>3986</v>
      </c>
      <c r="C190" s="168">
        <v>3050</v>
      </c>
      <c r="D190" s="169">
        <v>437</v>
      </c>
      <c r="E190" s="95"/>
      <c r="F190" s="95"/>
      <c r="G190" s="95"/>
      <c r="K190" s="1"/>
    </row>
    <row r="191" spans="1:11" ht="12.75">
      <c r="A191" s="86" t="s">
        <v>1220</v>
      </c>
      <c r="B191" s="126">
        <v>5561</v>
      </c>
      <c r="C191" s="168">
        <v>5851</v>
      </c>
      <c r="D191" s="169">
        <v>884</v>
      </c>
      <c r="E191" s="95"/>
      <c r="F191" s="95"/>
      <c r="G191" s="95"/>
      <c r="K191" s="1"/>
    </row>
    <row r="192" spans="1:11" ht="12.75">
      <c r="A192" s="86" t="s">
        <v>1221</v>
      </c>
      <c r="B192" s="126">
        <v>1300</v>
      </c>
      <c r="C192" s="168">
        <v>1602</v>
      </c>
      <c r="D192" s="169">
        <v>171</v>
      </c>
      <c r="E192" s="95"/>
      <c r="F192" s="95"/>
      <c r="G192" s="95"/>
      <c r="K192" s="1"/>
    </row>
    <row r="193" spans="1:11" ht="12.75">
      <c r="A193" s="86" t="s">
        <v>547</v>
      </c>
      <c r="B193" s="126">
        <v>1727</v>
      </c>
      <c r="C193" s="168">
        <v>2188</v>
      </c>
      <c r="D193" s="169">
        <v>160</v>
      </c>
      <c r="E193" s="95"/>
      <c r="F193" s="95"/>
      <c r="G193" s="95"/>
      <c r="K193" s="1"/>
    </row>
    <row r="194" spans="1:11" ht="12.75">
      <c r="A194" s="86" t="s">
        <v>1222</v>
      </c>
      <c r="B194" s="126">
        <v>139</v>
      </c>
      <c r="C194" s="168">
        <v>154</v>
      </c>
      <c r="D194" s="169">
        <v>13</v>
      </c>
      <c r="E194" s="95"/>
      <c r="F194" s="95"/>
      <c r="G194" s="95"/>
      <c r="K194" s="1"/>
    </row>
    <row r="195" spans="1:11" ht="12.75">
      <c r="A195" s="86" t="s">
        <v>548</v>
      </c>
      <c r="B195" s="126">
        <v>1107</v>
      </c>
      <c r="C195" s="168">
        <v>2628</v>
      </c>
      <c r="D195" s="169">
        <v>103</v>
      </c>
      <c r="E195" s="95"/>
      <c r="F195" s="95"/>
      <c r="G195" s="95"/>
      <c r="K195" s="1"/>
    </row>
    <row r="196" spans="1:11" ht="12.75">
      <c r="A196" s="86" t="s">
        <v>1223</v>
      </c>
      <c r="B196" s="126">
        <v>123</v>
      </c>
      <c r="C196" s="168">
        <v>72</v>
      </c>
      <c r="D196" s="169">
        <v>24</v>
      </c>
      <c r="E196" s="95"/>
      <c r="F196" s="95"/>
      <c r="G196" s="95"/>
      <c r="K196" s="1"/>
    </row>
    <row r="197" spans="1:11" ht="12.75">
      <c r="A197" s="86" t="s">
        <v>549</v>
      </c>
      <c r="B197" s="126">
        <v>162</v>
      </c>
      <c r="C197" s="168">
        <v>122</v>
      </c>
      <c r="D197" s="169">
        <v>44</v>
      </c>
      <c r="E197" s="95"/>
      <c r="F197" s="95"/>
      <c r="G197" s="95"/>
      <c r="K197" s="1"/>
    </row>
    <row r="198" spans="1:11" ht="12.75">
      <c r="A198" s="86" t="s">
        <v>550</v>
      </c>
      <c r="B198" s="126">
        <v>194</v>
      </c>
      <c r="C198" s="168">
        <v>512</v>
      </c>
      <c r="D198" s="169">
        <v>10</v>
      </c>
      <c r="E198" s="95"/>
      <c r="F198" s="95"/>
      <c r="G198" s="95"/>
      <c r="K198" s="1"/>
    </row>
    <row r="199" spans="1:11" ht="12.75">
      <c r="A199" s="86" t="s">
        <v>551</v>
      </c>
      <c r="B199" s="126">
        <v>45</v>
      </c>
      <c r="C199" s="168">
        <v>25</v>
      </c>
      <c r="D199" s="169">
        <v>10</v>
      </c>
      <c r="E199" s="95"/>
      <c r="F199" s="95"/>
      <c r="G199" s="95"/>
      <c r="K199" s="1"/>
    </row>
    <row r="200" spans="1:11" ht="12.75">
      <c r="A200" s="86" t="s">
        <v>1224</v>
      </c>
      <c r="B200" s="126">
        <v>378</v>
      </c>
      <c r="C200" s="168">
        <v>229</v>
      </c>
      <c r="D200" s="169">
        <v>56</v>
      </c>
      <c r="E200" s="95"/>
      <c r="F200" s="95"/>
      <c r="G200" s="95"/>
      <c r="K200" s="1"/>
    </row>
    <row r="201" spans="1:11" ht="12.75">
      <c r="A201" s="86" t="s">
        <v>1225</v>
      </c>
      <c r="B201" s="126">
        <v>1302</v>
      </c>
      <c r="C201" s="168">
        <v>802</v>
      </c>
      <c r="D201" s="169">
        <v>218</v>
      </c>
      <c r="E201" s="95"/>
      <c r="F201" s="95"/>
      <c r="G201" s="95"/>
      <c r="K201" s="1"/>
    </row>
    <row r="202" spans="1:11" ht="12.75">
      <c r="A202" s="86" t="s">
        <v>1231</v>
      </c>
      <c r="B202" s="126">
        <v>801</v>
      </c>
      <c r="C202" s="168">
        <v>792</v>
      </c>
      <c r="D202" s="169">
        <v>159</v>
      </c>
      <c r="E202" s="95"/>
      <c r="F202" s="95"/>
      <c r="G202" s="95"/>
      <c r="K202" s="1"/>
    </row>
    <row r="203" spans="1:11" ht="12.75">
      <c r="A203" s="86" t="s">
        <v>552</v>
      </c>
      <c r="B203" s="126">
        <v>113</v>
      </c>
      <c r="C203" s="168">
        <v>92</v>
      </c>
      <c r="D203" s="169">
        <v>13</v>
      </c>
      <c r="E203" s="95"/>
      <c r="F203" s="95"/>
      <c r="G203" s="95"/>
      <c r="K203" s="1"/>
    </row>
    <row r="204" spans="1:11" ht="12.75">
      <c r="A204" s="86" t="s">
        <v>1230</v>
      </c>
      <c r="B204" s="126">
        <v>1610</v>
      </c>
      <c r="C204" s="168">
        <v>854</v>
      </c>
      <c r="D204" s="169">
        <v>225</v>
      </c>
      <c r="E204" s="95"/>
      <c r="F204" s="95"/>
      <c r="G204" s="95"/>
      <c r="K204" s="1"/>
    </row>
    <row r="205" spans="1:11" ht="12.75">
      <c r="A205" s="86" t="s">
        <v>1229</v>
      </c>
      <c r="B205" s="126">
        <v>221</v>
      </c>
      <c r="C205" s="168">
        <v>116</v>
      </c>
      <c r="D205" s="169">
        <v>49</v>
      </c>
      <c r="E205" s="95"/>
      <c r="F205" s="95"/>
      <c r="G205" s="95"/>
      <c r="K205" s="1"/>
    </row>
    <row r="206" spans="1:11" ht="12.75">
      <c r="A206" s="86" t="s">
        <v>1228</v>
      </c>
      <c r="B206" s="126">
        <v>161</v>
      </c>
      <c r="C206" s="168">
        <v>106</v>
      </c>
      <c r="D206" s="169">
        <v>31</v>
      </c>
      <c r="E206" s="95"/>
      <c r="F206" s="95"/>
      <c r="G206" s="95"/>
      <c r="K206" s="1"/>
    </row>
    <row r="207" spans="1:11" ht="12.75">
      <c r="A207" s="86" t="s">
        <v>553</v>
      </c>
      <c r="B207" s="126">
        <v>158</v>
      </c>
      <c r="C207" s="168">
        <v>85</v>
      </c>
      <c r="D207" s="169">
        <v>16</v>
      </c>
      <c r="E207" s="95"/>
      <c r="F207" s="95"/>
      <c r="G207" s="95"/>
      <c r="K207" s="1"/>
    </row>
    <row r="208" spans="1:11" ht="12.75">
      <c r="A208" s="86" t="s">
        <v>1227</v>
      </c>
      <c r="B208" s="126">
        <v>509</v>
      </c>
      <c r="C208" s="168">
        <v>300</v>
      </c>
      <c r="D208" s="169">
        <v>94</v>
      </c>
      <c r="E208" s="95"/>
      <c r="F208" s="95"/>
      <c r="G208" s="95"/>
      <c r="K208" s="1"/>
    </row>
    <row r="209" spans="1:11" ht="12.75">
      <c r="A209" s="86" t="s">
        <v>1226</v>
      </c>
      <c r="B209" s="126">
        <v>435</v>
      </c>
      <c r="C209" s="168">
        <v>357</v>
      </c>
      <c r="D209" s="169">
        <v>94</v>
      </c>
      <c r="E209" s="95"/>
      <c r="F209" s="95"/>
      <c r="G209" s="95"/>
      <c r="K209" s="1"/>
    </row>
    <row r="210" spans="1:11" ht="12.75">
      <c r="A210" s="87" t="s">
        <v>554</v>
      </c>
      <c r="B210" s="133">
        <v>90</v>
      </c>
      <c r="C210" s="170">
        <v>121</v>
      </c>
      <c r="D210" s="171">
        <v>13</v>
      </c>
      <c r="E210" s="95"/>
      <c r="F210" s="95"/>
      <c r="G210" s="95"/>
      <c r="K210" s="1"/>
    </row>
  </sheetData>
  <mergeCells count="31">
    <mergeCell ref="G27:G28"/>
    <mergeCell ref="H27:I27"/>
    <mergeCell ref="A27:A28"/>
    <mergeCell ref="B27:C27"/>
    <mergeCell ref="D27:E27"/>
    <mergeCell ref="F27:F28"/>
    <mergeCell ref="F13:F14"/>
    <mergeCell ref="D107:E107"/>
    <mergeCell ref="F107:F108"/>
    <mergeCell ref="A107:A108"/>
    <mergeCell ref="B107:C107"/>
    <mergeCell ref="A92:A93"/>
    <mergeCell ref="B92:C92"/>
    <mergeCell ref="G107:G108"/>
    <mergeCell ref="A42:A43"/>
    <mergeCell ref="B42:C42"/>
    <mergeCell ref="D42:E42"/>
    <mergeCell ref="F42:F43"/>
    <mergeCell ref="A77:A78"/>
    <mergeCell ref="B77:C77"/>
    <mergeCell ref="G42:G43"/>
    <mergeCell ref="A4:A5"/>
    <mergeCell ref="F4:F5"/>
    <mergeCell ref="G13:G14"/>
    <mergeCell ref="D20:E20"/>
    <mergeCell ref="B4:C4"/>
    <mergeCell ref="D4:E4"/>
    <mergeCell ref="G4:G5"/>
    <mergeCell ref="A13:A14"/>
    <mergeCell ref="B13:C13"/>
    <mergeCell ref="D13:E1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7.140625" style="89" customWidth="1"/>
    <col min="2" max="2" width="15.140625" style="1" customWidth="1"/>
    <col min="3" max="3" width="13.7109375" style="1" customWidth="1"/>
    <col min="4" max="4" width="12.421875" style="1" customWidth="1"/>
    <col min="5" max="5" width="12.140625" style="1" customWidth="1"/>
    <col min="6" max="6" width="18.8515625" style="1" customWidth="1"/>
    <col min="7" max="7" width="18.140625" style="1" customWidth="1"/>
    <col min="8" max="8" width="9.28125" style="111" customWidth="1"/>
    <col min="9" max="9" width="7.8515625" style="111" customWidth="1"/>
    <col min="10" max="10" width="9.00390625" style="111" customWidth="1"/>
    <col min="11" max="11" width="11.421875" style="111" customWidth="1"/>
    <col min="12" max="16384" width="11.421875" style="1" customWidth="1"/>
  </cols>
  <sheetData>
    <row r="1" ht="15.75">
      <c r="A1" s="36" t="s">
        <v>555</v>
      </c>
    </row>
    <row r="4" spans="1:7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</row>
    <row r="5" spans="1:7" ht="18" customHeight="1">
      <c r="A5" s="466"/>
      <c r="B5" s="174" t="s">
        <v>556</v>
      </c>
      <c r="C5" s="175" t="s">
        <v>521</v>
      </c>
      <c r="D5" s="174" t="s">
        <v>556</v>
      </c>
      <c r="E5" s="176" t="s">
        <v>942</v>
      </c>
      <c r="F5" s="472"/>
      <c r="G5" s="472"/>
    </row>
    <row r="6" spans="1:10" ht="12.75">
      <c r="A6" s="28" t="s">
        <v>929</v>
      </c>
      <c r="B6" s="121">
        <v>153629</v>
      </c>
      <c r="C6" s="122">
        <v>1381055</v>
      </c>
      <c r="D6" s="123">
        <v>-0.020616716497835696</v>
      </c>
      <c r="E6" s="124">
        <v>-0.02693815490584006</v>
      </c>
      <c r="F6" s="125">
        <v>0.11124031990036602</v>
      </c>
      <c r="G6" s="125">
        <v>0.1670870243785721</v>
      </c>
      <c r="I6" s="227"/>
      <c r="J6" s="117"/>
    </row>
    <row r="7" spans="1:10" ht="12.75">
      <c r="A7" s="9" t="s">
        <v>931</v>
      </c>
      <c r="B7" s="126">
        <v>78386</v>
      </c>
      <c r="C7" s="127">
        <v>705112</v>
      </c>
      <c r="D7" s="128">
        <v>-0.021007143927661454</v>
      </c>
      <c r="E7" s="129">
        <v>-0.0273029256287729</v>
      </c>
      <c r="F7" s="130">
        <v>0.11116815484632228</v>
      </c>
      <c r="G7" s="130">
        <v>0.17288220076002356</v>
      </c>
      <c r="J7" s="117"/>
    </row>
    <row r="8" spans="1:10" ht="12.75">
      <c r="A8" s="9" t="s">
        <v>926</v>
      </c>
      <c r="B8" s="131">
        <v>75243</v>
      </c>
      <c r="C8" s="127">
        <v>675943</v>
      </c>
      <c r="D8" s="128">
        <v>-0.020209649065694335</v>
      </c>
      <c r="E8" s="129">
        <v>-0.026557351551879105</v>
      </c>
      <c r="F8" s="132">
        <v>0.11131559909637351</v>
      </c>
      <c r="G8" s="132">
        <v>0.16144903529250207</v>
      </c>
      <c r="J8" s="117"/>
    </row>
    <row r="9" spans="1:10" ht="12.75">
      <c r="A9" s="29" t="s">
        <v>930</v>
      </c>
      <c r="B9" s="133">
        <v>13049</v>
      </c>
      <c r="C9" s="134">
        <v>127046</v>
      </c>
      <c r="D9" s="135">
        <v>-0.09670497023397484</v>
      </c>
      <c r="E9" s="136">
        <v>-0.1236091470354913</v>
      </c>
      <c r="F9" s="137">
        <v>0.1027108291484974</v>
      </c>
      <c r="G9" s="137">
        <v>0.21033543416238173</v>
      </c>
      <c r="H9" s="228"/>
      <c r="J9" s="117"/>
    </row>
    <row r="10" spans="1:7" ht="12.75">
      <c r="A10" s="21"/>
      <c r="B10" s="182"/>
      <c r="C10" s="182"/>
      <c r="D10" s="195"/>
      <c r="E10" s="194"/>
      <c r="F10" s="195"/>
      <c r="G10" s="195"/>
    </row>
    <row r="11" spans="1:7" ht="12.75">
      <c r="A11" s="239"/>
      <c r="B11" s="182"/>
      <c r="C11" s="182"/>
      <c r="D11" s="195"/>
      <c r="E11" s="194"/>
      <c r="F11" s="195"/>
      <c r="G11" s="195"/>
    </row>
    <row r="12" spans="1:7" ht="12.75">
      <c r="A12" s="21"/>
      <c r="B12" s="182"/>
      <c r="C12" s="182"/>
      <c r="D12" s="21"/>
      <c r="E12" s="182"/>
      <c r="F12" s="182"/>
      <c r="G12" s="182"/>
    </row>
    <row r="13" spans="1:7" ht="22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</row>
    <row r="14" spans="1:7" ht="18.75" customHeight="1">
      <c r="A14" s="466"/>
      <c r="B14" s="177" t="s">
        <v>556</v>
      </c>
      <c r="C14" s="176" t="s">
        <v>521</v>
      </c>
      <c r="D14" s="177" t="s">
        <v>556</v>
      </c>
      <c r="E14" s="176" t="s">
        <v>942</v>
      </c>
      <c r="F14" s="472"/>
      <c r="G14" s="472"/>
    </row>
    <row r="15" spans="1:8" ht="12.75">
      <c r="A15" s="24" t="s">
        <v>600</v>
      </c>
      <c r="B15" s="138">
        <v>150300</v>
      </c>
      <c r="C15" s="139">
        <v>1347800</v>
      </c>
      <c r="D15" s="140">
        <v>-0.022756827048114436</v>
      </c>
      <c r="E15" s="141">
        <v>-0.024605586915617317</v>
      </c>
      <c r="F15" s="129">
        <v>0.11151506158183706</v>
      </c>
      <c r="G15" s="141">
        <v>0.1987043892120571</v>
      </c>
      <c r="H15" s="220"/>
    </row>
    <row r="16" spans="1:8" ht="12.75">
      <c r="A16" s="9" t="s">
        <v>601</v>
      </c>
      <c r="B16" s="126">
        <v>84900</v>
      </c>
      <c r="C16" s="127">
        <v>781500</v>
      </c>
      <c r="D16" s="128">
        <v>-0.03082191780821919</v>
      </c>
      <c r="E16" s="129">
        <v>-0.03957232395231658</v>
      </c>
      <c r="F16" s="129">
        <v>0.10863723608445297</v>
      </c>
      <c r="G16" s="129">
        <v>0.19065798338198967</v>
      </c>
      <c r="H16" s="220"/>
    </row>
    <row r="17" spans="1:8" ht="12.75">
      <c r="A17" s="9" t="s">
        <v>602</v>
      </c>
      <c r="B17" s="131">
        <v>43200</v>
      </c>
      <c r="C17" s="127">
        <v>406000</v>
      </c>
      <c r="D17" s="128">
        <v>0</v>
      </c>
      <c r="E17" s="129">
        <v>0.06477838971938099</v>
      </c>
      <c r="F17" s="129">
        <v>0.10640394088669951</v>
      </c>
      <c r="G17" s="129">
        <v>0.1513665031534688</v>
      </c>
      <c r="H17" s="220"/>
    </row>
    <row r="18" spans="1:8" ht="12.75">
      <c r="A18" s="9" t="s">
        <v>603</v>
      </c>
      <c r="B18" s="126">
        <v>41700</v>
      </c>
      <c r="C18" s="139">
        <v>375500</v>
      </c>
      <c r="D18" s="140">
        <v>-0.060810810810810856</v>
      </c>
      <c r="E18" s="141">
        <v>-0.13159111933395007</v>
      </c>
      <c r="F18" s="129">
        <v>0.11105193075898802</v>
      </c>
      <c r="G18" s="141">
        <v>0.2607879924953096</v>
      </c>
      <c r="H18" s="220"/>
    </row>
    <row r="19" spans="1:8" ht="12.75">
      <c r="A19" s="9" t="s">
        <v>604</v>
      </c>
      <c r="B19" s="126">
        <v>65400</v>
      </c>
      <c r="C19" s="127">
        <v>566400</v>
      </c>
      <c r="D19" s="140">
        <v>-0.010590015128593033</v>
      </c>
      <c r="E19" s="141">
        <v>-0.0029924309100510804</v>
      </c>
      <c r="F19" s="129">
        <v>0.11546610169491525</v>
      </c>
      <c r="G19" s="141">
        <v>0.210221793635487</v>
      </c>
      <c r="H19" s="220"/>
    </row>
    <row r="20" spans="1:7" ht="12.75">
      <c r="A20" s="199" t="s">
        <v>1029</v>
      </c>
      <c r="B20" s="178"/>
      <c r="C20" s="179"/>
      <c r="D20" s="473" t="s">
        <v>1030</v>
      </c>
      <c r="E20" s="474"/>
      <c r="F20" s="181"/>
      <c r="G20" s="181"/>
    </row>
    <row r="21" spans="1:9" ht="12.75">
      <c r="A21" s="9" t="s">
        <v>605</v>
      </c>
      <c r="B21" s="123">
        <v>0.2874251497005988</v>
      </c>
      <c r="C21" s="124">
        <v>0.3012316367413563</v>
      </c>
      <c r="D21" s="142">
        <v>0.6540884421014914</v>
      </c>
      <c r="E21" s="143">
        <v>2.5287216420036285</v>
      </c>
      <c r="F21" s="143" t="s">
        <v>1005</v>
      </c>
      <c r="G21" s="143" t="s">
        <v>1005</v>
      </c>
      <c r="I21" s="222"/>
    </row>
    <row r="22" spans="1:9" ht="12.75">
      <c r="A22" s="9" t="s">
        <v>606</v>
      </c>
      <c r="B22" s="140">
        <v>0.564870259481038</v>
      </c>
      <c r="C22" s="129">
        <v>0.5798338032349013</v>
      </c>
      <c r="D22" s="144">
        <v>-0.47006117803404246</v>
      </c>
      <c r="E22" s="145">
        <v>-0.9035787154445973</v>
      </c>
      <c r="F22" s="145" t="s">
        <v>1005</v>
      </c>
      <c r="G22" s="145" t="s">
        <v>1005</v>
      </c>
      <c r="I22" s="222"/>
    </row>
    <row r="23" spans="1:9" ht="12.75">
      <c r="A23" s="14" t="s">
        <v>607</v>
      </c>
      <c r="B23" s="146">
        <v>0.4911660777385159</v>
      </c>
      <c r="C23" s="147">
        <v>0.48048624440179144</v>
      </c>
      <c r="D23" s="148">
        <v>-1.5683237329977284</v>
      </c>
      <c r="E23" s="149">
        <v>-5.091353438645974</v>
      </c>
      <c r="F23" s="149" t="s">
        <v>1005</v>
      </c>
      <c r="G23" s="149" t="s">
        <v>1005</v>
      </c>
      <c r="I23" s="222"/>
    </row>
    <row r="24" spans="1:7" ht="12.75">
      <c r="A24" s="21"/>
      <c r="B24" s="182"/>
      <c r="C24" s="182"/>
      <c r="D24" s="242"/>
      <c r="E24" s="183"/>
      <c r="F24" s="184"/>
      <c r="G24" s="184"/>
    </row>
    <row r="25" spans="1:7" ht="12.75">
      <c r="A25" s="21"/>
      <c r="B25" s="182"/>
      <c r="C25" s="182"/>
      <c r="D25" s="242"/>
      <c r="E25" s="183"/>
      <c r="F25" s="184"/>
      <c r="G25" s="184"/>
    </row>
    <row r="26" spans="1:7" ht="12.75">
      <c r="A26" s="21"/>
      <c r="B26" s="182"/>
      <c r="C26" s="182"/>
      <c r="D26" s="242"/>
      <c r="E26" s="183"/>
      <c r="F26" s="184"/>
      <c r="G26" s="184"/>
    </row>
    <row r="27" spans="1:11" ht="30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</row>
    <row r="28" spans="1:11" ht="17.25" customHeight="1">
      <c r="A28" s="466"/>
      <c r="B28" s="174" t="s">
        <v>556</v>
      </c>
      <c r="C28" s="176" t="s">
        <v>521</v>
      </c>
      <c r="D28" s="174" t="s">
        <v>556</v>
      </c>
      <c r="E28" s="176" t="s">
        <v>942</v>
      </c>
      <c r="F28" s="472"/>
      <c r="G28" s="472"/>
      <c r="K28" s="249"/>
    </row>
    <row r="29" spans="1:11" ht="12.75">
      <c r="A29" s="199" t="s">
        <v>1257</v>
      </c>
      <c r="B29" s="281">
        <v>43091.5</v>
      </c>
      <c r="C29" s="282">
        <v>406144.75</v>
      </c>
      <c r="D29" s="283">
        <v>0.006963674389802277</v>
      </c>
      <c r="E29" s="284">
        <v>-0.007934913435920121</v>
      </c>
      <c r="F29" s="285">
        <v>0.106098872384784</v>
      </c>
      <c r="G29" s="284">
        <v>0.14617817919687912</v>
      </c>
      <c r="H29" s="253"/>
      <c r="I29" s="254"/>
      <c r="J29" s="254"/>
      <c r="K29" s="249"/>
    </row>
    <row r="30" spans="1:11" ht="12.75">
      <c r="A30" s="257" t="s">
        <v>1258</v>
      </c>
      <c r="B30" s="258">
        <v>22674.75</v>
      </c>
      <c r="C30" s="259">
        <v>213798.25</v>
      </c>
      <c r="D30" s="260">
        <v>0.020328038518651947</v>
      </c>
      <c r="E30" s="261">
        <v>-0.00011808804925561578</v>
      </c>
      <c r="F30" s="262">
        <v>0.10605676145618591</v>
      </c>
      <c r="G30" s="263">
        <v>0.14982877702357805</v>
      </c>
      <c r="H30" s="253"/>
      <c r="I30" s="254"/>
      <c r="J30" s="254"/>
      <c r="K30" s="249"/>
    </row>
    <row r="31" spans="1:11" ht="12.75">
      <c r="A31" s="257" t="s">
        <v>1259</v>
      </c>
      <c r="B31" s="264">
        <v>20416.75</v>
      </c>
      <c r="C31" s="265">
        <v>192346.5</v>
      </c>
      <c r="D31" s="266">
        <v>-0.0074742957147371225</v>
      </c>
      <c r="E31" s="267">
        <v>-0.016481332107854074</v>
      </c>
      <c r="F31" s="252">
        <v>0.106145679801816</v>
      </c>
      <c r="G31" s="268">
        <v>0.14232684267487394</v>
      </c>
      <c r="H31" s="253"/>
      <c r="I31" s="254"/>
      <c r="J31" s="254"/>
      <c r="K31" s="249"/>
    </row>
    <row r="32" spans="1:11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</row>
    <row r="33" spans="1:11" ht="12.75">
      <c r="A33" s="269" t="s">
        <v>1261</v>
      </c>
      <c r="B33" s="270">
        <v>29726.5</v>
      </c>
      <c r="C33" s="271">
        <v>281751</v>
      </c>
      <c r="D33" s="260">
        <v>0.009903176490572374</v>
      </c>
      <c r="E33" s="261">
        <v>0.0033385147081603783</v>
      </c>
      <c r="F33" s="262">
        <v>0.10550628036812647</v>
      </c>
      <c r="G33" s="263">
        <v>0.17250929602639303</v>
      </c>
      <c r="H33" s="253"/>
      <c r="I33" s="254"/>
      <c r="J33" s="254"/>
      <c r="K33" s="272"/>
    </row>
    <row r="34" spans="1:11" ht="12.75">
      <c r="A34" s="257" t="s">
        <v>1262</v>
      </c>
      <c r="B34" s="258">
        <v>7395</v>
      </c>
      <c r="C34" s="259">
        <v>74054</v>
      </c>
      <c r="D34" s="260">
        <v>-0.01701448890070456</v>
      </c>
      <c r="E34" s="261">
        <v>-0.06074990091161314</v>
      </c>
      <c r="F34" s="262">
        <v>0.09985956194128609</v>
      </c>
      <c r="G34" s="263">
        <v>0.13127413127413126</v>
      </c>
      <c r="H34" s="254"/>
      <c r="I34" s="254"/>
      <c r="J34" s="254"/>
      <c r="K34" s="272"/>
    </row>
    <row r="35" spans="1:11" ht="12.75">
      <c r="A35" s="257" t="s">
        <v>1263</v>
      </c>
      <c r="B35" s="258">
        <v>571</v>
      </c>
      <c r="C35" s="271">
        <v>4859.75</v>
      </c>
      <c r="D35" s="260">
        <v>-0.1980337078651685</v>
      </c>
      <c r="E35" s="261">
        <v>-0.1628337639965547</v>
      </c>
      <c r="F35" s="262">
        <v>0.11749575595452441</v>
      </c>
      <c r="G35" s="263">
        <v>0.07752622110586878</v>
      </c>
      <c r="H35" s="254"/>
      <c r="I35" s="254"/>
      <c r="J35" s="254"/>
      <c r="K35" s="272"/>
    </row>
    <row r="36" spans="1:11" ht="12.75">
      <c r="A36" s="257" t="s">
        <v>1264</v>
      </c>
      <c r="B36" s="274">
        <v>5380.25</v>
      </c>
      <c r="C36" s="271">
        <v>44467.5</v>
      </c>
      <c r="D36" s="260">
        <v>0.05391772771792369</v>
      </c>
      <c r="E36" s="261">
        <v>0.03754819667158604</v>
      </c>
      <c r="F36" s="262">
        <v>0.12099285995389891</v>
      </c>
      <c r="G36" s="263">
        <v>0.0918358638229596</v>
      </c>
      <c r="H36" s="253"/>
      <c r="I36" s="254"/>
      <c r="J36" s="254"/>
      <c r="K36" s="272"/>
    </row>
    <row r="37" spans="1:11" ht="12.75">
      <c r="A37" s="257" t="s">
        <v>384</v>
      </c>
      <c r="B37" s="274">
        <v>18.75</v>
      </c>
      <c r="C37" s="271">
        <v>1012.5</v>
      </c>
      <c r="D37" s="260">
        <v>0.013513513513513598</v>
      </c>
      <c r="E37" s="261">
        <v>-0.056164064320671225</v>
      </c>
      <c r="F37" s="262">
        <v>0.018518518518518517</v>
      </c>
      <c r="G37" s="263">
        <v>0.10080645161290322</v>
      </c>
      <c r="H37" s="275"/>
      <c r="I37" s="254"/>
      <c r="J37" s="254"/>
      <c r="K37" s="272"/>
    </row>
    <row r="38" spans="1:11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</row>
    <row r="39" spans="1:7" ht="12.75">
      <c r="A39" s="21"/>
      <c r="B39" s="182"/>
      <c r="C39" s="182"/>
      <c r="D39" s="242"/>
      <c r="E39" s="183"/>
      <c r="F39" s="184"/>
      <c r="G39" s="184"/>
    </row>
    <row r="40" spans="1:9" ht="12.75">
      <c r="A40" s="21"/>
      <c r="B40" s="182"/>
      <c r="C40" s="182"/>
      <c r="D40" s="242"/>
      <c r="E40" s="183"/>
      <c r="F40" s="184"/>
      <c r="G40" s="184"/>
      <c r="I40" s="120"/>
    </row>
    <row r="41" spans="1:9" ht="12.75">
      <c r="A41" s="21"/>
      <c r="B41" s="182"/>
      <c r="C41" s="182"/>
      <c r="D41" s="242"/>
      <c r="E41" s="183"/>
      <c r="F41" s="184"/>
      <c r="G41" s="184"/>
      <c r="I41" s="120"/>
    </row>
    <row r="42" spans="1:9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</row>
    <row r="43" spans="1:11" s="23" customFormat="1" ht="23.25" customHeight="1">
      <c r="A43" s="466"/>
      <c r="B43" s="174" t="s">
        <v>556</v>
      </c>
      <c r="C43" s="176" t="s">
        <v>521</v>
      </c>
      <c r="D43" s="174" t="s">
        <v>556</v>
      </c>
      <c r="E43" s="175" t="s">
        <v>942</v>
      </c>
      <c r="F43" s="472"/>
      <c r="G43" s="472"/>
      <c r="H43" s="111"/>
      <c r="I43" s="111"/>
      <c r="J43" s="111"/>
      <c r="K43" s="112"/>
    </row>
    <row r="44" spans="1:11" s="23" customFormat="1" ht="12.75">
      <c r="A44" s="199" t="s">
        <v>609</v>
      </c>
      <c r="B44" s="150">
        <v>135891</v>
      </c>
      <c r="C44" s="151">
        <v>1266381</v>
      </c>
      <c r="D44" s="152">
        <v>0.1221201961982461</v>
      </c>
      <c r="E44" s="153">
        <v>0.12227723605839413</v>
      </c>
      <c r="F44" s="129">
        <v>0.10730656887619129</v>
      </c>
      <c r="G44" s="141">
        <v>0.3019605403207349</v>
      </c>
      <c r="H44" s="112"/>
      <c r="I44" s="118"/>
      <c r="J44" s="118"/>
      <c r="K44" s="112"/>
    </row>
    <row r="45" spans="1:9" ht="12.75">
      <c r="A45" s="199" t="s">
        <v>610</v>
      </c>
      <c r="B45" s="189"/>
      <c r="C45" s="190"/>
      <c r="D45" s="189"/>
      <c r="E45" s="190"/>
      <c r="F45" s="191"/>
      <c r="G45" s="191"/>
      <c r="I45" s="118"/>
    </row>
    <row r="46" spans="1:9" ht="12.75">
      <c r="A46" s="9" t="s">
        <v>611</v>
      </c>
      <c r="B46" s="138">
        <v>77550</v>
      </c>
      <c r="C46" s="139">
        <v>744902</v>
      </c>
      <c r="D46" s="140">
        <v>0.14180126326948272</v>
      </c>
      <c r="E46" s="141">
        <v>0.1451979146968978</v>
      </c>
      <c r="F46" s="129">
        <v>0.10410765442971022</v>
      </c>
      <c r="G46" s="141">
        <v>0.292139910719331</v>
      </c>
      <c r="I46" s="118"/>
    </row>
    <row r="47" spans="1:9" ht="12.75">
      <c r="A47" s="9" t="s">
        <v>612</v>
      </c>
      <c r="B47" s="126">
        <v>58341</v>
      </c>
      <c r="C47" s="127">
        <v>521479</v>
      </c>
      <c r="D47" s="140">
        <v>0.09698587894627986</v>
      </c>
      <c r="E47" s="129">
        <v>0.09108351152640681</v>
      </c>
      <c r="F47" s="129">
        <v>0.11187602952372004</v>
      </c>
      <c r="G47" s="141">
        <v>0.3160846056324293</v>
      </c>
      <c r="I47" s="118"/>
    </row>
    <row r="48" spans="1:9" ht="12.75">
      <c r="A48" s="199" t="s">
        <v>516</v>
      </c>
      <c r="B48" s="178"/>
      <c r="C48" s="179"/>
      <c r="D48" s="178"/>
      <c r="E48" s="179"/>
      <c r="F48" s="191"/>
      <c r="G48" s="191"/>
      <c r="I48" s="112"/>
    </row>
    <row r="49" spans="1:10" ht="12.75">
      <c r="A49" s="50" t="s">
        <v>989</v>
      </c>
      <c r="B49" s="138">
        <v>91</v>
      </c>
      <c r="C49" s="139">
        <v>1117</v>
      </c>
      <c r="D49" s="164">
        <v>-0.26016260162601623</v>
      </c>
      <c r="E49" s="141">
        <v>-0.0699417152373022</v>
      </c>
      <c r="F49" s="129">
        <v>0.08146821844225605</v>
      </c>
      <c r="G49" s="141">
        <v>0.19117647058823528</v>
      </c>
      <c r="H49" s="223"/>
      <c r="I49" s="118"/>
      <c r="J49" s="118"/>
    </row>
    <row r="50" spans="1:10" ht="12.75">
      <c r="A50" s="50" t="s">
        <v>932</v>
      </c>
      <c r="B50" s="138">
        <v>8618</v>
      </c>
      <c r="C50" s="139">
        <v>135953</v>
      </c>
      <c r="D50" s="164">
        <v>0.09365482233502531</v>
      </c>
      <c r="E50" s="141">
        <v>0.043552683087834554</v>
      </c>
      <c r="F50" s="129">
        <v>0.0633895537428376</v>
      </c>
      <c r="G50" s="141">
        <v>0.23373382875430554</v>
      </c>
      <c r="H50" s="223"/>
      <c r="I50" s="118"/>
      <c r="J50" s="118"/>
    </row>
    <row r="51" spans="1:10" ht="12.75">
      <c r="A51" s="50" t="s">
        <v>616</v>
      </c>
      <c r="B51" s="126">
        <v>24244</v>
      </c>
      <c r="C51" s="127">
        <v>270923</v>
      </c>
      <c r="D51" s="164">
        <v>0.24577359847900926</v>
      </c>
      <c r="E51" s="129">
        <v>0.266291189530264</v>
      </c>
      <c r="F51" s="129">
        <v>0.0894866807173994</v>
      </c>
      <c r="G51" s="141">
        <v>0.25768462225245525</v>
      </c>
      <c r="H51" s="223"/>
      <c r="I51" s="118"/>
      <c r="J51" s="118"/>
    </row>
    <row r="52" spans="1:10" ht="12.75">
      <c r="A52" s="50" t="s">
        <v>935</v>
      </c>
      <c r="B52" s="126">
        <v>90406</v>
      </c>
      <c r="C52" s="127">
        <v>743777</v>
      </c>
      <c r="D52" s="164">
        <v>0.09705368410833892</v>
      </c>
      <c r="E52" s="129">
        <v>0.0904046408868937</v>
      </c>
      <c r="F52" s="129">
        <v>0.12154987314746221</v>
      </c>
      <c r="G52" s="141">
        <v>0.3148422236694097</v>
      </c>
      <c r="H52" s="223"/>
      <c r="I52" s="118"/>
      <c r="J52" s="118"/>
    </row>
    <row r="53" spans="1:10" ht="12.75">
      <c r="A53" s="50" t="s">
        <v>508</v>
      </c>
      <c r="B53" s="155">
        <v>12532</v>
      </c>
      <c r="C53" s="156">
        <v>114611</v>
      </c>
      <c r="D53" s="164">
        <v>0.11593944790739097</v>
      </c>
      <c r="E53" s="141">
        <v>0.1363149650016855</v>
      </c>
      <c r="F53" s="129">
        <v>0.10934378026541955</v>
      </c>
      <c r="G53" s="141">
        <v>0.39846109821627296</v>
      </c>
      <c r="H53" s="223"/>
      <c r="I53" s="118"/>
      <c r="J53" s="118"/>
    </row>
    <row r="54" spans="1:9" ht="12.75">
      <c r="A54" s="200" t="s">
        <v>517</v>
      </c>
      <c r="B54" s="178"/>
      <c r="C54" s="179"/>
      <c r="D54" s="192"/>
      <c r="E54" s="179"/>
      <c r="F54" s="191"/>
      <c r="G54" s="191"/>
      <c r="I54" s="112"/>
    </row>
    <row r="55" spans="1:9" ht="12.75">
      <c r="A55" s="9" t="s">
        <v>992</v>
      </c>
      <c r="B55" s="126">
        <v>38047</v>
      </c>
      <c r="C55" s="127">
        <v>345450</v>
      </c>
      <c r="D55" s="128">
        <v>0.19535643595463248</v>
      </c>
      <c r="E55" s="141">
        <v>0.18321813411518084</v>
      </c>
      <c r="F55" s="129">
        <v>0.11013750180923433</v>
      </c>
      <c r="G55" s="141">
        <v>0.22643115176546905</v>
      </c>
      <c r="H55" s="223"/>
      <c r="I55" s="118"/>
    </row>
    <row r="56" spans="1:9" ht="12.75">
      <c r="A56" s="9" t="s">
        <v>993</v>
      </c>
      <c r="B56" s="126">
        <v>6549</v>
      </c>
      <c r="C56" s="127">
        <v>63189</v>
      </c>
      <c r="D56" s="128">
        <v>-0.08839086859688194</v>
      </c>
      <c r="E56" s="141">
        <v>-0.08219556123634675</v>
      </c>
      <c r="F56" s="129">
        <v>0.10364145658263306</v>
      </c>
      <c r="G56" s="141">
        <v>0.1673438098888463</v>
      </c>
      <c r="H56" s="223"/>
      <c r="I56" s="118"/>
    </row>
    <row r="57" spans="1:9" ht="12.75">
      <c r="A57" s="9" t="s">
        <v>994</v>
      </c>
      <c r="B57" s="138">
        <v>5384</v>
      </c>
      <c r="C57" s="139">
        <v>57677</v>
      </c>
      <c r="D57" s="128">
        <v>0.3861997940267765</v>
      </c>
      <c r="E57" s="141">
        <v>0.26290781694766796</v>
      </c>
      <c r="F57" s="129">
        <v>0.09334743485271425</v>
      </c>
      <c r="G57" s="141">
        <v>0.2683011910101161</v>
      </c>
      <c r="H57" s="223"/>
      <c r="I57" s="118"/>
    </row>
    <row r="58" spans="1:9" ht="12.75">
      <c r="A58" s="9" t="s">
        <v>995</v>
      </c>
      <c r="B58" s="138">
        <v>85911</v>
      </c>
      <c r="C58" s="139">
        <v>800065</v>
      </c>
      <c r="D58" s="128">
        <v>0.09853589923917916</v>
      </c>
      <c r="E58" s="141">
        <v>0.10823532019165372</v>
      </c>
      <c r="F58" s="129">
        <v>0.10738002537293845</v>
      </c>
      <c r="G58" s="141">
        <v>0.3856004093394016</v>
      </c>
      <c r="H58" s="223"/>
      <c r="I58" s="118"/>
    </row>
    <row r="59" spans="1:9" ht="12.75">
      <c r="A59" s="199" t="s">
        <v>518</v>
      </c>
      <c r="B59" s="178"/>
      <c r="C59" s="179"/>
      <c r="D59" s="178"/>
      <c r="E59" s="179"/>
      <c r="F59" s="191"/>
      <c r="G59" s="191"/>
      <c r="I59" s="112"/>
    </row>
    <row r="60" spans="1:10" ht="12.75">
      <c r="A60" s="6" t="s">
        <v>493</v>
      </c>
      <c r="B60" s="138">
        <v>3</v>
      </c>
      <c r="C60" s="139">
        <v>26</v>
      </c>
      <c r="D60" s="164">
        <v>-0.625</v>
      </c>
      <c r="E60" s="216">
        <v>0.08333333333333326</v>
      </c>
      <c r="F60" s="129">
        <v>0.11538461538461539</v>
      </c>
      <c r="G60" s="141">
        <v>0.2727272727272727</v>
      </c>
      <c r="H60" s="223"/>
      <c r="I60" s="118"/>
      <c r="J60" s="118"/>
    </row>
    <row r="61" spans="1:10" ht="12.75">
      <c r="A61" s="9" t="s">
        <v>494</v>
      </c>
      <c r="B61" s="126">
        <v>63</v>
      </c>
      <c r="C61" s="127">
        <v>669</v>
      </c>
      <c r="D61" s="164">
        <v>0.06779661016949157</v>
      </c>
      <c r="E61" s="216">
        <v>0.1094527363184079</v>
      </c>
      <c r="F61" s="129">
        <v>0.09417040358744394</v>
      </c>
      <c r="G61" s="141">
        <v>0.11753731343283583</v>
      </c>
      <c r="H61" s="223"/>
      <c r="I61" s="118"/>
      <c r="J61" s="118"/>
    </row>
    <row r="62" spans="1:10" ht="12.75">
      <c r="A62" s="9" t="s">
        <v>983</v>
      </c>
      <c r="B62" s="126">
        <v>7355</v>
      </c>
      <c r="C62" s="127">
        <v>58413</v>
      </c>
      <c r="D62" s="164">
        <v>0.2844917918267551</v>
      </c>
      <c r="E62" s="216">
        <v>0.18568963767380486</v>
      </c>
      <c r="F62" s="129">
        <v>0.12591375207573657</v>
      </c>
      <c r="G62" s="141">
        <v>0.38757443220740895</v>
      </c>
      <c r="H62" s="223"/>
      <c r="I62" s="118"/>
      <c r="J62" s="118"/>
    </row>
    <row r="63" spans="1:10" ht="12.75">
      <c r="A63" s="9" t="s">
        <v>495</v>
      </c>
      <c r="B63" s="138">
        <v>8999</v>
      </c>
      <c r="C63" s="127">
        <v>80875</v>
      </c>
      <c r="D63" s="164">
        <v>0.10743293133152854</v>
      </c>
      <c r="E63" s="216">
        <v>0.21206444361183974</v>
      </c>
      <c r="F63" s="129">
        <v>0.11127047913446678</v>
      </c>
      <c r="G63" s="141">
        <v>0.4734571473667596</v>
      </c>
      <c r="H63" s="223"/>
      <c r="I63" s="118"/>
      <c r="J63" s="118"/>
    </row>
    <row r="64" spans="1:10" ht="25.5">
      <c r="A64" s="9" t="s">
        <v>498</v>
      </c>
      <c r="B64" s="138">
        <v>7152</v>
      </c>
      <c r="C64" s="127">
        <v>57588</v>
      </c>
      <c r="D64" s="164">
        <v>0.04424003504161189</v>
      </c>
      <c r="E64" s="216">
        <v>0.025354319492913557</v>
      </c>
      <c r="F64" s="129">
        <v>0.12419254011252344</v>
      </c>
      <c r="G64" s="141">
        <v>0.45931539400166976</v>
      </c>
      <c r="H64" s="223"/>
      <c r="I64" s="118"/>
      <c r="J64" s="118"/>
    </row>
    <row r="65" spans="1:10" ht="24.75" customHeight="1">
      <c r="A65" s="9" t="s">
        <v>499</v>
      </c>
      <c r="B65" s="138">
        <v>41987</v>
      </c>
      <c r="C65" s="127">
        <v>395125</v>
      </c>
      <c r="D65" s="164">
        <v>0.1131820351026036</v>
      </c>
      <c r="E65" s="216">
        <v>0.11371208234916086</v>
      </c>
      <c r="F65" s="129">
        <v>0.10626257513445113</v>
      </c>
      <c r="G65" s="141">
        <v>0.44915489944373127</v>
      </c>
      <c r="H65" s="223"/>
      <c r="I65" s="118"/>
      <c r="J65" s="118"/>
    </row>
    <row r="66" spans="1:10" ht="12.75" customHeight="1">
      <c r="A66" s="9" t="s">
        <v>500</v>
      </c>
      <c r="B66" s="126">
        <v>2513</v>
      </c>
      <c r="C66" s="127">
        <v>34833</v>
      </c>
      <c r="D66" s="164">
        <v>-0.024835079549864192</v>
      </c>
      <c r="E66" s="216">
        <v>0.15161834231494042</v>
      </c>
      <c r="F66" s="129">
        <v>0.07214423104527316</v>
      </c>
      <c r="G66" s="141">
        <v>0.21905509065550907</v>
      </c>
      <c r="H66" s="223"/>
      <c r="I66" s="118"/>
      <c r="J66" s="118"/>
    </row>
    <row r="67" spans="1:10" ht="37.5" customHeight="1">
      <c r="A67" s="9" t="s">
        <v>502</v>
      </c>
      <c r="B67" s="126">
        <v>6960</v>
      </c>
      <c r="C67" s="127">
        <v>75723</v>
      </c>
      <c r="D67" s="164">
        <v>0.06961733517750113</v>
      </c>
      <c r="E67" s="216">
        <v>0.014373744139316802</v>
      </c>
      <c r="F67" s="129">
        <v>0.09191394952656393</v>
      </c>
      <c r="G67" s="141">
        <v>0.20905295407443006</v>
      </c>
      <c r="H67" s="223"/>
      <c r="I67" s="118"/>
      <c r="J67" s="118"/>
    </row>
    <row r="68" spans="1:10" ht="12.75" customHeight="1">
      <c r="A68" s="9" t="s">
        <v>503</v>
      </c>
      <c r="B68" s="138">
        <v>3779</v>
      </c>
      <c r="C68" s="127">
        <v>62410</v>
      </c>
      <c r="D68" s="164">
        <v>-0.0832120329936924</v>
      </c>
      <c r="E68" s="216">
        <v>0.40718360352641425</v>
      </c>
      <c r="F68" s="129">
        <v>0.060551193718955294</v>
      </c>
      <c r="G68" s="141">
        <v>0.1834644140207787</v>
      </c>
      <c r="H68" s="223"/>
      <c r="I68" s="118"/>
      <c r="J68" s="118"/>
    </row>
    <row r="69" spans="1:10" ht="12.75">
      <c r="A69" s="12" t="s">
        <v>504</v>
      </c>
      <c r="B69" s="138">
        <v>57080</v>
      </c>
      <c r="C69" s="157">
        <v>500719</v>
      </c>
      <c r="D69" s="164">
        <v>0.15523173446670713</v>
      </c>
      <c r="E69" s="217">
        <v>0.10878624953497851</v>
      </c>
      <c r="F69" s="129">
        <v>0.11399607364609692</v>
      </c>
      <c r="G69" s="141">
        <v>0.24075854971233823</v>
      </c>
      <c r="H69" s="223"/>
      <c r="I69" s="118"/>
      <c r="J69" s="118"/>
    </row>
    <row r="70" spans="1:9" ht="12.75">
      <c r="A70" s="199" t="s">
        <v>969</v>
      </c>
      <c r="B70" s="178"/>
      <c r="C70" s="179"/>
      <c r="D70" s="178"/>
      <c r="E70" s="179"/>
      <c r="F70" s="191"/>
      <c r="G70" s="191"/>
      <c r="I70" s="112"/>
    </row>
    <row r="71" spans="1:10" ht="12.75">
      <c r="A71" s="6" t="s">
        <v>970</v>
      </c>
      <c r="B71" s="138">
        <v>3840</v>
      </c>
      <c r="C71" s="127">
        <v>37327</v>
      </c>
      <c r="D71" s="140">
        <v>0.12609970674486815</v>
      </c>
      <c r="E71" s="129">
        <v>0.126104926539355</v>
      </c>
      <c r="F71" s="129">
        <v>0.10287459479733169</v>
      </c>
      <c r="G71" s="129">
        <v>0.2506036676890948</v>
      </c>
      <c r="H71" s="223"/>
      <c r="I71" s="118"/>
      <c r="J71" s="118"/>
    </row>
    <row r="72" spans="1:11" s="23" customFormat="1" ht="12.75">
      <c r="A72" s="14" t="s">
        <v>971</v>
      </c>
      <c r="B72" s="126">
        <v>132051</v>
      </c>
      <c r="C72" s="157">
        <v>1229054</v>
      </c>
      <c r="D72" s="140">
        <v>0.12200489413044213</v>
      </c>
      <c r="E72" s="158">
        <v>0.12216139423112038</v>
      </c>
      <c r="F72" s="158">
        <v>0.10744117020082113</v>
      </c>
      <c r="G72" s="129">
        <v>0.3037708244192627</v>
      </c>
      <c r="H72" s="223"/>
      <c r="I72" s="118"/>
      <c r="J72" s="118"/>
      <c r="K72" s="112"/>
    </row>
    <row r="73" spans="1:11" s="23" customFormat="1" ht="12.75">
      <c r="A73" s="199" t="s">
        <v>613</v>
      </c>
      <c r="B73" s="150">
        <v>13989</v>
      </c>
      <c r="C73" s="160">
        <v>126077</v>
      </c>
      <c r="D73" s="161">
        <v>0.1164405426975259</v>
      </c>
      <c r="E73" s="153">
        <v>0.11869565217391309</v>
      </c>
      <c r="F73" s="162">
        <v>0.11095600307748439</v>
      </c>
      <c r="G73" s="162">
        <v>0.2660213745103259</v>
      </c>
      <c r="H73" s="223"/>
      <c r="I73" s="118"/>
      <c r="J73" s="118"/>
      <c r="K73" s="112"/>
    </row>
    <row r="74" spans="1:11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112"/>
    </row>
    <row r="75" spans="1:11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112"/>
    </row>
    <row r="76" spans="1:11" s="23" customFormat="1" ht="12.75">
      <c r="A76" s="21"/>
      <c r="B76" s="182"/>
      <c r="C76" s="182"/>
      <c r="D76" s="94"/>
      <c r="E76" s="94"/>
      <c r="F76" s="94"/>
      <c r="G76" s="94"/>
      <c r="H76" s="112"/>
      <c r="I76" s="112"/>
      <c r="J76" s="112"/>
      <c r="K76" s="112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42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7" ht="25.5">
      <c r="A79" s="202" t="s">
        <v>878</v>
      </c>
      <c r="B79" s="121">
        <v>25693</v>
      </c>
      <c r="C79" s="124">
        <v>0.18907065221390673</v>
      </c>
      <c r="D79" s="95"/>
      <c r="E79" s="95"/>
      <c r="F79" s="95"/>
      <c r="G79" s="95"/>
    </row>
    <row r="80" spans="1:7" ht="12.75">
      <c r="A80" s="203" t="s">
        <v>876</v>
      </c>
      <c r="B80" s="126">
        <v>22300</v>
      </c>
      <c r="C80" s="129">
        <v>0.16410211125092905</v>
      </c>
      <c r="D80" s="95"/>
      <c r="E80" s="95"/>
      <c r="F80" s="95"/>
      <c r="G80" s="95"/>
    </row>
    <row r="81" spans="1:7" ht="12.75">
      <c r="A81" s="203" t="s">
        <v>875</v>
      </c>
      <c r="B81" s="126">
        <v>9285</v>
      </c>
      <c r="C81" s="129">
        <v>0.06832682076075679</v>
      </c>
      <c r="D81" s="95"/>
      <c r="E81" s="95"/>
      <c r="F81" s="95"/>
      <c r="G81" s="95"/>
    </row>
    <row r="82" spans="1:7" ht="12.75">
      <c r="A82" s="203" t="s">
        <v>879</v>
      </c>
      <c r="B82" s="138">
        <v>6566</v>
      </c>
      <c r="C82" s="129">
        <v>0.048318137330654716</v>
      </c>
      <c r="D82" s="95"/>
      <c r="E82" s="95"/>
      <c r="F82" s="95"/>
      <c r="G82" s="95"/>
    </row>
    <row r="83" spans="1:7" ht="25.5">
      <c r="A83" s="203" t="s">
        <v>880</v>
      </c>
      <c r="B83" s="138">
        <v>6383</v>
      </c>
      <c r="C83" s="129">
        <v>0.04697146978092736</v>
      </c>
      <c r="D83" s="95"/>
      <c r="E83" s="95"/>
      <c r="F83" s="95"/>
      <c r="G83" s="95"/>
    </row>
    <row r="84" spans="1:7" ht="12.75">
      <c r="A84" s="203" t="s">
        <v>881</v>
      </c>
      <c r="B84" s="138">
        <v>4912</v>
      </c>
      <c r="C84" s="129">
        <v>0.036146617509621684</v>
      </c>
      <c r="D84" s="95"/>
      <c r="E84" s="95"/>
      <c r="F84" s="95"/>
      <c r="G84" s="95"/>
    </row>
    <row r="85" spans="1:7" ht="12.75">
      <c r="A85" s="203" t="s">
        <v>877</v>
      </c>
      <c r="B85" s="126">
        <v>3528</v>
      </c>
      <c r="C85" s="129">
        <v>0.025961984237366714</v>
      </c>
      <c r="D85" s="95"/>
      <c r="E85" s="201"/>
      <c r="F85" s="95"/>
      <c r="G85" s="95"/>
    </row>
    <row r="86" spans="1:7" ht="12.75">
      <c r="A86" s="203" t="s">
        <v>889</v>
      </c>
      <c r="B86" s="126">
        <v>2226</v>
      </c>
      <c r="C86" s="129">
        <v>0.016380775768814713</v>
      </c>
      <c r="D86" s="95"/>
      <c r="E86" s="201"/>
      <c r="F86" s="95"/>
      <c r="G86" s="95"/>
    </row>
    <row r="87" spans="1:7" ht="12.75">
      <c r="A87" s="203" t="s">
        <v>1012</v>
      </c>
      <c r="B87" s="138">
        <v>1923</v>
      </c>
      <c r="C87" s="129">
        <v>0.01415104753074155</v>
      </c>
      <c r="D87" s="95"/>
      <c r="E87" s="201"/>
      <c r="F87" s="95"/>
      <c r="G87" s="95"/>
    </row>
    <row r="88" spans="1:7" ht="12.75">
      <c r="A88" s="204" t="s">
        <v>885</v>
      </c>
      <c r="B88" s="163">
        <v>1919</v>
      </c>
      <c r="C88" s="147">
        <v>0.014121612174463357</v>
      </c>
      <c r="D88" s="95"/>
      <c r="E88" s="201"/>
      <c r="F88" s="95"/>
      <c r="G88" s="95"/>
    </row>
    <row r="89" spans="1:7" ht="12.75">
      <c r="A89" s="64"/>
      <c r="B89" s="95"/>
      <c r="C89" s="95"/>
      <c r="D89" s="95"/>
      <c r="E89" s="95"/>
      <c r="F89" s="95"/>
      <c r="G89" s="95"/>
    </row>
    <row r="90" spans="1:7" ht="12.75">
      <c r="A90" s="64"/>
      <c r="B90" s="95"/>
      <c r="C90" s="95"/>
      <c r="D90" s="95"/>
      <c r="E90" s="95"/>
      <c r="F90" s="95"/>
      <c r="G90" s="95"/>
    </row>
    <row r="91" spans="1:7" ht="12.75">
      <c r="A91" s="64"/>
      <c r="B91" s="95"/>
      <c r="C91" s="95"/>
      <c r="D91" s="95"/>
      <c r="E91" s="95"/>
      <c r="F91" s="95"/>
      <c r="G91" s="95"/>
    </row>
    <row r="92" spans="1:7" ht="12.75" customHeight="1">
      <c r="A92" s="465" t="s">
        <v>307</v>
      </c>
      <c r="B92" s="467" t="s">
        <v>306</v>
      </c>
      <c r="C92" s="468"/>
      <c r="D92" s="95"/>
      <c r="E92" s="95"/>
      <c r="F92" s="95"/>
      <c r="G92" s="95"/>
    </row>
    <row r="93" spans="1:7" ht="42">
      <c r="A93" s="466"/>
      <c r="B93" s="233" t="s">
        <v>1007</v>
      </c>
      <c r="C93" s="234" t="s">
        <v>507</v>
      </c>
      <c r="D93" s="95"/>
      <c r="E93" s="95"/>
      <c r="F93" s="95"/>
      <c r="G93" s="95"/>
    </row>
    <row r="94" spans="1:7" ht="25.5">
      <c r="A94" s="202" t="s">
        <v>878</v>
      </c>
      <c r="B94" s="121">
        <v>4594</v>
      </c>
      <c r="C94" s="124">
        <v>0.18907065221390673</v>
      </c>
      <c r="D94" s="95"/>
      <c r="E94" s="111"/>
      <c r="F94" s="95"/>
      <c r="G94" s="95"/>
    </row>
    <row r="95" spans="1:7" ht="12.75">
      <c r="A95" s="203" t="s">
        <v>876</v>
      </c>
      <c r="B95" s="126">
        <v>4019</v>
      </c>
      <c r="C95" s="129">
        <v>0.16410211125092905</v>
      </c>
      <c r="D95" s="95"/>
      <c r="E95" s="111"/>
      <c r="F95" s="95"/>
      <c r="G95" s="95"/>
    </row>
    <row r="96" spans="1:7" ht="12.75">
      <c r="A96" s="203" t="s">
        <v>875</v>
      </c>
      <c r="B96" s="126">
        <v>995</v>
      </c>
      <c r="C96" s="129">
        <v>0.06832682076075679</v>
      </c>
      <c r="D96" s="95"/>
      <c r="E96" s="111"/>
      <c r="F96" s="95"/>
      <c r="G96" s="95"/>
    </row>
    <row r="97" spans="1:7" ht="12.75">
      <c r="A97" s="203" t="s">
        <v>877</v>
      </c>
      <c r="B97" s="138">
        <v>491</v>
      </c>
      <c r="C97" s="129">
        <v>0.025961984237366714</v>
      </c>
      <c r="D97" s="95"/>
      <c r="E97" s="111"/>
      <c r="F97" s="95"/>
      <c r="G97" s="95"/>
    </row>
    <row r="98" spans="1:7" ht="12.75">
      <c r="A98" s="203" t="s">
        <v>885</v>
      </c>
      <c r="B98" s="138">
        <v>445</v>
      </c>
      <c r="C98" s="129">
        <v>0.014121612174463357</v>
      </c>
      <c r="D98" s="95"/>
      <c r="E98" s="111"/>
      <c r="F98" s="95"/>
      <c r="G98" s="95"/>
    </row>
    <row r="99" spans="1:7" ht="12.75">
      <c r="A99" s="203" t="s">
        <v>883</v>
      </c>
      <c r="B99" s="138">
        <v>393</v>
      </c>
      <c r="C99" s="129">
        <v>0.013893488163307356</v>
      </c>
      <c r="D99" s="95"/>
      <c r="E99" s="111"/>
      <c r="F99" s="95"/>
      <c r="G99" s="95"/>
    </row>
    <row r="100" spans="1:7" ht="12.75">
      <c r="A100" s="203" t="s">
        <v>95</v>
      </c>
      <c r="B100" s="126">
        <v>382</v>
      </c>
      <c r="C100" s="129">
        <v>0.01342252246285626</v>
      </c>
      <c r="D100" s="95"/>
      <c r="E100" s="111"/>
      <c r="F100" s="95"/>
      <c r="G100" s="95"/>
    </row>
    <row r="101" spans="1:7" ht="12.75">
      <c r="A101" s="203" t="s">
        <v>319</v>
      </c>
      <c r="B101" s="126">
        <v>377</v>
      </c>
      <c r="C101" s="129">
        <v>0.0030980712482798715</v>
      </c>
      <c r="D101" s="95"/>
      <c r="E101" s="111"/>
      <c r="F101" s="95"/>
      <c r="G101" s="95"/>
    </row>
    <row r="102" spans="1:7" ht="12.75">
      <c r="A102" s="203" t="s">
        <v>325</v>
      </c>
      <c r="B102" s="138">
        <v>318</v>
      </c>
      <c r="C102" s="129">
        <v>0.004717015843580517</v>
      </c>
      <c r="D102" s="95"/>
      <c r="E102" s="111"/>
      <c r="F102" s="95"/>
      <c r="G102" s="95"/>
    </row>
    <row r="103" spans="1:7" ht="12.75">
      <c r="A103" s="204" t="s">
        <v>889</v>
      </c>
      <c r="B103" s="163">
        <v>304</v>
      </c>
      <c r="C103" s="147">
        <v>0.016380775768814713</v>
      </c>
      <c r="D103" s="95"/>
      <c r="E103" s="111"/>
      <c r="F103" s="95"/>
      <c r="G103" s="95"/>
    </row>
    <row r="104" spans="1:7" ht="12.75">
      <c r="A104" s="64"/>
      <c r="B104" s="95"/>
      <c r="C104" s="95"/>
      <c r="D104" s="95"/>
      <c r="E104" s="95"/>
      <c r="F104" s="95"/>
      <c r="G104" s="95"/>
    </row>
    <row r="105" spans="1:7" ht="12.75">
      <c r="A105" s="64"/>
      <c r="B105" s="95"/>
      <c r="C105" s="95"/>
      <c r="D105" s="95"/>
      <c r="E105" s="95"/>
      <c r="F105" s="95"/>
      <c r="G105" s="95"/>
    </row>
    <row r="106" spans="1:7" ht="12.75">
      <c r="A106" s="64"/>
      <c r="B106" s="95"/>
      <c r="C106" s="95"/>
      <c r="D106" s="95"/>
      <c r="E106" s="95"/>
      <c r="F106" s="95"/>
      <c r="G106" s="95"/>
    </row>
    <row r="107" spans="1:7" ht="20.25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7" ht="20.25" customHeight="1">
      <c r="A108" s="466"/>
      <c r="B108" s="174" t="s">
        <v>556</v>
      </c>
      <c r="C108" s="176" t="s">
        <v>521</v>
      </c>
      <c r="D108" s="174" t="s">
        <v>556</v>
      </c>
      <c r="E108" s="176" t="s">
        <v>942</v>
      </c>
      <c r="F108" s="472"/>
      <c r="G108" s="472"/>
    </row>
    <row r="109" spans="1:12" ht="12.75">
      <c r="A109" s="199" t="s">
        <v>614</v>
      </c>
      <c r="B109" s="150">
        <v>22515</v>
      </c>
      <c r="C109" s="139">
        <v>216251</v>
      </c>
      <c r="D109" s="152">
        <v>-0.0032759307627606704</v>
      </c>
      <c r="E109" s="153">
        <v>-0.036585094202608026</v>
      </c>
      <c r="F109" s="130">
        <v>0.10411512547918854</v>
      </c>
      <c r="G109" s="162">
        <v>0.22769563722416616</v>
      </c>
      <c r="H109" s="225"/>
      <c r="I109" s="230"/>
      <c r="J109" s="118"/>
      <c r="L109" s="95"/>
    </row>
    <row r="110" spans="1:12" ht="12.75">
      <c r="A110" s="199" t="s">
        <v>610</v>
      </c>
      <c r="B110" s="178"/>
      <c r="C110" s="179"/>
      <c r="D110" s="189"/>
      <c r="E110" s="190"/>
      <c r="F110" s="191"/>
      <c r="G110" s="191"/>
      <c r="H110" s="112"/>
      <c r="L110" s="95"/>
    </row>
    <row r="111" spans="1:12" ht="12.75">
      <c r="A111" s="9" t="s">
        <v>611</v>
      </c>
      <c r="B111" s="138">
        <v>10643</v>
      </c>
      <c r="C111" s="139">
        <v>103914</v>
      </c>
      <c r="D111" s="140">
        <v>-0.00783070756036175</v>
      </c>
      <c r="E111" s="141">
        <v>-0.04523277929380631</v>
      </c>
      <c r="F111" s="130">
        <v>0.10242123294262563</v>
      </c>
      <c r="G111" s="141">
        <v>0.220237972064149</v>
      </c>
      <c r="H111" s="110"/>
      <c r="I111" s="118"/>
      <c r="J111" s="118"/>
      <c r="K111" s="110"/>
      <c r="L111" s="95"/>
    </row>
    <row r="112" spans="1:12" ht="12.75">
      <c r="A112" s="9" t="s">
        <v>612</v>
      </c>
      <c r="B112" s="126">
        <v>11872</v>
      </c>
      <c r="C112" s="127">
        <v>112337</v>
      </c>
      <c r="D112" s="140">
        <v>0.0008430281571405462</v>
      </c>
      <c r="E112" s="141">
        <v>-0.028445159393216013</v>
      </c>
      <c r="F112" s="130">
        <v>0.10568201037948316</v>
      </c>
      <c r="G112" s="141">
        <v>0.23482405997191289</v>
      </c>
      <c r="H112" s="110"/>
      <c r="I112" s="118"/>
      <c r="J112" s="118"/>
      <c r="K112" s="110"/>
      <c r="L112" s="95"/>
    </row>
    <row r="113" spans="1:12" ht="12.75">
      <c r="A113" s="199" t="s">
        <v>516</v>
      </c>
      <c r="B113" s="178"/>
      <c r="C113" s="179"/>
      <c r="D113" s="178"/>
      <c r="E113" s="179"/>
      <c r="F113" s="191"/>
      <c r="G113" s="191"/>
      <c r="K113" s="112"/>
      <c r="L113" s="95"/>
    </row>
    <row r="114" spans="1:12" ht="12.75">
      <c r="A114" s="9" t="s">
        <v>932</v>
      </c>
      <c r="B114" s="126">
        <v>222</v>
      </c>
      <c r="C114" s="127">
        <v>3475</v>
      </c>
      <c r="D114" s="140">
        <v>0.1212121212121211</v>
      </c>
      <c r="E114" s="141">
        <v>0.04953186348535188</v>
      </c>
      <c r="F114" s="130">
        <v>0.06388489208633094</v>
      </c>
      <c r="G114" s="141">
        <v>0.137291280148423</v>
      </c>
      <c r="H114" s="110"/>
      <c r="I114" s="118"/>
      <c r="J114" s="118"/>
      <c r="K114" s="112"/>
      <c r="L114" s="95"/>
    </row>
    <row r="115" spans="1:12" ht="12.75">
      <c r="A115" s="9" t="s">
        <v>616</v>
      </c>
      <c r="B115" s="126">
        <v>2278</v>
      </c>
      <c r="C115" s="127">
        <v>27266</v>
      </c>
      <c r="D115" s="140">
        <v>0.030303030303030276</v>
      </c>
      <c r="E115" s="141">
        <v>0.05123954196707414</v>
      </c>
      <c r="F115" s="130">
        <v>0.08354727499449864</v>
      </c>
      <c r="G115" s="141">
        <v>0.17105954794623413</v>
      </c>
      <c r="H115" s="110"/>
      <c r="I115" s="110"/>
      <c r="J115" s="118"/>
      <c r="K115" s="112"/>
      <c r="L115" s="95"/>
    </row>
    <row r="116" spans="1:12" ht="12.75">
      <c r="A116" s="9" t="s">
        <v>935</v>
      </c>
      <c r="B116" s="126">
        <v>15650</v>
      </c>
      <c r="C116" s="127">
        <v>152822</v>
      </c>
      <c r="D116" s="140">
        <v>-0.012929675181330813</v>
      </c>
      <c r="E116" s="141">
        <v>-0.04895200637259778</v>
      </c>
      <c r="F116" s="130">
        <v>0.10240672154532725</v>
      </c>
      <c r="G116" s="141">
        <v>0.23449205873539106</v>
      </c>
      <c r="H116" s="110"/>
      <c r="I116" s="118"/>
      <c r="J116" s="118"/>
      <c r="L116" s="95"/>
    </row>
    <row r="117" spans="1:12" ht="12.75">
      <c r="A117" s="9" t="s">
        <v>508</v>
      </c>
      <c r="B117" s="126">
        <v>4365</v>
      </c>
      <c r="C117" s="127">
        <v>32688</v>
      </c>
      <c r="D117" s="140">
        <v>0.009248554913294793</v>
      </c>
      <c r="E117" s="141">
        <v>-0.05326266400208535</v>
      </c>
      <c r="F117" s="130">
        <v>0.1335352422907489</v>
      </c>
      <c r="G117" s="159">
        <v>0.2536610878661088</v>
      </c>
      <c r="H117" s="110"/>
      <c r="I117" s="118"/>
      <c r="J117" s="118"/>
      <c r="L117" s="95"/>
    </row>
    <row r="118" spans="1:12" ht="12.75">
      <c r="A118" s="199" t="s">
        <v>517</v>
      </c>
      <c r="B118" s="178"/>
      <c r="C118" s="179"/>
      <c r="D118" s="178"/>
      <c r="E118" s="179"/>
      <c r="F118" s="191"/>
      <c r="G118" s="191"/>
      <c r="L118" s="95"/>
    </row>
    <row r="119" spans="1:12" ht="12.75">
      <c r="A119" s="9" t="s">
        <v>992</v>
      </c>
      <c r="B119" s="126">
        <v>1442</v>
      </c>
      <c r="C119" s="127">
        <v>15472</v>
      </c>
      <c r="D119" s="164">
        <v>0.1733116354759967</v>
      </c>
      <c r="E119" s="154">
        <v>0.14820037105751394</v>
      </c>
      <c r="F119" s="130">
        <v>0.09320062047569803</v>
      </c>
      <c r="G119" s="141">
        <v>0.20526690391459074</v>
      </c>
      <c r="H119" s="110"/>
      <c r="L119" s="64"/>
    </row>
    <row r="120" spans="1:12" ht="12.75">
      <c r="A120" s="9" t="s">
        <v>993</v>
      </c>
      <c r="B120" s="126">
        <v>1452</v>
      </c>
      <c r="C120" s="127">
        <v>12580</v>
      </c>
      <c r="D120" s="164">
        <v>-0.27544910179640714</v>
      </c>
      <c r="E120" s="154">
        <v>-0.2861601316461443</v>
      </c>
      <c r="F120" s="130">
        <v>0.11542130365659778</v>
      </c>
      <c r="G120" s="141">
        <v>0.09964315124897064</v>
      </c>
      <c r="H120" s="110"/>
      <c r="L120" s="64"/>
    </row>
    <row r="121" spans="1:12" ht="12.75">
      <c r="A121" s="9" t="s">
        <v>994</v>
      </c>
      <c r="B121" s="126">
        <v>845</v>
      </c>
      <c r="C121" s="127">
        <v>8679</v>
      </c>
      <c r="D121" s="164">
        <v>-0.18905950095969293</v>
      </c>
      <c r="E121" s="154">
        <v>-0.21371625294437402</v>
      </c>
      <c r="F121" s="130">
        <v>0.0973614471713331</v>
      </c>
      <c r="G121" s="159">
        <v>0.13309182548432824</v>
      </c>
      <c r="H121" s="110"/>
      <c r="L121" s="64"/>
    </row>
    <row r="122" spans="1:12" ht="12.75">
      <c r="A122" s="9" t="s">
        <v>995</v>
      </c>
      <c r="B122" s="126">
        <v>11220</v>
      </c>
      <c r="C122" s="127">
        <v>109881</v>
      </c>
      <c r="D122" s="164">
        <v>-0.05848787446504988</v>
      </c>
      <c r="E122" s="154">
        <v>-0.07565153019163151</v>
      </c>
      <c r="F122" s="130">
        <v>0.10211046495754499</v>
      </c>
      <c r="G122" s="141">
        <v>0.19068012644029775</v>
      </c>
      <c r="H122" s="110"/>
      <c r="L122" s="64"/>
    </row>
    <row r="123" spans="1:12" ht="12.75">
      <c r="A123" s="41" t="s">
        <v>977</v>
      </c>
      <c r="B123" s="126">
        <v>7556</v>
      </c>
      <c r="C123" s="127">
        <v>69639</v>
      </c>
      <c r="D123" s="164">
        <v>0.18117867750508054</v>
      </c>
      <c r="E123" s="154">
        <v>0.09748948040281791</v>
      </c>
      <c r="F123" s="130">
        <v>0.10850241962118927</v>
      </c>
      <c r="G123" s="141">
        <v>0.6247726145195965</v>
      </c>
      <c r="H123" s="110"/>
      <c r="L123" s="64"/>
    </row>
    <row r="124" spans="1:12" ht="12.75">
      <c r="A124" s="199" t="s">
        <v>519</v>
      </c>
      <c r="B124" s="178"/>
      <c r="C124" s="179"/>
      <c r="D124" s="178"/>
      <c r="E124" s="179"/>
      <c r="F124" s="191"/>
      <c r="G124" s="191"/>
      <c r="L124" s="95"/>
    </row>
    <row r="125" spans="1:12" ht="12.75">
      <c r="A125" s="9" t="s">
        <v>510</v>
      </c>
      <c r="B125" s="126">
        <v>9737</v>
      </c>
      <c r="C125" s="127">
        <v>90869</v>
      </c>
      <c r="D125" s="140">
        <v>0.07389434211977508</v>
      </c>
      <c r="E125" s="141">
        <v>0.03827740262114521</v>
      </c>
      <c r="F125" s="130">
        <v>0.10715425502646667</v>
      </c>
      <c r="G125" s="141">
        <v>0.3425023743360653</v>
      </c>
      <c r="H125" s="110"/>
      <c r="I125" s="110"/>
      <c r="J125" s="118"/>
      <c r="L125" s="95"/>
    </row>
    <row r="126" spans="1:12" ht="12.75">
      <c r="A126" s="9" t="s">
        <v>511</v>
      </c>
      <c r="B126" s="126">
        <v>4899</v>
      </c>
      <c r="C126" s="127">
        <v>46357</v>
      </c>
      <c r="D126" s="140">
        <v>0.04456289978678041</v>
      </c>
      <c r="E126" s="141">
        <v>-0.0031395823925338684</v>
      </c>
      <c r="F126" s="130">
        <v>0.1056798326034903</v>
      </c>
      <c r="G126" s="141">
        <v>0.3102793083792514</v>
      </c>
      <c r="H126" s="110"/>
      <c r="I126" s="110"/>
      <c r="J126" s="118"/>
      <c r="L126" s="95"/>
    </row>
    <row r="127" spans="1:12" ht="12.75">
      <c r="A127" s="9" t="s">
        <v>512</v>
      </c>
      <c r="B127" s="126">
        <v>2610</v>
      </c>
      <c r="C127" s="127">
        <v>23155</v>
      </c>
      <c r="D127" s="140">
        <v>0.17514633048176487</v>
      </c>
      <c r="E127" s="141">
        <v>0.046648284590697475</v>
      </c>
      <c r="F127" s="130">
        <v>0.11271863528395595</v>
      </c>
      <c r="G127" s="141">
        <v>0.2981494174091844</v>
      </c>
      <c r="H127" s="110"/>
      <c r="I127" s="110"/>
      <c r="J127" s="118"/>
      <c r="L127" s="95"/>
    </row>
    <row r="128" spans="1:12" ht="12.75">
      <c r="A128" s="9" t="s">
        <v>513</v>
      </c>
      <c r="B128" s="126">
        <v>1436</v>
      </c>
      <c r="C128" s="127">
        <v>15249</v>
      </c>
      <c r="D128" s="140">
        <v>-0.07948717948717954</v>
      </c>
      <c r="E128" s="141">
        <v>-0.052209584187954516</v>
      </c>
      <c r="F128" s="130">
        <v>0.09417010951537806</v>
      </c>
      <c r="G128" s="141">
        <v>0.19861687413554632</v>
      </c>
      <c r="H128" s="110"/>
      <c r="I128" s="110"/>
      <c r="J128" s="118"/>
      <c r="L128" s="95"/>
    </row>
    <row r="129" spans="1:12" ht="12.75">
      <c r="A129" s="14" t="s">
        <v>514</v>
      </c>
      <c r="B129" s="133">
        <v>3833</v>
      </c>
      <c r="C129" s="134">
        <v>40621</v>
      </c>
      <c r="D129" s="196">
        <v>-0.24114036824391205</v>
      </c>
      <c r="E129" s="141">
        <v>-0.22225200559076375</v>
      </c>
      <c r="F129" s="132">
        <v>0.09436006006745279</v>
      </c>
      <c r="G129" s="159">
        <v>0.09909513960703206</v>
      </c>
      <c r="H129" s="110"/>
      <c r="I129" s="110"/>
      <c r="J129" s="118"/>
      <c r="L129" s="95"/>
    </row>
    <row r="130" spans="1:12" ht="12.75">
      <c r="A130" s="199" t="s">
        <v>615</v>
      </c>
      <c r="B130" s="133">
        <v>1255</v>
      </c>
      <c r="C130" s="134">
        <v>11794</v>
      </c>
      <c r="D130" s="161">
        <v>0</v>
      </c>
      <c r="E130" s="153">
        <v>0.03884435831938693</v>
      </c>
      <c r="F130" s="162">
        <v>0.10641003900288282</v>
      </c>
      <c r="G130" s="153">
        <v>0.1820423556715985</v>
      </c>
      <c r="H130" s="110"/>
      <c r="I130" s="118"/>
      <c r="J130" s="118"/>
      <c r="L130" s="95"/>
    </row>
    <row r="131" spans="1:11" ht="12.75">
      <c r="A131" s="64"/>
      <c r="B131" s="95"/>
      <c r="C131" s="95"/>
      <c r="D131" s="95"/>
      <c r="E131" s="95"/>
      <c r="F131" s="95"/>
      <c r="G131" s="95"/>
      <c r="H131" s="112"/>
      <c r="I131" s="112"/>
      <c r="J131" s="112"/>
      <c r="K131" s="112"/>
    </row>
    <row r="132" spans="1:7" ht="12.75">
      <c r="A132" s="1"/>
      <c r="B132" s="95"/>
      <c r="C132" s="95"/>
      <c r="D132" s="95"/>
      <c r="E132" s="95"/>
      <c r="F132" s="95"/>
      <c r="G132" s="95"/>
    </row>
    <row r="133" spans="1:7" ht="12.75">
      <c r="A133" s="64"/>
      <c r="B133" s="95"/>
      <c r="C133" s="95"/>
      <c r="D133" s="95"/>
      <c r="E133" s="95"/>
      <c r="F133" s="95"/>
      <c r="G133" s="95"/>
    </row>
    <row r="134" spans="1:7" ht="31.5">
      <c r="A134" s="173" t="s">
        <v>1032</v>
      </c>
      <c r="B134" s="180" t="s">
        <v>310</v>
      </c>
      <c r="C134" s="180" t="s">
        <v>311</v>
      </c>
      <c r="D134" s="193" t="s">
        <v>312</v>
      </c>
      <c r="E134" s="187"/>
      <c r="F134" s="187"/>
      <c r="G134" s="187"/>
    </row>
    <row r="135" spans="1:7" ht="12.75">
      <c r="A135" s="199" t="s">
        <v>1115</v>
      </c>
      <c r="B135" s="165">
        <v>153629</v>
      </c>
      <c r="C135" s="165">
        <v>135891</v>
      </c>
      <c r="D135" s="165">
        <v>22515</v>
      </c>
      <c r="E135" s="95"/>
      <c r="F135" s="95"/>
      <c r="G135" s="95"/>
    </row>
    <row r="136" spans="1:7" ht="12.75">
      <c r="A136" s="85" t="s">
        <v>1232</v>
      </c>
      <c r="B136" s="138">
        <v>53</v>
      </c>
      <c r="C136" s="166">
        <v>71</v>
      </c>
      <c r="D136" s="167">
        <v>4</v>
      </c>
      <c r="E136" s="214"/>
      <c r="F136" s="214"/>
      <c r="G136" s="95"/>
    </row>
    <row r="137" spans="1:7" ht="12.75">
      <c r="A137" s="86" t="s">
        <v>557</v>
      </c>
      <c r="B137" s="126">
        <v>88</v>
      </c>
      <c r="C137" s="168">
        <v>115</v>
      </c>
      <c r="D137" s="169">
        <v>10</v>
      </c>
      <c r="E137" s="214"/>
      <c r="F137" s="214"/>
      <c r="G137" s="95"/>
    </row>
    <row r="138" spans="1:7" ht="12.75">
      <c r="A138" s="86" t="s">
        <v>558</v>
      </c>
      <c r="B138" s="126">
        <v>3188</v>
      </c>
      <c r="C138" s="168">
        <v>2332</v>
      </c>
      <c r="D138" s="169">
        <v>477</v>
      </c>
      <c r="E138" s="214"/>
      <c r="F138" s="214"/>
      <c r="G138" s="95"/>
    </row>
    <row r="139" spans="1:7" ht="12.75">
      <c r="A139" s="86" t="s">
        <v>1233</v>
      </c>
      <c r="B139" s="126">
        <v>132</v>
      </c>
      <c r="C139" s="168">
        <v>39</v>
      </c>
      <c r="D139" s="169">
        <v>23</v>
      </c>
      <c r="E139" s="214"/>
      <c r="F139" s="214"/>
      <c r="G139" s="95"/>
    </row>
    <row r="140" spans="1:7" ht="12.75">
      <c r="A140" s="86" t="s">
        <v>1234</v>
      </c>
      <c r="B140" s="126">
        <v>62</v>
      </c>
      <c r="C140" s="168">
        <v>267</v>
      </c>
      <c r="D140" s="169">
        <v>9</v>
      </c>
      <c r="E140" s="214"/>
      <c r="F140" s="214"/>
      <c r="G140" s="95"/>
    </row>
    <row r="141" spans="1:7" ht="12.75">
      <c r="A141" s="86" t="s">
        <v>559</v>
      </c>
      <c r="B141" s="126">
        <v>1360</v>
      </c>
      <c r="C141" s="168">
        <v>872</v>
      </c>
      <c r="D141" s="169">
        <v>162</v>
      </c>
      <c r="E141" s="214"/>
      <c r="F141" s="214"/>
      <c r="G141" s="95"/>
    </row>
    <row r="142" spans="1:7" ht="12.75">
      <c r="A142" s="86" t="s">
        <v>560</v>
      </c>
      <c r="B142" s="126">
        <v>111</v>
      </c>
      <c r="C142" s="168">
        <v>593</v>
      </c>
      <c r="D142" s="169">
        <v>15</v>
      </c>
      <c r="E142" s="214"/>
      <c r="F142" s="214"/>
      <c r="G142" s="95"/>
    </row>
    <row r="143" spans="1:7" ht="12.75">
      <c r="A143" s="86" t="s">
        <v>561</v>
      </c>
      <c r="B143" s="126">
        <v>96</v>
      </c>
      <c r="C143" s="168">
        <v>61</v>
      </c>
      <c r="D143" s="169">
        <v>17</v>
      </c>
      <c r="E143" s="214"/>
      <c r="F143" s="214"/>
      <c r="G143" s="95"/>
    </row>
    <row r="144" spans="1:7" ht="12.75">
      <c r="A144" s="86" t="s">
        <v>562</v>
      </c>
      <c r="B144" s="126">
        <v>988</v>
      </c>
      <c r="C144" s="168">
        <v>406</v>
      </c>
      <c r="D144" s="169">
        <v>144</v>
      </c>
      <c r="E144" s="214"/>
      <c r="F144" s="214"/>
      <c r="G144" s="95"/>
    </row>
    <row r="145" spans="1:7" ht="12.75">
      <c r="A145" s="86" t="s">
        <v>563</v>
      </c>
      <c r="B145" s="126">
        <v>420</v>
      </c>
      <c r="C145" s="168">
        <v>707</v>
      </c>
      <c r="D145" s="169">
        <v>16</v>
      </c>
      <c r="E145" s="214"/>
      <c r="F145" s="214"/>
      <c r="G145" s="95"/>
    </row>
    <row r="146" spans="1:7" ht="12.75">
      <c r="A146" s="86" t="s">
        <v>331</v>
      </c>
      <c r="B146" s="126">
        <v>1051</v>
      </c>
      <c r="C146" s="168">
        <v>1277</v>
      </c>
      <c r="D146" s="169">
        <v>119</v>
      </c>
      <c r="E146" s="214"/>
      <c r="F146" s="214"/>
      <c r="G146" s="95"/>
    </row>
    <row r="147" spans="1:7" ht="12.75">
      <c r="A147" s="86" t="s">
        <v>1235</v>
      </c>
      <c r="B147" s="126">
        <v>1420</v>
      </c>
      <c r="C147" s="168">
        <v>431</v>
      </c>
      <c r="D147" s="169">
        <v>217</v>
      </c>
      <c r="E147" s="214"/>
      <c r="F147" s="214"/>
      <c r="G147" s="95"/>
    </row>
    <row r="148" spans="1:7" ht="12.75">
      <c r="A148" s="86" t="s">
        <v>334</v>
      </c>
      <c r="B148" s="126">
        <v>94</v>
      </c>
      <c r="C148" s="168">
        <v>44</v>
      </c>
      <c r="D148" s="169">
        <v>10</v>
      </c>
      <c r="E148" s="214"/>
      <c r="F148" s="214"/>
      <c r="G148" s="95"/>
    </row>
    <row r="149" spans="1:7" ht="12.75">
      <c r="A149" s="86" t="s">
        <v>332</v>
      </c>
      <c r="B149" s="126">
        <v>42</v>
      </c>
      <c r="C149" s="168">
        <v>9</v>
      </c>
      <c r="D149" s="169">
        <v>4</v>
      </c>
      <c r="E149" s="214"/>
      <c r="F149" s="214"/>
      <c r="G149" s="95"/>
    </row>
    <row r="150" spans="1:7" ht="12.75">
      <c r="A150" s="86" t="s">
        <v>333</v>
      </c>
      <c r="B150" s="126">
        <v>4140</v>
      </c>
      <c r="C150" s="168">
        <v>3762</v>
      </c>
      <c r="D150" s="169">
        <v>634</v>
      </c>
      <c r="E150" s="214"/>
      <c r="F150" s="214"/>
      <c r="G150" s="95"/>
    </row>
    <row r="151" spans="1:7" ht="12.75">
      <c r="A151" s="86" t="s">
        <v>564</v>
      </c>
      <c r="B151" s="126">
        <v>123</v>
      </c>
      <c r="C151" s="168">
        <v>88</v>
      </c>
      <c r="D151" s="169">
        <v>19</v>
      </c>
      <c r="E151" s="214"/>
      <c r="F151" s="214"/>
      <c r="G151" s="95"/>
    </row>
    <row r="152" spans="1:7" ht="12.75">
      <c r="A152" s="86" t="s">
        <v>335</v>
      </c>
      <c r="B152" s="126">
        <v>345</v>
      </c>
      <c r="C152" s="168">
        <v>286</v>
      </c>
      <c r="D152" s="169">
        <v>42</v>
      </c>
      <c r="E152" s="214"/>
      <c r="F152" s="214"/>
      <c r="G152" s="95"/>
    </row>
    <row r="153" spans="1:7" ht="12.75">
      <c r="A153" s="86" t="s">
        <v>565</v>
      </c>
      <c r="B153" s="126">
        <v>4074</v>
      </c>
      <c r="C153" s="168">
        <v>1962</v>
      </c>
      <c r="D153" s="169">
        <v>714</v>
      </c>
      <c r="E153" s="214"/>
      <c r="F153" s="214"/>
      <c r="G153" s="95"/>
    </row>
    <row r="154" spans="1:7" ht="12.75">
      <c r="A154" s="86" t="s">
        <v>566</v>
      </c>
      <c r="B154" s="126">
        <v>3065</v>
      </c>
      <c r="C154" s="168">
        <v>1610</v>
      </c>
      <c r="D154" s="169">
        <v>512</v>
      </c>
      <c r="E154" s="214"/>
      <c r="F154" s="214"/>
      <c r="G154" s="95"/>
    </row>
    <row r="155" spans="1:7" ht="12.75">
      <c r="A155" s="86" t="s">
        <v>567</v>
      </c>
      <c r="B155" s="126">
        <v>3585</v>
      </c>
      <c r="C155" s="168">
        <v>1376</v>
      </c>
      <c r="D155" s="169">
        <v>411</v>
      </c>
      <c r="E155" s="214"/>
      <c r="F155" s="214"/>
      <c r="G155" s="95"/>
    </row>
    <row r="156" spans="1:7" ht="12.75">
      <c r="A156" s="86" t="s">
        <v>338</v>
      </c>
      <c r="B156" s="126">
        <v>172</v>
      </c>
      <c r="C156" s="168">
        <v>34</v>
      </c>
      <c r="D156" s="169">
        <v>21</v>
      </c>
      <c r="E156" s="214"/>
      <c r="F156" s="214"/>
      <c r="G156" s="95"/>
    </row>
    <row r="157" spans="1:7" ht="12.75">
      <c r="A157" s="86" t="s">
        <v>339</v>
      </c>
      <c r="B157" s="126">
        <v>57</v>
      </c>
      <c r="C157" s="168">
        <v>12</v>
      </c>
      <c r="D157" s="169">
        <v>10</v>
      </c>
      <c r="E157" s="214"/>
      <c r="F157" s="214"/>
      <c r="G157" s="95"/>
    </row>
    <row r="158" spans="1:7" ht="12.75">
      <c r="A158" s="86" t="s">
        <v>336</v>
      </c>
      <c r="B158" s="126">
        <v>620</v>
      </c>
      <c r="C158" s="168">
        <v>221</v>
      </c>
      <c r="D158" s="169">
        <v>158</v>
      </c>
      <c r="E158" s="214"/>
      <c r="F158" s="214"/>
      <c r="G158" s="95"/>
    </row>
    <row r="159" spans="1:7" ht="12.75">
      <c r="A159" s="86" t="s">
        <v>337</v>
      </c>
      <c r="B159" s="126">
        <v>224</v>
      </c>
      <c r="C159" s="168">
        <v>205</v>
      </c>
      <c r="D159" s="169">
        <v>15</v>
      </c>
      <c r="E159" s="214"/>
      <c r="F159" s="214"/>
      <c r="G159" s="95"/>
    </row>
    <row r="160" spans="1:7" ht="12.75">
      <c r="A160" s="86" t="s">
        <v>568</v>
      </c>
      <c r="B160" s="126">
        <v>355</v>
      </c>
      <c r="C160" s="168">
        <v>149</v>
      </c>
      <c r="D160" s="169">
        <v>47</v>
      </c>
      <c r="E160" s="214"/>
      <c r="F160" s="214"/>
      <c r="G160" s="95"/>
    </row>
    <row r="161" spans="1:7" ht="12.75">
      <c r="A161" s="86" t="s">
        <v>340</v>
      </c>
      <c r="B161" s="126">
        <v>119</v>
      </c>
      <c r="C161" s="168">
        <v>65</v>
      </c>
      <c r="D161" s="169">
        <v>4</v>
      </c>
      <c r="E161" s="214"/>
      <c r="F161" s="214"/>
      <c r="G161" s="95"/>
    </row>
    <row r="162" spans="1:7" ht="12.75">
      <c r="A162" s="86" t="s">
        <v>341</v>
      </c>
      <c r="B162" s="126">
        <v>46</v>
      </c>
      <c r="C162" s="168">
        <v>9</v>
      </c>
      <c r="D162" s="169">
        <v>6</v>
      </c>
      <c r="E162" s="214"/>
      <c r="F162" s="214"/>
      <c r="G162" s="95"/>
    </row>
    <row r="163" spans="1:7" ht="12.75">
      <c r="A163" s="86" t="s">
        <v>342</v>
      </c>
      <c r="B163" s="126">
        <v>47</v>
      </c>
      <c r="C163" s="168">
        <v>20</v>
      </c>
      <c r="D163" s="169">
        <v>7</v>
      </c>
      <c r="E163" s="214"/>
      <c r="F163" s="214"/>
      <c r="G163" s="95"/>
    </row>
    <row r="164" spans="1:7" ht="12.75">
      <c r="A164" s="86" t="s">
        <v>343</v>
      </c>
      <c r="B164" s="126">
        <v>85</v>
      </c>
      <c r="C164" s="168">
        <v>153</v>
      </c>
      <c r="D164" s="169">
        <v>9</v>
      </c>
      <c r="E164" s="214"/>
      <c r="F164" s="214"/>
      <c r="G164" s="95"/>
    </row>
    <row r="165" spans="1:7" ht="12.75">
      <c r="A165" s="86" t="s">
        <v>344</v>
      </c>
      <c r="B165" s="126">
        <v>233</v>
      </c>
      <c r="C165" s="168">
        <v>81</v>
      </c>
      <c r="D165" s="169">
        <v>33</v>
      </c>
      <c r="E165" s="214"/>
      <c r="F165" s="214"/>
      <c r="G165" s="95"/>
    </row>
    <row r="166" spans="1:7" ht="12.75">
      <c r="A166" s="86" t="s">
        <v>345</v>
      </c>
      <c r="B166" s="126">
        <v>779</v>
      </c>
      <c r="C166" s="168">
        <v>283</v>
      </c>
      <c r="D166" s="169">
        <v>91</v>
      </c>
      <c r="E166" s="214"/>
      <c r="F166" s="214"/>
      <c r="G166" s="95"/>
    </row>
    <row r="167" spans="1:7" ht="12.75">
      <c r="A167" s="86" t="s">
        <v>569</v>
      </c>
      <c r="B167" s="126">
        <v>95</v>
      </c>
      <c r="C167" s="168">
        <v>105</v>
      </c>
      <c r="D167" s="169">
        <v>8</v>
      </c>
      <c r="E167" s="214"/>
      <c r="F167" s="214"/>
      <c r="G167" s="95"/>
    </row>
    <row r="168" spans="1:7" ht="12.75">
      <c r="A168" s="86" t="s">
        <v>346</v>
      </c>
      <c r="B168" s="126">
        <v>250</v>
      </c>
      <c r="C168" s="168">
        <v>258</v>
      </c>
      <c r="D168" s="169">
        <v>16</v>
      </c>
      <c r="E168" s="214"/>
      <c r="F168" s="214"/>
      <c r="G168" s="95"/>
    </row>
    <row r="169" spans="1:7" ht="12.75">
      <c r="A169" s="86" t="s">
        <v>570</v>
      </c>
      <c r="B169" s="126">
        <v>787</v>
      </c>
      <c r="C169" s="168">
        <v>413</v>
      </c>
      <c r="D169" s="169">
        <v>84</v>
      </c>
      <c r="E169" s="214"/>
      <c r="F169" s="214"/>
      <c r="G169" s="95"/>
    </row>
    <row r="170" spans="1:7" ht="12.75">
      <c r="A170" s="86" t="s">
        <v>347</v>
      </c>
      <c r="B170" s="126">
        <v>75</v>
      </c>
      <c r="C170" s="168">
        <v>11</v>
      </c>
      <c r="D170" s="169">
        <v>4</v>
      </c>
      <c r="E170" s="214"/>
      <c r="F170" s="214"/>
      <c r="G170" s="95"/>
    </row>
    <row r="171" spans="1:7" ht="12.75">
      <c r="A171" s="86" t="s">
        <v>571</v>
      </c>
      <c r="B171" s="126">
        <v>79</v>
      </c>
      <c r="C171" s="168">
        <v>32</v>
      </c>
      <c r="D171" s="169">
        <v>9</v>
      </c>
      <c r="E171" s="214"/>
      <c r="F171" s="214"/>
      <c r="G171" s="95"/>
    </row>
    <row r="172" spans="1:7" ht="12.75">
      <c r="A172" s="86" t="s">
        <v>572</v>
      </c>
      <c r="B172" s="126">
        <v>32</v>
      </c>
      <c r="C172" s="168">
        <v>5</v>
      </c>
      <c r="D172" s="169">
        <v>4</v>
      </c>
      <c r="F172" s="214"/>
      <c r="G172" s="95"/>
    </row>
    <row r="173" spans="1:7" ht="12.75">
      <c r="A173" s="86" t="s">
        <v>348</v>
      </c>
      <c r="B173" s="126">
        <v>33</v>
      </c>
      <c r="C173" s="168">
        <v>101</v>
      </c>
      <c r="D173" s="169">
        <v>2</v>
      </c>
      <c r="F173" s="214"/>
      <c r="G173" s="95"/>
    </row>
    <row r="174" spans="1:7" ht="12.75">
      <c r="A174" s="86" t="s">
        <v>349</v>
      </c>
      <c r="B174" s="126">
        <v>175</v>
      </c>
      <c r="C174" s="168">
        <v>104</v>
      </c>
      <c r="D174" s="169">
        <v>25</v>
      </c>
      <c r="E174" s="214"/>
      <c r="F174" s="214"/>
      <c r="G174" s="95"/>
    </row>
    <row r="175" spans="1:7" ht="12.75">
      <c r="A175" s="86" t="s">
        <v>573</v>
      </c>
      <c r="B175" s="126">
        <v>337</v>
      </c>
      <c r="C175" s="168">
        <v>172</v>
      </c>
      <c r="D175" s="169">
        <v>34</v>
      </c>
      <c r="E175" s="214"/>
      <c r="F175" s="214"/>
      <c r="G175" s="95"/>
    </row>
    <row r="176" spans="1:7" ht="12.75">
      <c r="A176" s="86" t="s">
        <v>421</v>
      </c>
      <c r="B176" s="126">
        <v>1203</v>
      </c>
      <c r="C176" s="168">
        <v>446</v>
      </c>
      <c r="D176" s="169">
        <v>146</v>
      </c>
      <c r="E176" s="214"/>
      <c r="F176" s="214"/>
      <c r="G176" s="95"/>
    </row>
    <row r="177" spans="1:7" ht="12.75">
      <c r="A177" s="86" t="s">
        <v>574</v>
      </c>
      <c r="B177" s="126">
        <v>605</v>
      </c>
      <c r="C177" s="168">
        <v>425</v>
      </c>
      <c r="D177" s="169">
        <v>106</v>
      </c>
      <c r="E177" s="214"/>
      <c r="F177" s="214"/>
      <c r="G177" s="95"/>
    </row>
    <row r="178" spans="1:7" ht="12.75">
      <c r="A178" s="86" t="s">
        <v>420</v>
      </c>
      <c r="B178" s="126">
        <v>118</v>
      </c>
      <c r="C178" s="168">
        <v>40</v>
      </c>
      <c r="D178" s="169">
        <v>18</v>
      </c>
      <c r="E178" s="214"/>
      <c r="F178" s="214"/>
      <c r="G178" s="95"/>
    </row>
    <row r="179" spans="1:7" ht="12.75">
      <c r="A179" s="86" t="s">
        <v>419</v>
      </c>
      <c r="B179" s="126">
        <v>374</v>
      </c>
      <c r="C179" s="168">
        <v>396</v>
      </c>
      <c r="D179" s="169">
        <v>61</v>
      </c>
      <c r="E179" s="214"/>
      <c r="F179" s="214"/>
      <c r="G179" s="95"/>
    </row>
    <row r="180" spans="1:7" ht="12.75">
      <c r="A180" s="86" t="s">
        <v>575</v>
      </c>
      <c r="B180" s="126">
        <v>255</v>
      </c>
      <c r="C180" s="168">
        <v>361</v>
      </c>
      <c r="D180" s="169">
        <v>19</v>
      </c>
      <c r="E180" s="214"/>
      <c r="F180" s="214"/>
      <c r="G180" s="95"/>
    </row>
    <row r="181" spans="1:7" ht="12.75">
      <c r="A181" s="86" t="s">
        <v>418</v>
      </c>
      <c r="B181" s="126">
        <v>253</v>
      </c>
      <c r="C181" s="168">
        <v>156</v>
      </c>
      <c r="D181" s="169">
        <v>29</v>
      </c>
      <c r="E181" s="214"/>
      <c r="F181" s="214"/>
      <c r="G181" s="95"/>
    </row>
    <row r="182" spans="1:7" ht="12.75">
      <c r="A182" s="86" t="s">
        <v>417</v>
      </c>
      <c r="B182" s="126">
        <v>160</v>
      </c>
      <c r="C182" s="168">
        <v>70</v>
      </c>
      <c r="D182" s="169">
        <v>19</v>
      </c>
      <c r="E182" s="214"/>
      <c r="F182" s="214"/>
      <c r="G182" s="95"/>
    </row>
    <row r="183" spans="1:7" ht="12.75">
      <c r="A183" s="86" t="s">
        <v>350</v>
      </c>
      <c r="B183" s="126">
        <v>735</v>
      </c>
      <c r="C183" s="168">
        <v>319</v>
      </c>
      <c r="D183" s="169">
        <v>63</v>
      </c>
      <c r="E183" s="214"/>
      <c r="F183" s="214"/>
      <c r="G183" s="95"/>
    </row>
    <row r="184" spans="1:7" ht="12.75">
      <c r="A184" s="86" t="s">
        <v>416</v>
      </c>
      <c r="B184" s="126">
        <v>1025</v>
      </c>
      <c r="C184" s="168">
        <v>338</v>
      </c>
      <c r="D184" s="169">
        <v>151</v>
      </c>
      <c r="E184" s="214"/>
      <c r="F184" s="214"/>
      <c r="G184" s="95"/>
    </row>
    <row r="185" spans="1:7" ht="12.75">
      <c r="A185" s="86" t="s">
        <v>576</v>
      </c>
      <c r="B185" s="126">
        <v>896</v>
      </c>
      <c r="C185" s="168">
        <v>657</v>
      </c>
      <c r="D185" s="169">
        <v>145</v>
      </c>
      <c r="E185" s="214"/>
      <c r="F185" s="214"/>
      <c r="G185" s="95"/>
    </row>
    <row r="186" spans="1:7" ht="12.75">
      <c r="A186" s="86" t="s">
        <v>577</v>
      </c>
      <c r="B186" s="126">
        <v>237</v>
      </c>
      <c r="C186" s="168">
        <v>329</v>
      </c>
      <c r="D186" s="169">
        <v>23</v>
      </c>
      <c r="E186" s="214"/>
      <c r="F186" s="214"/>
      <c r="G186" s="95"/>
    </row>
    <row r="187" spans="1:7" ht="12.75">
      <c r="A187" s="86" t="s">
        <v>415</v>
      </c>
      <c r="B187" s="126">
        <v>2213</v>
      </c>
      <c r="C187" s="168">
        <v>909</v>
      </c>
      <c r="D187" s="169">
        <v>368</v>
      </c>
      <c r="E187" s="214"/>
      <c r="F187" s="214"/>
      <c r="G187" s="95"/>
    </row>
    <row r="188" spans="1:7" ht="12.75">
      <c r="A188" s="86" t="s">
        <v>578</v>
      </c>
      <c r="B188" s="126">
        <v>298</v>
      </c>
      <c r="C188" s="168">
        <v>133</v>
      </c>
      <c r="D188" s="169">
        <v>44</v>
      </c>
      <c r="E188" s="214"/>
      <c r="F188" s="214"/>
      <c r="G188" s="95"/>
    </row>
    <row r="189" spans="1:7" ht="12.75">
      <c r="A189" s="86" t="s">
        <v>414</v>
      </c>
      <c r="B189" s="126">
        <v>85</v>
      </c>
      <c r="C189" s="168">
        <v>36</v>
      </c>
      <c r="D189" s="169">
        <v>5</v>
      </c>
      <c r="E189" s="214"/>
      <c r="F189" s="214"/>
      <c r="G189" s="95"/>
    </row>
    <row r="190" spans="1:7" ht="12.75">
      <c r="A190" s="86" t="s">
        <v>579</v>
      </c>
      <c r="B190" s="126">
        <v>469</v>
      </c>
      <c r="C190" s="168">
        <v>460</v>
      </c>
      <c r="D190" s="169">
        <v>64</v>
      </c>
      <c r="E190" s="214"/>
      <c r="F190" s="214"/>
      <c r="G190" s="95"/>
    </row>
    <row r="191" spans="1:7" ht="12.75">
      <c r="A191" s="86" t="s">
        <v>580</v>
      </c>
      <c r="B191" s="126">
        <v>150</v>
      </c>
      <c r="C191" s="168">
        <v>95</v>
      </c>
      <c r="D191" s="169">
        <v>19</v>
      </c>
      <c r="E191" s="214"/>
      <c r="F191" s="214"/>
      <c r="G191" s="95"/>
    </row>
    <row r="192" spans="1:7" ht="12.75">
      <c r="A192" s="86" t="s">
        <v>351</v>
      </c>
      <c r="B192" s="126">
        <v>301</v>
      </c>
      <c r="C192" s="168">
        <v>121</v>
      </c>
      <c r="D192" s="169">
        <v>32</v>
      </c>
      <c r="E192" s="214"/>
      <c r="F192" s="214"/>
      <c r="G192" s="95"/>
    </row>
    <row r="193" spans="1:7" ht="12.75">
      <c r="A193" s="86" t="s">
        <v>352</v>
      </c>
      <c r="B193" s="126">
        <v>81</v>
      </c>
      <c r="C193" s="168">
        <v>251</v>
      </c>
      <c r="D193" s="169">
        <v>8</v>
      </c>
      <c r="E193" s="214"/>
      <c r="F193" s="214"/>
      <c r="G193" s="95"/>
    </row>
    <row r="194" spans="1:7" ht="12.75">
      <c r="A194" s="86" t="s">
        <v>353</v>
      </c>
      <c r="B194" s="126">
        <v>48</v>
      </c>
      <c r="C194" s="168">
        <v>17</v>
      </c>
      <c r="D194" s="169">
        <v>3</v>
      </c>
      <c r="E194" s="214"/>
      <c r="F194" s="214"/>
      <c r="G194" s="95"/>
    </row>
    <row r="195" spans="1:7" ht="12.75">
      <c r="A195" s="86" t="s">
        <v>354</v>
      </c>
      <c r="B195" s="126">
        <v>1219</v>
      </c>
      <c r="C195" s="168">
        <v>820</v>
      </c>
      <c r="D195" s="169">
        <v>219</v>
      </c>
      <c r="E195" s="214"/>
      <c r="F195" s="214"/>
      <c r="G195" s="95"/>
    </row>
    <row r="196" spans="1:7" ht="12.75">
      <c r="A196" s="86" t="s">
        <v>355</v>
      </c>
      <c r="B196" s="126">
        <v>135</v>
      </c>
      <c r="C196" s="168">
        <v>122</v>
      </c>
      <c r="D196" s="169">
        <v>15</v>
      </c>
      <c r="E196" s="214"/>
      <c r="F196" s="214"/>
      <c r="G196" s="95"/>
    </row>
    <row r="197" spans="1:7" ht="12.75">
      <c r="A197" s="86" t="s">
        <v>581</v>
      </c>
      <c r="B197" s="126">
        <v>37</v>
      </c>
      <c r="C197" s="168">
        <v>26</v>
      </c>
      <c r="D197" s="169">
        <v>7</v>
      </c>
      <c r="E197" s="214"/>
      <c r="F197" s="214"/>
      <c r="G197" s="95"/>
    </row>
    <row r="198" spans="1:7" ht="12.75">
      <c r="A198" s="86" t="s">
        <v>582</v>
      </c>
      <c r="B198" s="126">
        <v>189</v>
      </c>
      <c r="C198" s="168">
        <v>103</v>
      </c>
      <c r="D198" s="169">
        <v>32</v>
      </c>
      <c r="E198" s="214"/>
      <c r="F198" s="214"/>
      <c r="G198" s="95"/>
    </row>
    <row r="199" spans="1:7" ht="12.75">
      <c r="A199" s="86" t="s">
        <v>583</v>
      </c>
      <c r="B199" s="126">
        <v>151</v>
      </c>
      <c r="C199" s="168">
        <v>121</v>
      </c>
      <c r="D199" s="169">
        <v>23</v>
      </c>
      <c r="E199" s="214"/>
      <c r="F199" s="214"/>
      <c r="G199" s="95"/>
    </row>
    <row r="200" spans="1:7" ht="12.75">
      <c r="A200" s="86" t="s">
        <v>413</v>
      </c>
      <c r="B200" s="126">
        <v>789</v>
      </c>
      <c r="C200" s="168">
        <v>697</v>
      </c>
      <c r="D200" s="169">
        <v>149</v>
      </c>
      <c r="E200" s="214"/>
      <c r="F200" s="214"/>
      <c r="G200" s="95"/>
    </row>
    <row r="201" spans="1:7" ht="12.75">
      <c r="A201" s="86" t="s">
        <v>584</v>
      </c>
      <c r="B201" s="126">
        <v>127</v>
      </c>
      <c r="C201" s="168">
        <v>82</v>
      </c>
      <c r="D201" s="169">
        <v>21</v>
      </c>
      <c r="E201" s="214"/>
      <c r="F201" s="214"/>
      <c r="G201" s="95"/>
    </row>
    <row r="202" spans="1:7" ht="12.75">
      <c r="A202" s="86" t="s">
        <v>585</v>
      </c>
      <c r="B202" s="126">
        <v>36</v>
      </c>
      <c r="C202" s="168">
        <v>32</v>
      </c>
      <c r="D202" s="169">
        <v>5</v>
      </c>
      <c r="E202" s="214"/>
      <c r="F202" s="214"/>
      <c r="G202" s="95"/>
    </row>
    <row r="203" spans="1:7" ht="12.75">
      <c r="A203" s="86" t="s">
        <v>356</v>
      </c>
      <c r="B203" s="126">
        <v>947</v>
      </c>
      <c r="C203" s="168">
        <v>138</v>
      </c>
      <c r="D203" s="169">
        <v>115</v>
      </c>
      <c r="E203" s="214"/>
      <c r="F203" s="214"/>
      <c r="G203" s="95"/>
    </row>
    <row r="204" spans="1:7" ht="12.75">
      <c r="A204" s="86" t="s">
        <v>586</v>
      </c>
      <c r="B204" s="126">
        <v>80</v>
      </c>
      <c r="C204" s="168">
        <v>100</v>
      </c>
      <c r="D204" s="169">
        <v>14</v>
      </c>
      <c r="E204" s="214"/>
      <c r="F204" s="214"/>
      <c r="G204" s="95"/>
    </row>
    <row r="205" spans="1:7" ht="12.75">
      <c r="A205" s="86" t="s">
        <v>587</v>
      </c>
      <c r="B205" s="126">
        <v>55</v>
      </c>
      <c r="C205" s="168">
        <v>19</v>
      </c>
      <c r="D205" s="169">
        <v>6</v>
      </c>
      <c r="E205" s="214"/>
      <c r="F205" s="214"/>
      <c r="G205" s="95"/>
    </row>
    <row r="206" spans="1:7" ht="12.75">
      <c r="A206" s="86" t="s">
        <v>588</v>
      </c>
      <c r="B206" s="126">
        <v>38284</v>
      </c>
      <c r="C206" s="168">
        <v>50373</v>
      </c>
      <c r="D206" s="169">
        <v>6304</v>
      </c>
      <c r="E206" s="214"/>
      <c r="F206" s="214"/>
      <c r="G206" s="95"/>
    </row>
    <row r="207" spans="1:7" ht="12.75">
      <c r="A207" s="86" t="s">
        <v>589</v>
      </c>
      <c r="B207" s="126">
        <v>365</v>
      </c>
      <c r="C207" s="168">
        <v>377</v>
      </c>
      <c r="D207" s="169">
        <v>45</v>
      </c>
      <c r="E207" s="214"/>
      <c r="F207" s="214"/>
      <c r="G207" s="95"/>
    </row>
    <row r="208" spans="1:7" ht="12.75">
      <c r="A208" s="86" t="s">
        <v>590</v>
      </c>
      <c r="B208" s="126">
        <v>3329</v>
      </c>
      <c r="C208" s="168">
        <v>1278</v>
      </c>
      <c r="D208" s="169">
        <v>525</v>
      </c>
      <c r="E208" s="214"/>
      <c r="F208" s="214"/>
      <c r="G208" s="95"/>
    </row>
    <row r="209" spans="1:7" ht="12.75">
      <c r="A209" s="86" t="s">
        <v>591</v>
      </c>
      <c r="B209" s="126">
        <v>913</v>
      </c>
      <c r="C209" s="168">
        <v>947</v>
      </c>
      <c r="D209" s="169">
        <v>54</v>
      </c>
      <c r="E209" s="214"/>
      <c r="F209" s="214"/>
      <c r="G209" s="95"/>
    </row>
    <row r="210" spans="1:7" ht="12.75">
      <c r="A210" s="86" t="s">
        <v>412</v>
      </c>
      <c r="B210" s="126">
        <v>495</v>
      </c>
      <c r="C210" s="168">
        <v>265</v>
      </c>
      <c r="D210" s="169">
        <v>77</v>
      </c>
      <c r="E210" s="214"/>
      <c r="F210" s="214"/>
      <c r="G210" s="95"/>
    </row>
    <row r="211" spans="1:7" ht="12.75">
      <c r="A211" s="86" t="s">
        <v>924</v>
      </c>
      <c r="B211" s="126">
        <v>474</v>
      </c>
      <c r="C211" s="168">
        <v>133</v>
      </c>
      <c r="D211" s="169">
        <v>101</v>
      </c>
      <c r="E211" s="214"/>
      <c r="F211" s="214"/>
      <c r="G211" s="95"/>
    </row>
    <row r="212" spans="1:7" ht="12.75">
      <c r="A212" s="86" t="s">
        <v>357</v>
      </c>
      <c r="B212" s="126">
        <v>77</v>
      </c>
      <c r="C212" s="168">
        <v>48</v>
      </c>
      <c r="D212" s="169">
        <v>17</v>
      </c>
      <c r="E212" s="214"/>
      <c r="F212" s="214"/>
      <c r="G212" s="95"/>
    </row>
    <row r="213" spans="1:7" ht="12.75">
      <c r="A213" s="86" t="s">
        <v>358</v>
      </c>
      <c r="B213" s="126">
        <v>177</v>
      </c>
      <c r="C213" s="168">
        <v>106</v>
      </c>
      <c r="D213" s="169">
        <v>16</v>
      </c>
      <c r="E213" s="214"/>
      <c r="F213" s="214"/>
      <c r="G213" s="95"/>
    </row>
    <row r="214" spans="1:7" ht="12.75">
      <c r="A214" s="86" t="s">
        <v>359</v>
      </c>
      <c r="B214" s="126">
        <v>1205</v>
      </c>
      <c r="C214" s="168">
        <v>599</v>
      </c>
      <c r="D214" s="169">
        <v>149</v>
      </c>
      <c r="E214" s="214"/>
      <c r="F214" s="214"/>
      <c r="G214" s="95"/>
    </row>
    <row r="215" spans="1:7" ht="12.75">
      <c r="A215" s="86" t="s">
        <v>360</v>
      </c>
      <c r="B215" s="126">
        <v>349</v>
      </c>
      <c r="C215" s="168">
        <v>87</v>
      </c>
      <c r="D215" s="169">
        <v>49</v>
      </c>
      <c r="E215" s="214"/>
      <c r="F215" s="214"/>
      <c r="G215" s="95"/>
    </row>
    <row r="216" spans="1:7" ht="12.75">
      <c r="A216" s="86" t="s">
        <v>361</v>
      </c>
      <c r="B216" s="126">
        <v>1861</v>
      </c>
      <c r="C216" s="168">
        <v>2550</v>
      </c>
      <c r="D216" s="169">
        <v>200</v>
      </c>
      <c r="E216" s="214"/>
      <c r="F216" s="214"/>
      <c r="G216" s="95"/>
    </row>
    <row r="217" spans="1:7" ht="12.75">
      <c r="A217" s="86" t="s">
        <v>362</v>
      </c>
      <c r="B217" s="126">
        <v>2135</v>
      </c>
      <c r="C217" s="168">
        <v>401</v>
      </c>
      <c r="D217" s="169">
        <v>272</v>
      </c>
      <c r="E217" s="214"/>
      <c r="F217" s="214"/>
      <c r="G217" s="95"/>
    </row>
    <row r="218" spans="1:7" ht="12.75">
      <c r="A218" s="86" t="s">
        <v>0</v>
      </c>
      <c r="B218" s="126">
        <v>1862</v>
      </c>
      <c r="C218" s="168">
        <v>2768</v>
      </c>
      <c r="D218" s="169">
        <v>204</v>
      </c>
      <c r="E218" s="214"/>
      <c r="F218" s="214"/>
      <c r="G218" s="95"/>
    </row>
    <row r="219" spans="1:7" ht="12.75">
      <c r="A219" s="86" t="s">
        <v>1</v>
      </c>
      <c r="B219" s="126">
        <v>177</v>
      </c>
      <c r="C219" s="168">
        <v>137</v>
      </c>
      <c r="D219" s="169">
        <v>19</v>
      </c>
      <c r="E219" s="214"/>
      <c r="F219" s="214"/>
      <c r="G219" s="95"/>
    </row>
    <row r="220" spans="1:7" ht="12.75">
      <c r="A220" s="86" t="s">
        <v>592</v>
      </c>
      <c r="B220" s="126">
        <v>1304</v>
      </c>
      <c r="C220" s="168">
        <v>1740</v>
      </c>
      <c r="D220" s="169">
        <v>188</v>
      </c>
      <c r="E220" s="214"/>
      <c r="F220" s="214"/>
      <c r="G220" s="95"/>
    </row>
    <row r="221" spans="1:7" ht="12.75">
      <c r="A221" s="86" t="s">
        <v>1083</v>
      </c>
      <c r="B221" s="126">
        <v>210</v>
      </c>
      <c r="C221" s="168">
        <v>165</v>
      </c>
      <c r="D221" s="169">
        <v>20</v>
      </c>
      <c r="E221" s="214"/>
      <c r="F221" s="214"/>
      <c r="G221" s="95"/>
    </row>
    <row r="222" spans="1:7" ht="12.75">
      <c r="A222" s="86" t="s">
        <v>411</v>
      </c>
      <c r="B222" s="126">
        <v>144</v>
      </c>
      <c r="C222" s="168">
        <v>55</v>
      </c>
      <c r="D222" s="169">
        <v>27</v>
      </c>
      <c r="E222" s="214"/>
      <c r="F222" s="214"/>
      <c r="G222" s="95"/>
    </row>
    <row r="223" spans="1:7" ht="12.75">
      <c r="A223" s="86" t="s">
        <v>1084</v>
      </c>
      <c r="B223" s="126">
        <v>176</v>
      </c>
      <c r="C223" s="168">
        <v>59</v>
      </c>
      <c r="D223" s="169">
        <v>14</v>
      </c>
      <c r="E223" s="214"/>
      <c r="F223" s="214"/>
      <c r="G223" s="95"/>
    </row>
    <row r="224" spans="1:7" ht="12.75">
      <c r="A224" s="86" t="s">
        <v>1085</v>
      </c>
      <c r="B224" s="126">
        <v>653</v>
      </c>
      <c r="C224" s="168">
        <v>75</v>
      </c>
      <c r="D224" s="169">
        <v>90</v>
      </c>
      <c r="E224" s="214"/>
      <c r="F224" s="214"/>
      <c r="G224" s="95"/>
    </row>
    <row r="225" spans="1:7" ht="12.75">
      <c r="A225" s="86" t="s">
        <v>1086</v>
      </c>
      <c r="B225" s="126">
        <v>15</v>
      </c>
      <c r="C225" s="168">
        <v>26</v>
      </c>
      <c r="D225" s="169">
        <v>0</v>
      </c>
      <c r="E225" s="214"/>
      <c r="F225" s="214"/>
      <c r="G225" s="95"/>
    </row>
    <row r="226" spans="1:7" ht="12.75">
      <c r="A226" s="86" t="s">
        <v>410</v>
      </c>
      <c r="B226" s="126">
        <v>104</v>
      </c>
      <c r="C226" s="168">
        <v>102</v>
      </c>
      <c r="D226" s="169">
        <v>18</v>
      </c>
      <c r="E226" s="214"/>
      <c r="F226" s="214"/>
      <c r="G226" s="95"/>
    </row>
    <row r="227" spans="1:7" ht="12.75">
      <c r="A227" s="86" t="s">
        <v>363</v>
      </c>
      <c r="B227" s="126">
        <v>644</v>
      </c>
      <c r="C227" s="168">
        <v>493</v>
      </c>
      <c r="D227" s="169">
        <v>102</v>
      </c>
      <c r="E227" s="214"/>
      <c r="F227" s="214"/>
      <c r="G227" s="95"/>
    </row>
    <row r="228" spans="1:7" ht="12.75">
      <c r="A228" s="86" t="s">
        <v>364</v>
      </c>
      <c r="B228" s="126">
        <v>600</v>
      </c>
      <c r="C228" s="168">
        <v>288</v>
      </c>
      <c r="D228" s="169">
        <v>98</v>
      </c>
      <c r="E228" s="214"/>
      <c r="F228" s="214"/>
      <c r="G228" s="95"/>
    </row>
    <row r="229" spans="1:7" ht="12.75">
      <c r="A229" s="86" t="s">
        <v>1087</v>
      </c>
      <c r="B229" s="126">
        <v>57</v>
      </c>
      <c r="C229" s="168">
        <v>30</v>
      </c>
      <c r="D229" s="169">
        <v>17</v>
      </c>
      <c r="E229" s="214"/>
      <c r="F229" s="214"/>
      <c r="G229" s="95"/>
    </row>
    <row r="230" spans="1:7" ht="12.75">
      <c r="A230" s="86" t="s">
        <v>365</v>
      </c>
      <c r="B230" s="126">
        <v>328</v>
      </c>
      <c r="C230" s="168">
        <v>130</v>
      </c>
      <c r="D230" s="169">
        <v>46</v>
      </c>
      <c r="E230" s="214"/>
      <c r="F230" s="214"/>
      <c r="G230" s="95"/>
    </row>
    <row r="231" spans="1:7" ht="12.75">
      <c r="A231" s="86" t="s">
        <v>366</v>
      </c>
      <c r="B231" s="126">
        <v>55</v>
      </c>
      <c r="C231" s="168">
        <v>52</v>
      </c>
      <c r="D231" s="169">
        <v>5</v>
      </c>
      <c r="E231" s="214"/>
      <c r="F231" s="214"/>
      <c r="G231" s="95"/>
    </row>
    <row r="232" spans="1:7" ht="12.75">
      <c r="A232" s="86" t="s">
        <v>1088</v>
      </c>
      <c r="B232" s="126">
        <v>24</v>
      </c>
      <c r="C232" s="168">
        <v>17</v>
      </c>
      <c r="D232" s="169">
        <v>1</v>
      </c>
      <c r="F232" s="214"/>
      <c r="G232" s="95"/>
    </row>
    <row r="233" spans="1:7" ht="12.75">
      <c r="A233" s="86" t="s">
        <v>1089</v>
      </c>
      <c r="B233" s="126">
        <v>3843</v>
      </c>
      <c r="C233" s="168">
        <v>6656</v>
      </c>
      <c r="D233" s="169">
        <v>490</v>
      </c>
      <c r="E233" s="214"/>
      <c r="F233" s="214"/>
      <c r="G233" s="95"/>
    </row>
    <row r="234" spans="1:7" ht="12.75">
      <c r="A234" s="86" t="s">
        <v>1090</v>
      </c>
      <c r="B234" s="126">
        <v>39</v>
      </c>
      <c r="C234" s="168">
        <v>19</v>
      </c>
      <c r="D234" s="169">
        <v>3</v>
      </c>
      <c r="E234" s="214"/>
      <c r="F234" s="214"/>
      <c r="G234" s="95"/>
    </row>
    <row r="235" spans="1:7" ht="12.75">
      <c r="A235" s="86" t="s">
        <v>367</v>
      </c>
      <c r="B235" s="126">
        <v>88</v>
      </c>
      <c r="C235" s="168">
        <v>604</v>
      </c>
      <c r="D235" s="169">
        <v>4</v>
      </c>
      <c r="E235" s="214"/>
      <c r="F235" s="214"/>
      <c r="G235" s="95"/>
    </row>
    <row r="236" spans="1:7" ht="12.75">
      <c r="A236" s="86" t="s">
        <v>368</v>
      </c>
      <c r="B236" s="126">
        <v>297</v>
      </c>
      <c r="C236" s="168">
        <v>123</v>
      </c>
      <c r="D236" s="169">
        <v>63</v>
      </c>
      <c r="E236" s="214"/>
      <c r="F236" s="214"/>
      <c r="G236" s="95"/>
    </row>
    <row r="237" spans="1:7" ht="12.75">
      <c r="A237" s="86" t="s">
        <v>1091</v>
      </c>
      <c r="B237" s="126">
        <v>3532</v>
      </c>
      <c r="C237" s="168">
        <v>984</v>
      </c>
      <c r="D237" s="169">
        <v>554</v>
      </c>
      <c r="E237" s="214"/>
      <c r="F237" s="214"/>
      <c r="G237" s="95"/>
    </row>
    <row r="238" spans="1:7" ht="12.75">
      <c r="A238" s="86" t="s">
        <v>1092</v>
      </c>
      <c r="B238" s="126">
        <v>68</v>
      </c>
      <c r="C238" s="168">
        <v>14</v>
      </c>
      <c r="D238" s="169">
        <v>22</v>
      </c>
      <c r="E238" s="214"/>
      <c r="F238" s="214"/>
      <c r="G238" s="95"/>
    </row>
    <row r="239" spans="1:7" ht="12.75">
      <c r="A239" s="86" t="s">
        <v>369</v>
      </c>
      <c r="B239" s="126">
        <v>777</v>
      </c>
      <c r="C239" s="168">
        <v>1122</v>
      </c>
      <c r="D239" s="169">
        <v>61</v>
      </c>
      <c r="E239" s="214"/>
      <c r="F239" s="214"/>
      <c r="G239" s="95"/>
    </row>
    <row r="240" spans="1:7" ht="12.75">
      <c r="A240" s="86" t="s">
        <v>370</v>
      </c>
      <c r="B240" s="126">
        <v>528</v>
      </c>
      <c r="C240" s="168">
        <v>465</v>
      </c>
      <c r="D240" s="169">
        <v>67</v>
      </c>
      <c r="E240" s="214"/>
      <c r="F240" s="214"/>
      <c r="G240" s="95"/>
    </row>
    <row r="241" spans="1:7" ht="12.75">
      <c r="A241" s="86" t="s">
        <v>1093</v>
      </c>
      <c r="B241" s="126">
        <v>1177</v>
      </c>
      <c r="C241" s="168">
        <v>1723</v>
      </c>
      <c r="D241" s="169">
        <v>163</v>
      </c>
      <c r="E241" s="214"/>
      <c r="F241" s="214"/>
      <c r="G241" s="95"/>
    </row>
    <row r="242" spans="1:7" ht="12.75">
      <c r="A242" s="86" t="s">
        <v>371</v>
      </c>
      <c r="B242" s="126">
        <v>1010</v>
      </c>
      <c r="C242" s="168">
        <v>2571</v>
      </c>
      <c r="D242" s="169">
        <v>100</v>
      </c>
      <c r="E242" s="214"/>
      <c r="F242" s="214"/>
      <c r="G242" s="95"/>
    </row>
    <row r="243" spans="1:7" ht="12.75">
      <c r="A243" s="86" t="s">
        <v>372</v>
      </c>
      <c r="B243" s="126">
        <v>423</v>
      </c>
      <c r="C243" s="168">
        <v>486</v>
      </c>
      <c r="D243" s="169">
        <v>26</v>
      </c>
      <c r="E243" s="214"/>
      <c r="F243" s="214"/>
      <c r="G243" s="95"/>
    </row>
    <row r="244" spans="1:7" ht="12.75">
      <c r="A244" s="86" t="s">
        <v>1094</v>
      </c>
      <c r="B244" s="126">
        <v>256</v>
      </c>
      <c r="C244" s="168">
        <v>416</v>
      </c>
      <c r="D244" s="169">
        <v>11</v>
      </c>
      <c r="E244" s="214"/>
      <c r="F244" s="214"/>
      <c r="G244" s="95"/>
    </row>
    <row r="245" spans="1:7" ht="12.75">
      <c r="A245" s="86" t="s">
        <v>409</v>
      </c>
      <c r="B245" s="126">
        <v>538</v>
      </c>
      <c r="C245" s="168">
        <v>566</v>
      </c>
      <c r="D245" s="169">
        <v>67</v>
      </c>
      <c r="E245" s="214"/>
      <c r="F245" s="214"/>
      <c r="G245" s="95"/>
    </row>
    <row r="246" spans="1:7" ht="12.75">
      <c r="A246" s="86" t="s">
        <v>1095</v>
      </c>
      <c r="B246" s="126">
        <v>10503</v>
      </c>
      <c r="C246" s="168">
        <v>9366</v>
      </c>
      <c r="D246" s="169">
        <v>1390</v>
      </c>
      <c r="E246" s="214"/>
      <c r="F246" s="214"/>
      <c r="G246" s="95"/>
    </row>
    <row r="247" spans="1:7" ht="12.75">
      <c r="A247" s="86" t="s">
        <v>1096</v>
      </c>
      <c r="B247" s="126">
        <v>64</v>
      </c>
      <c r="C247" s="168">
        <v>45</v>
      </c>
      <c r="D247" s="169">
        <v>6</v>
      </c>
      <c r="E247" s="214"/>
      <c r="F247" s="214"/>
      <c r="G247" s="95"/>
    </row>
    <row r="248" spans="1:7" ht="12.75">
      <c r="A248" s="86" t="s">
        <v>1097</v>
      </c>
      <c r="B248" s="126">
        <v>198</v>
      </c>
      <c r="C248" s="168">
        <v>84</v>
      </c>
      <c r="D248" s="169">
        <v>27</v>
      </c>
      <c r="E248" s="214"/>
      <c r="F248" s="214"/>
      <c r="G248" s="95"/>
    </row>
    <row r="249" spans="1:7" ht="12.75">
      <c r="A249" s="86" t="s">
        <v>408</v>
      </c>
      <c r="B249" s="126">
        <v>123</v>
      </c>
      <c r="C249" s="168">
        <v>22</v>
      </c>
      <c r="D249" s="169">
        <v>30</v>
      </c>
      <c r="E249" s="214"/>
      <c r="F249" s="214"/>
      <c r="G249" s="95"/>
    </row>
    <row r="250" spans="1:7" ht="12.75">
      <c r="A250" s="86" t="s">
        <v>407</v>
      </c>
      <c r="B250" s="126">
        <v>2276</v>
      </c>
      <c r="C250" s="168">
        <v>647</v>
      </c>
      <c r="D250" s="169">
        <v>270</v>
      </c>
      <c r="E250" s="214"/>
      <c r="F250" s="214"/>
      <c r="G250" s="95"/>
    </row>
    <row r="251" spans="1:7" ht="12.75">
      <c r="A251" s="86" t="s">
        <v>1098</v>
      </c>
      <c r="B251" s="126">
        <v>180</v>
      </c>
      <c r="C251" s="168">
        <v>66</v>
      </c>
      <c r="D251" s="169">
        <v>32</v>
      </c>
      <c r="E251" s="214"/>
      <c r="F251" s="214"/>
      <c r="G251" s="95"/>
    </row>
    <row r="252" spans="1:7" ht="12.75">
      <c r="A252" s="86" t="s">
        <v>406</v>
      </c>
      <c r="B252" s="126">
        <v>991</v>
      </c>
      <c r="C252" s="168">
        <v>344</v>
      </c>
      <c r="D252" s="169">
        <v>135</v>
      </c>
      <c r="E252" s="214"/>
      <c r="F252" s="214"/>
      <c r="G252" s="95"/>
    </row>
    <row r="253" spans="1:7" ht="12.75">
      <c r="A253" s="86" t="s">
        <v>405</v>
      </c>
      <c r="B253" s="126">
        <v>169</v>
      </c>
      <c r="C253" s="168">
        <v>186</v>
      </c>
      <c r="D253" s="169">
        <v>23</v>
      </c>
      <c r="E253" s="214"/>
      <c r="F253" s="214"/>
      <c r="G253" s="95"/>
    </row>
    <row r="254" spans="1:7" ht="12.75">
      <c r="A254" s="86" t="s">
        <v>1099</v>
      </c>
      <c r="B254" s="126">
        <v>1090</v>
      </c>
      <c r="C254" s="168">
        <v>666</v>
      </c>
      <c r="D254" s="169">
        <v>129</v>
      </c>
      <c r="E254" s="214"/>
      <c r="F254" s="214"/>
      <c r="G254" s="95"/>
    </row>
    <row r="255" spans="1:7" ht="12.75">
      <c r="A255" s="86" t="s">
        <v>1100</v>
      </c>
      <c r="B255" s="126">
        <v>1533</v>
      </c>
      <c r="C255" s="168">
        <v>506</v>
      </c>
      <c r="D255" s="169">
        <v>266</v>
      </c>
      <c r="E255" s="214"/>
      <c r="F255" s="214"/>
      <c r="G255" s="95"/>
    </row>
    <row r="256" spans="1:7" ht="12.75">
      <c r="A256" s="86" t="s">
        <v>1101</v>
      </c>
      <c r="B256" s="126">
        <v>56</v>
      </c>
      <c r="C256" s="168">
        <v>21</v>
      </c>
      <c r="D256" s="169">
        <v>9</v>
      </c>
      <c r="E256" s="214"/>
      <c r="F256" s="214"/>
      <c r="G256" s="95"/>
    </row>
    <row r="257" spans="1:7" ht="12.75">
      <c r="A257" s="86" t="s">
        <v>404</v>
      </c>
      <c r="B257" s="126">
        <v>139</v>
      </c>
      <c r="C257" s="168">
        <v>146</v>
      </c>
      <c r="D257" s="169">
        <v>13</v>
      </c>
      <c r="E257" s="214"/>
      <c r="F257" s="214"/>
      <c r="G257" s="95"/>
    </row>
    <row r="258" spans="1:7" ht="12.75">
      <c r="A258" s="86" t="s">
        <v>1102</v>
      </c>
      <c r="B258" s="126">
        <v>1988</v>
      </c>
      <c r="C258" s="168">
        <v>1215</v>
      </c>
      <c r="D258" s="169">
        <v>323</v>
      </c>
      <c r="E258" s="214"/>
      <c r="F258" s="214"/>
      <c r="G258" s="95"/>
    </row>
    <row r="259" spans="1:7" ht="12.75">
      <c r="A259" s="86" t="s">
        <v>403</v>
      </c>
      <c r="B259" s="126">
        <v>212</v>
      </c>
      <c r="C259" s="168">
        <v>46</v>
      </c>
      <c r="D259" s="169">
        <v>30</v>
      </c>
      <c r="E259" s="214"/>
      <c r="F259" s="214"/>
      <c r="G259" s="95"/>
    </row>
    <row r="260" spans="1:7" ht="12.75">
      <c r="A260" s="86" t="s">
        <v>402</v>
      </c>
      <c r="B260" s="126">
        <v>222</v>
      </c>
      <c r="C260" s="168">
        <v>123</v>
      </c>
      <c r="D260" s="169">
        <v>27</v>
      </c>
      <c r="E260" s="214"/>
      <c r="F260" s="214"/>
      <c r="G260" s="95"/>
    </row>
    <row r="261" spans="1:7" ht="12.75">
      <c r="A261" s="86" t="s">
        <v>401</v>
      </c>
      <c r="B261" s="126">
        <v>2356</v>
      </c>
      <c r="C261" s="168">
        <v>1767</v>
      </c>
      <c r="D261" s="169">
        <v>460</v>
      </c>
      <c r="E261" s="214"/>
      <c r="F261" s="214"/>
      <c r="G261" s="95"/>
    </row>
    <row r="262" spans="1:7" ht="12.75">
      <c r="A262" s="86" t="s">
        <v>400</v>
      </c>
      <c r="B262" s="126">
        <v>230</v>
      </c>
      <c r="C262" s="168">
        <v>393</v>
      </c>
      <c r="D262" s="169">
        <v>17</v>
      </c>
      <c r="E262" s="214"/>
      <c r="F262" s="214"/>
      <c r="G262" s="95"/>
    </row>
    <row r="263" spans="1:7" ht="12.75">
      <c r="A263" s="86" t="s">
        <v>399</v>
      </c>
      <c r="B263" s="126">
        <v>38</v>
      </c>
      <c r="C263" s="168">
        <v>6</v>
      </c>
      <c r="D263" s="169">
        <v>4</v>
      </c>
      <c r="E263" s="214"/>
      <c r="F263" s="214"/>
      <c r="G263" s="95"/>
    </row>
    <row r="264" spans="1:7" ht="12.75">
      <c r="A264" s="86" t="s">
        <v>1103</v>
      </c>
      <c r="B264" s="126">
        <v>383</v>
      </c>
      <c r="C264" s="168">
        <v>288</v>
      </c>
      <c r="D264" s="169">
        <v>26</v>
      </c>
      <c r="E264" s="214"/>
      <c r="F264" s="214"/>
      <c r="G264" s="95"/>
    </row>
    <row r="265" spans="1:7" ht="12.75">
      <c r="A265" s="86" t="s">
        <v>398</v>
      </c>
      <c r="B265" s="126">
        <v>64</v>
      </c>
      <c r="C265" s="168">
        <v>27</v>
      </c>
      <c r="D265" s="169">
        <v>10</v>
      </c>
      <c r="E265" s="214"/>
      <c r="F265" s="214"/>
      <c r="G265" s="95"/>
    </row>
    <row r="266" spans="1:7" ht="12.75">
      <c r="A266" s="86" t="s">
        <v>397</v>
      </c>
      <c r="B266" s="126">
        <v>398</v>
      </c>
      <c r="C266" s="168">
        <v>380</v>
      </c>
      <c r="D266" s="169">
        <v>38</v>
      </c>
      <c r="E266" s="214"/>
      <c r="F266" s="214"/>
      <c r="G266" s="95"/>
    </row>
    <row r="267" spans="1:7" ht="12.75">
      <c r="A267" s="86" t="s">
        <v>1104</v>
      </c>
      <c r="B267" s="126">
        <v>990</v>
      </c>
      <c r="C267" s="168">
        <v>1185</v>
      </c>
      <c r="D267" s="169">
        <v>179</v>
      </c>
      <c r="E267" s="214"/>
      <c r="F267" s="214"/>
      <c r="G267" s="95"/>
    </row>
    <row r="268" spans="1:7" ht="12.75">
      <c r="A268" s="86" t="s">
        <v>1105</v>
      </c>
      <c r="B268" s="126">
        <v>471</v>
      </c>
      <c r="C268" s="168">
        <v>411</v>
      </c>
      <c r="D268" s="169">
        <v>92</v>
      </c>
      <c r="E268" s="214"/>
      <c r="F268" s="214"/>
      <c r="G268" s="95"/>
    </row>
    <row r="269" spans="1:7" ht="12.75">
      <c r="A269" s="86" t="s">
        <v>396</v>
      </c>
      <c r="B269" s="126">
        <v>173</v>
      </c>
      <c r="C269" s="168">
        <v>63</v>
      </c>
      <c r="D269" s="169">
        <v>37</v>
      </c>
      <c r="E269" s="214"/>
      <c r="F269" s="214"/>
      <c r="G269" s="95"/>
    </row>
    <row r="270" spans="1:7" ht="12.75">
      <c r="A270" s="86" t="s">
        <v>1106</v>
      </c>
      <c r="B270" s="126">
        <v>60</v>
      </c>
      <c r="C270" s="168">
        <v>171</v>
      </c>
      <c r="D270" s="169">
        <v>5</v>
      </c>
      <c r="E270" s="214"/>
      <c r="F270" s="214"/>
      <c r="G270" s="95"/>
    </row>
    <row r="271" spans="1:7" ht="12.75">
      <c r="A271" s="86" t="s">
        <v>1107</v>
      </c>
      <c r="B271" s="126">
        <v>477</v>
      </c>
      <c r="C271" s="168">
        <v>846</v>
      </c>
      <c r="D271" s="169">
        <v>50</v>
      </c>
      <c r="E271" s="214"/>
      <c r="F271" s="214"/>
      <c r="G271" s="95"/>
    </row>
    <row r="272" spans="1:7" ht="12.75">
      <c r="A272" s="86" t="s">
        <v>1108</v>
      </c>
      <c r="B272" s="126">
        <v>1999</v>
      </c>
      <c r="C272" s="168">
        <v>1920</v>
      </c>
      <c r="D272" s="169">
        <v>294</v>
      </c>
      <c r="E272" s="214"/>
      <c r="F272" s="214"/>
      <c r="G272" s="95"/>
    </row>
    <row r="273" spans="1:7" ht="12.75">
      <c r="A273" s="86" t="s">
        <v>395</v>
      </c>
      <c r="B273" s="126">
        <v>90</v>
      </c>
      <c r="C273" s="168">
        <v>83</v>
      </c>
      <c r="D273" s="169">
        <v>8</v>
      </c>
      <c r="E273" s="214"/>
      <c r="F273" s="214"/>
      <c r="G273" s="95"/>
    </row>
    <row r="274" spans="1:7" ht="12.75">
      <c r="A274" s="86" t="s">
        <v>394</v>
      </c>
      <c r="B274" s="126">
        <v>2523</v>
      </c>
      <c r="C274" s="168">
        <v>1306</v>
      </c>
      <c r="D274" s="169">
        <v>446</v>
      </c>
      <c r="E274" s="214"/>
      <c r="F274" s="214"/>
      <c r="G274" s="95"/>
    </row>
    <row r="275" spans="1:7" ht="12.75">
      <c r="A275" s="86" t="s">
        <v>393</v>
      </c>
      <c r="B275" s="126">
        <v>38</v>
      </c>
      <c r="C275" s="168">
        <v>7</v>
      </c>
      <c r="D275" s="169">
        <v>9</v>
      </c>
      <c r="E275" s="214"/>
      <c r="F275" s="214"/>
      <c r="G275" s="95"/>
    </row>
    <row r="276" spans="1:7" ht="12.75">
      <c r="A276" s="86" t="s">
        <v>392</v>
      </c>
      <c r="B276" s="126">
        <v>85</v>
      </c>
      <c r="C276" s="168">
        <v>34</v>
      </c>
      <c r="D276" s="169">
        <v>6</v>
      </c>
      <c r="E276" s="214"/>
      <c r="F276" s="214"/>
      <c r="G276" s="95"/>
    </row>
    <row r="277" spans="1:7" ht="12.75">
      <c r="A277" s="86" t="s">
        <v>391</v>
      </c>
      <c r="B277" s="126">
        <v>121</v>
      </c>
      <c r="C277" s="168">
        <v>56</v>
      </c>
      <c r="D277" s="169">
        <v>14</v>
      </c>
      <c r="E277" s="214"/>
      <c r="F277" s="214"/>
      <c r="G277" s="95"/>
    </row>
    <row r="278" spans="1:7" ht="12.75">
      <c r="A278" s="86" t="s">
        <v>382</v>
      </c>
      <c r="B278" s="126">
        <v>102</v>
      </c>
      <c r="C278" s="168">
        <v>99</v>
      </c>
      <c r="D278" s="169">
        <v>15</v>
      </c>
      <c r="E278" s="214"/>
      <c r="F278" s="214"/>
      <c r="G278" s="95"/>
    </row>
    <row r="279" spans="1:7" ht="12.75">
      <c r="A279" s="86" t="s">
        <v>381</v>
      </c>
      <c r="B279" s="126">
        <v>128</v>
      </c>
      <c r="C279" s="168">
        <v>51</v>
      </c>
      <c r="D279" s="169">
        <v>10</v>
      </c>
      <c r="E279" s="214"/>
      <c r="F279" s="214"/>
      <c r="G279" s="95"/>
    </row>
    <row r="280" spans="1:7" ht="12.75">
      <c r="A280" s="86" t="s">
        <v>380</v>
      </c>
      <c r="B280" s="126">
        <v>39</v>
      </c>
      <c r="C280" s="168">
        <v>38</v>
      </c>
      <c r="D280" s="169">
        <v>2</v>
      </c>
      <c r="E280" s="214"/>
      <c r="F280" s="214"/>
      <c r="G280" s="95"/>
    </row>
    <row r="281" spans="1:7" ht="12.75">
      <c r="A281" s="86" t="s">
        <v>379</v>
      </c>
      <c r="B281" s="126">
        <v>407</v>
      </c>
      <c r="C281" s="168">
        <v>358</v>
      </c>
      <c r="D281" s="169">
        <v>71</v>
      </c>
      <c r="E281" s="214"/>
      <c r="F281" s="214"/>
      <c r="G281" s="95"/>
    </row>
    <row r="282" spans="1:7" ht="12.75">
      <c r="A282" s="86" t="s">
        <v>378</v>
      </c>
      <c r="B282" s="126">
        <v>61</v>
      </c>
      <c r="C282" s="168">
        <v>29</v>
      </c>
      <c r="D282" s="169">
        <v>12</v>
      </c>
      <c r="E282" s="214"/>
      <c r="F282" s="214"/>
      <c r="G282" s="95"/>
    </row>
    <row r="283" spans="1:7" ht="12.75">
      <c r="A283" s="86" t="s">
        <v>377</v>
      </c>
      <c r="B283" s="126">
        <v>484</v>
      </c>
      <c r="C283" s="168">
        <v>329</v>
      </c>
      <c r="D283" s="169">
        <v>44</v>
      </c>
      <c r="E283" s="214"/>
      <c r="F283" s="214"/>
      <c r="G283" s="95"/>
    </row>
    <row r="284" spans="1:7" ht="12.75">
      <c r="A284" s="86" t="s">
        <v>390</v>
      </c>
      <c r="B284" s="126">
        <v>106</v>
      </c>
      <c r="C284" s="168">
        <v>294</v>
      </c>
      <c r="D284" s="169">
        <v>12</v>
      </c>
      <c r="E284" s="214"/>
      <c r="F284" s="214"/>
      <c r="G284" s="95"/>
    </row>
    <row r="285" spans="1:7" ht="12.75">
      <c r="A285" s="86" t="s">
        <v>389</v>
      </c>
      <c r="B285" s="126">
        <v>129</v>
      </c>
      <c r="C285" s="168">
        <v>67</v>
      </c>
      <c r="D285" s="169">
        <v>17</v>
      </c>
      <c r="E285" s="214"/>
      <c r="F285" s="214"/>
      <c r="G285" s="95"/>
    </row>
    <row r="286" spans="1:7" ht="12.75">
      <c r="A286" s="86" t="s">
        <v>376</v>
      </c>
      <c r="B286" s="126">
        <v>381</v>
      </c>
      <c r="C286" s="168">
        <v>490</v>
      </c>
      <c r="D286" s="169">
        <v>29</v>
      </c>
      <c r="E286" s="214"/>
      <c r="F286" s="214"/>
      <c r="G286" s="95"/>
    </row>
    <row r="287" spans="1:7" ht="12.75">
      <c r="A287" s="86" t="s">
        <v>375</v>
      </c>
      <c r="B287" s="126">
        <v>153</v>
      </c>
      <c r="C287" s="168">
        <v>61</v>
      </c>
      <c r="D287" s="169">
        <v>17</v>
      </c>
      <c r="E287" s="214"/>
      <c r="F287" s="214"/>
      <c r="G287" s="95"/>
    </row>
    <row r="288" spans="1:7" ht="12.75">
      <c r="A288" s="86" t="s">
        <v>1109</v>
      </c>
      <c r="B288" s="126">
        <v>287</v>
      </c>
      <c r="C288" s="168">
        <v>971</v>
      </c>
      <c r="D288" s="169">
        <v>50</v>
      </c>
      <c r="E288" s="214"/>
      <c r="F288" s="214"/>
      <c r="G288" s="95"/>
    </row>
    <row r="289" spans="1:7" ht="12.75">
      <c r="A289" s="86" t="s">
        <v>1110</v>
      </c>
      <c r="B289" s="126">
        <v>3164</v>
      </c>
      <c r="C289" s="168">
        <v>1046</v>
      </c>
      <c r="D289" s="169">
        <v>450</v>
      </c>
      <c r="E289" s="214"/>
      <c r="F289" s="214"/>
      <c r="G289" s="95"/>
    </row>
    <row r="290" spans="1:7" ht="12.75">
      <c r="A290" s="86" t="s">
        <v>374</v>
      </c>
      <c r="B290" s="126">
        <v>498</v>
      </c>
      <c r="C290" s="168">
        <v>1113</v>
      </c>
      <c r="D290" s="169">
        <v>40</v>
      </c>
      <c r="E290" s="214"/>
      <c r="F290" s="214"/>
      <c r="G290" s="95"/>
    </row>
    <row r="291" spans="1:7" ht="12.75">
      <c r="A291" s="86" t="s">
        <v>388</v>
      </c>
      <c r="B291" s="126">
        <v>67</v>
      </c>
      <c r="C291" s="168">
        <v>34</v>
      </c>
      <c r="D291" s="169">
        <v>10</v>
      </c>
      <c r="E291" s="214"/>
      <c r="F291" s="214"/>
      <c r="G291" s="95"/>
    </row>
    <row r="292" spans="1:7" ht="12.75">
      <c r="A292" s="86" t="s">
        <v>387</v>
      </c>
      <c r="B292" s="126">
        <v>146</v>
      </c>
      <c r="C292" s="168">
        <v>259</v>
      </c>
      <c r="D292" s="169">
        <v>12</v>
      </c>
      <c r="E292" s="214"/>
      <c r="F292" s="214"/>
      <c r="G292" s="95"/>
    </row>
    <row r="293" spans="1:7" ht="12.75">
      <c r="A293" s="86" t="s">
        <v>1111</v>
      </c>
      <c r="B293" s="126">
        <v>185</v>
      </c>
      <c r="C293" s="168">
        <v>65</v>
      </c>
      <c r="D293" s="169">
        <v>18</v>
      </c>
      <c r="E293" s="214"/>
      <c r="F293" s="214"/>
      <c r="G293" s="95"/>
    </row>
    <row r="294" spans="1:7" ht="12.75">
      <c r="A294" s="86" t="s">
        <v>386</v>
      </c>
      <c r="B294" s="126">
        <v>157</v>
      </c>
      <c r="C294" s="168">
        <v>53</v>
      </c>
      <c r="D294" s="169">
        <v>17</v>
      </c>
      <c r="E294" s="214"/>
      <c r="F294" s="214"/>
      <c r="G294" s="95"/>
    </row>
    <row r="295" spans="1:7" ht="12.75">
      <c r="A295" s="86" t="s">
        <v>940</v>
      </c>
      <c r="B295" s="126">
        <v>3221</v>
      </c>
      <c r="C295" s="168">
        <v>667</v>
      </c>
      <c r="D295" s="169">
        <v>530</v>
      </c>
      <c r="E295" s="214"/>
      <c r="F295" s="214"/>
      <c r="G295" s="95"/>
    </row>
    <row r="296" spans="1:7" ht="12.75">
      <c r="A296" s="86" t="s">
        <v>939</v>
      </c>
      <c r="B296" s="126">
        <v>160</v>
      </c>
      <c r="C296" s="168">
        <v>57</v>
      </c>
      <c r="D296" s="169">
        <v>15</v>
      </c>
      <c r="E296" s="214"/>
      <c r="F296" s="214"/>
      <c r="G296" s="95"/>
    </row>
    <row r="297" spans="1:7" ht="12.75">
      <c r="A297" s="86" t="s">
        <v>383</v>
      </c>
      <c r="B297" s="126">
        <v>383</v>
      </c>
      <c r="C297" s="168">
        <v>177</v>
      </c>
      <c r="D297" s="169">
        <v>44</v>
      </c>
      <c r="E297" s="214"/>
      <c r="F297" s="214"/>
      <c r="G297" s="95"/>
    </row>
    <row r="298" spans="1:7" ht="12.75">
      <c r="A298" s="86" t="s">
        <v>1112</v>
      </c>
      <c r="B298" s="126">
        <v>158</v>
      </c>
      <c r="C298" s="168">
        <v>51</v>
      </c>
      <c r="D298" s="169">
        <v>18</v>
      </c>
      <c r="E298" s="214"/>
      <c r="F298" s="214"/>
      <c r="G298" s="95"/>
    </row>
    <row r="299" spans="1:7" ht="12.75">
      <c r="A299" s="86" t="s">
        <v>373</v>
      </c>
      <c r="B299" s="126">
        <v>106</v>
      </c>
      <c r="C299" s="168">
        <v>84</v>
      </c>
      <c r="D299" s="169">
        <v>16</v>
      </c>
      <c r="E299" s="214"/>
      <c r="F299" s="214"/>
      <c r="G299" s="95"/>
    </row>
    <row r="300" spans="1:7" ht="12.75">
      <c r="A300" s="86" t="s">
        <v>938</v>
      </c>
      <c r="B300" s="126">
        <v>170</v>
      </c>
      <c r="C300" s="168">
        <v>54</v>
      </c>
      <c r="D300" s="169">
        <v>28</v>
      </c>
      <c r="E300" s="214"/>
      <c r="F300" s="214"/>
      <c r="G300" s="95"/>
    </row>
    <row r="301" spans="1:7" ht="12.75">
      <c r="A301" s="86" t="s">
        <v>937</v>
      </c>
      <c r="B301" s="126">
        <v>1366</v>
      </c>
      <c r="C301" s="168">
        <v>733</v>
      </c>
      <c r="D301" s="169">
        <v>194</v>
      </c>
      <c r="E301" s="214"/>
      <c r="F301" s="214"/>
      <c r="G301" s="95"/>
    </row>
    <row r="302" spans="1:7" ht="12.75">
      <c r="A302" s="86" t="s">
        <v>936</v>
      </c>
      <c r="B302" s="126">
        <v>304</v>
      </c>
      <c r="C302" s="168">
        <v>243</v>
      </c>
      <c r="D302" s="169">
        <v>37</v>
      </c>
      <c r="E302" s="214"/>
      <c r="F302" s="214"/>
      <c r="G302" s="95"/>
    </row>
    <row r="303" spans="1:7" ht="12.75">
      <c r="A303" s="243" t="s">
        <v>1113</v>
      </c>
      <c r="B303" s="131">
        <v>126</v>
      </c>
      <c r="C303" s="244">
        <v>427</v>
      </c>
      <c r="D303" s="245">
        <v>10</v>
      </c>
      <c r="E303" s="214"/>
      <c r="F303" s="214"/>
      <c r="G303" s="95"/>
    </row>
    <row r="304" spans="1:6" ht="12.75">
      <c r="A304" s="87" t="s">
        <v>324</v>
      </c>
      <c r="B304" s="246" t="s">
        <v>1005</v>
      </c>
      <c r="C304" s="170">
        <v>5</v>
      </c>
      <c r="D304" s="171">
        <v>28</v>
      </c>
      <c r="E304" s="95"/>
      <c r="F304" s="214"/>
    </row>
    <row r="305" spans="5:6" ht="12.75">
      <c r="E305" s="95"/>
      <c r="F305" s="95"/>
    </row>
    <row r="306" ht="12.75">
      <c r="F306" s="95"/>
    </row>
  </sheetData>
  <mergeCells count="31">
    <mergeCell ref="H27:I27"/>
    <mergeCell ref="G27:G28"/>
    <mergeCell ref="A27:A28"/>
    <mergeCell ref="B27:C27"/>
    <mergeCell ref="D27:E27"/>
    <mergeCell ref="F27:F28"/>
    <mergeCell ref="A4:A5"/>
    <mergeCell ref="F4:F5"/>
    <mergeCell ref="G13:G14"/>
    <mergeCell ref="D20:E20"/>
    <mergeCell ref="B4:C4"/>
    <mergeCell ref="D4:E4"/>
    <mergeCell ref="G4:G5"/>
    <mergeCell ref="A13:A14"/>
    <mergeCell ref="B13:C13"/>
    <mergeCell ref="D13:E13"/>
    <mergeCell ref="G107:G108"/>
    <mergeCell ref="A42:A43"/>
    <mergeCell ref="B42:C42"/>
    <mergeCell ref="D42:E42"/>
    <mergeCell ref="F42:F43"/>
    <mergeCell ref="A77:A78"/>
    <mergeCell ref="B77:C77"/>
    <mergeCell ref="G42:G43"/>
    <mergeCell ref="A92:A93"/>
    <mergeCell ref="B92:C92"/>
    <mergeCell ref="F13:F14"/>
    <mergeCell ref="D107:E107"/>
    <mergeCell ref="F107:F108"/>
    <mergeCell ref="A107:A108"/>
    <mergeCell ref="B107:C107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8.140625" style="95" customWidth="1"/>
    <col min="2" max="2" width="15.140625" style="95" customWidth="1"/>
    <col min="3" max="3" width="13.7109375" style="95" customWidth="1"/>
    <col min="4" max="4" width="12.57421875" style="95" customWidth="1"/>
    <col min="5" max="5" width="12.140625" style="95" customWidth="1"/>
    <col min="6" max="6" width="18.8515625" style="95" customWidth="1"/>
    <col min="7" max="7" width="18.140625" style="95" customWidth="1"/>
    <col min="8" max="8" width="9.28125" style="111" customWidth="1"/>
    <col min="9" max="9" width="7.8515625" style="111" customWidth="1"/>
    <col min="10" max="10" width="9.00390625" style="111" customWidth="1"/>
    <col min="11" max="13" width="11.421875" style="95" customWidth="1"/>
    <col min="14" max="16384" width="11.421875" style="1" customWidth="1"/>
  </cols>
  <sheetData>
    <row r="1" spans="1:13" ht="15.75">
      <c r="A1" s="36" t="s">
        <v>946</v>
      </c>
      <c r="B1" s="64"/>
      <c r="C1" s="64"/>
      <c r="D1" s="64"/>
      <c r="E1" s="64"/>
      <c r="F1" s="64"/>
      <c r="G1" s="64"/>
      <c r="K1" s="63"/>
      <c r="L1" s="63"/>
      <c r="M1" s="63"/>
    </row>
    <row r="4" spans="1:13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  <c r="K4" s="63"/>
      <c r="L4" s="63"/>
      <c r="M4" s="63"/>
    </row>
    <row r="5" spans="1:13" ht="18" customHeight="1">
      <c r="A5" s="466"/>
      <c r="B5" s="174" t="s">
        <v>520</v>
      </c>
      <c r="C5" s="175" t="s">
        <v>521</v>
      </c>
      <c r="D5" s="177" t="s">
        <v>520</v>
      </c>
      <c r="E5" s="176" t="s">
        <v>942</v>
      </c>
      <c r="F5" s="472"/>
      <c r="G5" s="472"/>
      <c r="K5" s="63"/>
      <c r="L5" s="63"/>
      <c r="M5" s="63"/>
    </row>
    <row r="6" spans="1:13" ht="12.75">
      <c r="A6" s="28" t="s">
        <v>929</v>
      </c>
      <c r="B6" s="121">
        <v>85169</v>
      </c>
      <c r="C6" s="122">
        <v>1381055</v>
      </c>
      <c r="D6" s="123">
        <v>-0.02812835200949404</v>
      </c>
      <c r="E6" s="124">
        <v>-0.02693815490584006</v>
      </c>
      <c r="F6" s="125">
        <v>0.06166952076492247</v>
      </c>
      <c r="G6" s="125">
        <v>0.16402974410135027</v>
      </c>
      <c r="I6" s="227"/>
      <c r="J6" s="117"/>
      <c r="K6" s="89"/>
      <c r="L6" s="89"/>
      <c r="M6" s="89"/>
    </row>
    <row r="7" spans="1:13" ht="12.75">
      <c r="A7" s="9" t="s">
        <v>931</v>
      </c>
      <c r="B7" s="126">
        <v>43862</v>
      </c>
      <c r="C7" s="127">
        <v>705112</v>
      </c>
      <c r="D7" s="128">
        <v>-0.023965820334230892</v>
      </c>
      <c r="E7" s="129">
        <v>-0.0273029256287729</v>
      </c>
      <c r="F7" s="130">
        <v>0.06220572050964953</v>
      </c>
      <c r="G7" s="130">
        <v>0.1703100853453029</v>
      </c>
      <c r="J7" s="117"/>
      <c r="K7" s="89"/>
      <c r="L7" s="89"/>
      <c r="M7" s="89"/>
    </row>
    <row r="8" spans="1:13" ht="12.75">
      <c r="A8" s="9" t="s">
        <v>926</v>
      </c>
      <c r="B8" s="131">
        <v>41307</v>
      </c>
      <c r="C8" s="127">
        <v>675943</v>
      </c>
      <c r="D8" s="128">
        <v>-0.03250966155287505</v>
      </c>
      <c r="E8" s="129">
        <v>-0.026557351551879105</v>
      </c>
      <c r="F8" s="132">
        <v>0.06111018236744814</v>
      </c>
      <c r="G8" s="132">
        <v>0.15784888053285032</v>
      </c>
      <c r="J8" s="117"/>
      <c r="K8" s="89"/>
      <c r="L8" s="89"/>
      <c r="M8" s="89"/>
    </row>
    <row r="9" spans="1:13" ht="12.75">
      <c r="A9" s="29" t="s">
        <v>930</v>
      </c>
      <c r="B9" s="133">
        <v>9138</v>
      </c>
      <c r="C9" s="134">
        <v>127046</v>
      </c>
      <c r="D9" s="135">
        <v>-0.11393386987297582</v>
      </c>
      <c r="E9" s="136">
        <v>-0.1236091470354913</v>
      </c>
      <c r="F9" s="137">
        <v>0.07192670371361554</v>
      </c>
      <c r="G9" s="137">
        <v>0.21157675387821254</v>
      </c>
      <c r="J9" s="117"/>
      <c r="K9" s="89"/>
      <c r="L9" s="89"/>
      <c r="M9" s="89"/>
    </row>
    <row r="10" spans="1:13" ht="12.75">
      <c r="A10" s="21"/>
      <c r="B10" s="182"/>
      <c r="C10" s="182"/>
      <c r="D10" s="195"/>
      <c r="E10" s="205"/>
      <c r="F10" s="195"/>
      <c r="G10" s="195"/>
      <c r="K10" s="89"/>
      <c r="L10" s="89"/>
      <c r="M10" s="89"/>
    </row>
    <row r="11" spans="1:13" ht="12.75">
      <c r="A11" s="239"/>
      <c r="B11" s="182"/>
      <c r="C11" s="182"/>
      <c r="D11" s="194"/>
      <c r="E11" s="194"/>
      <c r="F11" s="195"/>
      <c r="G11" s="195"/>
      <c r="K11" s="89"/>
      <c r="L11" s="89"/>
      <c r="M11" s="89"/>
    </row>
    <row r="12" spans="1:13" ht="12.75">
      <c r="A12" s="21"/>
      <c r="B12" s="182"/>
      <c r="C12" s="182"/>
      <c r="D12" s="21"/>
      <c r="E12" s="182"/>
      <c r="F12" s="182"/>
      <c r="G12" s="182"/>
      <c r="K12" s="111"/>
      <c r="L12" s="89"/>
      <c r="M12" s="89"/>
    </row>
    <row r="13" spans="1:13" ht="25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  <c r="K13" s="111"/>
      <c r="L13" s="91"/>
      <c r="M13" s="91"/>
    </row>
    <row r="14" spans="1:13" ht="19.5" customHeight="1">
      <c r="A14" s="466"/>
      <c r="B14" s="177" t="s">
        <v>520</v>
      </c>
      <c r="C14" s="176" t="s">
        <v>521</v>
      </c>
      <c r="D14" s="177" t="s">
        <v>520</v>
      </c>
      <c r="E14" s="176" t="s">
        <v>942</v>
      </c>
      <c r="F14" s="472"/>
      <c r="G14" s="472"/>
      <c r="K14" s="111"/>
      <c r="L14" s="91"/>
      <c r="M14" s="91"/>
    </row>
    <row r="15" spans="1:13" ht="12.75">
      <c r="A15" s="24" t="s">
        <v>600</v>
      </c>
      <c r="B15" s="138">
        <v>84200</v>
      </c>
      <c r="C15" s="139">
        <v>1347800</v>
      </c>
      <c r="D15" s="140">
        <v>-0.02546296296296291</v>
      </c>
      <c r="E15" s="141">
        <v>-0.024605586915617317</v>
      </c>
      <c r="F15" s="141">
        <v>0.062472176880842854</v>
      </c>
      <c r="G15" s="141">
        <v>0.19677494741762094</v>
      </c>
      <c r="H15" s="220"/>
      <c r="K15" s="111"/>
      <c r="L15" s="91"/>
      <c r="M15" s="91"/>
    </row>
    <row r="16" spans="1:13" ht="12.75">
      <c r="A16" s="9" t="s">
        <v>601</v>
      </c>
      <c r="B16" s="126">
        <v>50500</v>
      </c>
      <c r="C16" s="127">
        <v>781500</v>
      </c>
      <c r="D16" s="128">
        <v>-0.05253283302063794</v>
      </c>
      <c r="E16" s="129">
        <v>-0.03957232395231658</v>
      </c>
      <c r="F16" s="129">
        <v>0.06461932181701856</v>
      </c>
      <c r="G16" s="129">
        <v>0.20346494762288478</v>
      </c>
      <c r="H16" s="220"/>
      <c r="K16" s="111"/>
      <c r="L16" s="91"/>
      <c r="M16" s="91"/>
    </row>
    <row r="17" spans="1:13" ht="12.75">
      <c r="A17" s="9" t="s">
        <v>602</v>
      </c>
      <c r="B17" s="131">
        <v>27100</v>
      </c>
      <c r="C17" s="127">
        <v>406000</v>
      </c>
      <c r="D17" s="128">
        <v>0.0037037037037037646</v>
      </c>
      <c r="E17" s="129">
        <v>0.06477838971938099</v>
      </c>
      <c r="F17" s="129">
        <v>0.06674876847290641</v>
      </c>
      <c r="G17" s="129">
        <v>0.16044997039668443</v>
      </c>
      <c r="H17" s="220"/>
      <c r="K17" s="111"/>
      <c r="L17" s="91"/>
      <c r="M17" s="91"/>
    </row>
    <row r="18" spans="1:13" ht="12.75">
      <c r="A18" s="9" t="s">
        <v>603</v>
      </c>
      <c r="B18" s="126">
        <v>23400</v>
      </c>
      <c r="C18" s="139">
        <v>375500</v>
      </c>
      <c r="D18" s="140">
        <v>-0.11026615969581754</v>
      </c>
      <c r="E18" s="141">
        <v>-0.13159111933395007</v>
      </c>
      <c r="F18" s="141">
        <v>0.06231691078561918</v>
      </c>
      <c r="G18" s="141">
        <v>0.29508196721311475</v>
      </c>
      <c r="H18" s="220"/>
      <c r="K18" s="111"/>
      <c r="L18" s="91"/>
      <c r="M18" s="91"/>
    </row>
    <row r="19" spans="1:13" ht="12.75">
      <c r="A19" s="9" t="s">
        <v>604</v>
      </c>
      <c r="B19" s="126">
        <v>33700</v>
      </c>
      <c r="C19" s="127">
        <v>566400</v>
      </c>
      <c r="D19" s="140">
        <v>0.01812688821752273</v>
      </c>
      <c r="E19" s="141">
        <v>-0.0029924309100510804</v>
      </c>
      <c r="F19" s="141">
        <v>0.05949858757062147</v>
      </c>
      <c r="G19" s="141">
        <v>0.18753478018920422</v>
      </c>
      <c r="H19" s="220"/>
      <c r="K19" s="111"/>
      <c r="L19" s="91"/>
      <c r="M19" s="91"/>
    </row>
    <row r="20" spans="1:13" ht="12.75">
      <c r="A20" s="199" t="s">
        <v>1029</v>
      </c>
      <c r="B20" s="209"/>
      <c r="C20" s="179"/>
      <c r="D20" s="473" t="s">
        <v>1030</v>
      </c>
      <c r="E20" s="474"/>
      <c r="F20" s="181"/>
      <c r="G20" s="181"/>
      <c r="K20" s="111"/>
      <c r="L20" s="91"/>
      <c r="M20" s="91"/>
    </row>
    <row r="21" spans="1:13" ht="12.75">
      <c r="A21" s="9" t="s">
        <v>605</v>
      </c>
      <c r="B21" s="123">
        <v>0.32185273159144895</v>
      </c>
      <c r="C21" s="124">
        <v>0.3012316367413563</v>
      </c>
      <c r="D21" s="142">
        <v>0.9352731591448948</v>
      </c>
      <c r="E21" s="143">
        <v>2.5287216420036285</v>
      </c>
      <c r="F21" s="143" t="s">
        <v>1005</v>
      </c>
      <c r="G21" s="143" t="s">
        <v>1005</v>
      </c>
      <c r="I21" s="222"/>
      <c r="K21" s="111"/>
      <c r="L21" s="91"/>
      <c r="M21" s="91"/>
    </row>
    <row r="22" spans="1:13" ht="12.75">
      <c r="A22" s="9" t="s">
        <v>606</v>
      </c>
      <c r="B22" s="140">
        <v>0.5997624703087886</v>
      </c>
      <c r="C22" s="129">
        <v>0.5798338032349013</v>
      </c>
      <c r="D22" s="144">
        <v>-1.7135677839359542</v>
      </c>
      <c r="E22" s="145">
        <v>-0.9035787154445973</v>
      </c>
      <c r="F22" s="145" t="s">
        <v>1005</v>
      </c>
      <c r="G22" s="145" t="s">
        <v>1005</v>
      </c>
      <c r="I22" s="222"/>
      <c r="K22" s="111"/>
      <c r="L22" s="91"/>
      <c r="M22" s="91"/>
    </row>
    <row r="23" spans="1:13" ht="12.75">
      <c r="A23" s="14" t="s">
        <v>607</v>
      </c>
      <c r="B23" s="146">
        <v>0.4633663366336634</v>
      </c>
      <c r="C23" s="147">
        <v>0.48048624440179144</v>
      </c>
      <c r="D23" s="148">
        <v>-3.0067059238756855</v>
      </c>
      <c r="E23" s="149">
        <v>-5.091353438645974</v>
      </c>
      <c r="F23" s="149" t="s">
        <v>1005</v>
      </c>
      <c r="G23" s="149" t="s">
        <v>1005</v>
      </c>
      <c r="I23" s="222"/>
      <c r="K23" s="111"/>
      <c r="L23" s="91"/>
      <c r="M23" s="91"/>
    </row>
    <row r="24" spans="1:13" ht="12.75">
      <c r="A24" s="21"/>
      <c r="B24" s="182"/>
      <c r="C24" s="182"/>
      <c r="D24" s="240"/>
      <c r="E24" s="183"/>
      <c r="F24" s="184"/>
      <c r="G24" s="184"/>
      <c r="K24" s="111"/>
      <c r="L24" s="91"/>
      <c r="M24" s="91"/>
    </row>
    <row r="25" spans="1:13" ht="12.75">
      <c r="A25" s="21"/>
      <c r="B25" s="182"/>
      <c r="C25" s="182"/>
      <c r="D25" s="240"/>
      <c r="E25" s="183"/>
      <c r="F25" s="184"/>
      <c r="G25" s="184"/>
      <c r="K25" s="111"/>
      <c r="L25" s="91"/>
      <c r="M25" s="91"/>
    </row>
    <row r="26" spans="1:13" ht="12.75">
      <c r="A26" s="21"/>
      <c r="B26" s="182"/>
      <c r="C26" s="182"/>
      <c r="D26" s="240"/>
      <c r="E26" s="183"/>
      <c r="F26" s="184"/>
      <c r="G26" s="184"/>
      <c r="K26" s="111"/>
      <c r="L26" s="91"/>
      <c r="M26" s="91"/>
    </row>
    <row r="27" spans="1:13" ht="25.5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  <c r="L27" s="1"/>
      <c r="M27" s="1"/>
    </row>
    <row r="28" spans="1:13" ht="19.5" customHeight="1">
      <c r="A28" s="466"/>
      <c r="B28" s="174" t="s">
        <v>520</v>
      </c>
      <c r="C28" s="176" t="s">
        <v>521</v>
      </c>
      <c r="D28" s="174" t="s">
        <v>520</v>
      </c>
      <c r="E28" s="176" t="s">
        <v>942</v>
      </c>
      <c r="F28" s="472"/>
      <c r="G28" s="472"/>
      <c r="K28" s="249"/>
      <c r="L28" s="1"/>
      <c r="M28" s="1"/>
    </row>
    <row r="29" spans="1:13" ht="12.75">
      <c r="A29" s="199" t="s">
        <v>1257</v>
      </c>
      <c r="B29" s="281">
        <v>28983.75</v>
      </c>
      <c r="C29" s="282">
        <v>406144.75</v>
      </c>
      <c r="D29" s="283">
        <v>0.007972665148063829</v>
      </c>
      <c r="E29" s="284">
        <v>-0.007934913435920121</v>
      </c>
      <c r="F29" s="285">
        <v>0.07136310391799967</v>
      </c>
      <c r="G29" s="284">
        <v>0.15709519886394432</v>
      </c>
      <c r="H29" s="253"/>
      <c r="I29" s="254"/>
      <c r="J29" s="254"/>
      <c r="K29" s="249"/>
      <c r="L29" s="1"/>
      <c r="M29" s="1"/>
    </row>
    <row r="30" spans="1:13" ht="12.75">
      <c r="A30" s="257" t="s">
        <v>1258</v>
      </c>
      <c r="B30" s="258">
        <v>14844.5</v>
      </c>
      <c r="C30" s="259">
        <v>213798.25</v>
      </c>
      <c r="D30" s="260">
        <v>0.014661654135338376</v>
      </c>
      <c r="E30" s="261">
        <v>-0.00011808804925561578</v>
      </c>
      <c r="F30" s="262">
        <v>0.06943228019873876</v>
      </c>
      <c r="G30" s="263">
        <v>0.1541328889338826</v>
      </c>
      <c r="H30" s="253"/>
      <c r="I30" s="254"/>
      <c r="J30" s="254"/>
      <c r="K30" s="249"/>
      <c r="L30" s="1"/>
      <c r="M30" s="1"/>
    </row>
    <row r="31" spans="1:13" ht="12.75">
      <c r="A31" s="257" t="s">
        <v>1259</v>
      </c>
      <c r="B31" s="264">
        <v>14139.25</v>
      </c>
      <c r="C31" s="265">
        <v>192346.5</v>
      </c>
      <c r="D31" s="266">
        <v>0.001044284753442648</v>
      </c>
      <c r="E31" s="267">
        <v>-0.016481332107854074</v>
      </c>
      <c r="F31" s="252">
        <v>0.07350926583015548</v>
      </c>
      <c r="G31" s="268">
        <v>0.16033167965981573</v>
      </c>
      <c r="H31" s="253"/>
      <c r="I31" s="254"/>
      <c r="J31" s="254"/>
      <c r="K31" s="249"/>
      <c r="L31" s="1"/>
      <c r="M31" s="1"/>
    </row>
    <row r="32" spans="1:13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  <c r="L32" s="1"/>
      <c r="M32" s="1"/>
    </row>
    <row r="33" spans="1:13" ht="12.75">
      <c r="A33" s="269" t="s">
        <v>1261</v>
      </c>
      <c r="B33" s="270">
        <v>14046</v>
      </c>
      <c r="C33" s="271">
        <v>281751</v>
      </c>
      <c r="D33" s="260">
        <v>0.0069719508916570305</v>
      </c>
      <c r="E33" s="261">
        <v>0.0033385147081603783</v>
      </c>
      <c r="F33" s="262">
        <v>0.04985252936103155</v>
      </c>
      <c r="G33" s="263">
        <v>0.1476397195623154</v>
      </c>
      <c r="H33" s="253"/>
      <c r="I33" s="254"/>
      <c r="J33" s="254"/>
      <c r="K33" s="272"/>
      <c r="L33" s="1"/>
      <c r="M33" s="1"/>
    </row>
    <row r="34" spans="1:13" ht="12.75">
      <c r="A34" s="257" t="s">
        <v>1262</v>
      </c>
      <c r="B34" s="258">
        <v>12109.75</v>
      </c>
      <c r="C34" s="259">
        <v>74054</v>
      </c>
      <c r="D34" s="260">
        <v>0.009882205775044284</v>
      </c>
      <c r="E34" s="261">
        <v>-0.06074990091161314</v>
      </c>
      <c r="F34" s="262">
        <v>0.1635259405298836</v>
      </c>
      <c r="G34" s="263">
        <v>0.20293516330668812</v>
      </c>
      <c r="H34" s="254"/>
      <c r="I34" s="254"/>
      <c r="J34" s="254"/>
      <c r="K34" s="272"/>
      <c r="L34" s="1"/>
      <c r="M34" s="1"/>
    </row>
    <row r="35" spans="1:13" ht="12.75">
      <c r="A35" s="257" t="s">
        <v>1263</v>
      </c>
      <c r="B35" s="258">
        <v>145.25</v>
      </c>
      <c r="C35" s="271">
        <v>4859.75</v>
      </c>
      <c r="D35" s="260">
        <v>-0.16161616161616166</v>
      </c>
      <c r="E35" s="261">
        <v>-0.1628337639965547</v>
      </c>
      <c r="F35" s="262">
        <v>0.02988836874324811</v>
      </c>
      <c r="G35" s="263">
        <v>0.07169299111549852</v>
      </c>
      <c r="H35" s="254"/>
      <c r="I35" s="254"/>
      <c r="J35" s="254"/>
      <c r="K35" s="272"/>
      <c r="L35" s="1"/>
      <c r="M35" s="1"/>
    </row>
    <row r="36" spans="1:13" ht="12.75">
      <c r="A36" s="257" t="s">
        <v>1264</v>
      </c>
      <c r="B36" s="274">
        <v>2439.5</v>
      </c>
      <c r="C36" s="271">
        <v>44467.5</v>
      </c>
      <c r="D36" s="260">
        <v>0.014450566586963198</v>
      </c>
      <c r="E36" s="261">
        <v>0.03754819667158604</v>
      </c>
      <c r="F36" s="262">
        <v>0.05486029122392759</v>
      </c>
      <c r="G36" s="263">
        <v>0.09469281603897176</v>
      </c>
      <c r="H36" s="253"/>
      <c r="I36" s="254"/>
      <c r="J36" s="254"/>
      <c r="K36" s="272"/>
      <c r="L36" s="1"/>
      <c r="M36" s="1"/>
    </row>
    <row r="37" spans="1:13" ht="12.75">
      <c r="A37" s="257" t="s">
        <v>384</v>
      </c>
      <c r="B37" s="274">
        <v>243.25</v>
      </c>
      <c r="C37" s="271">
        <v>1012.5</v>
      </c>
      <c r="D37" s="260">
        <v>0.02854122621564481</v>
      </c>
      <c r="E37" s="261">
        <v>-0.056164064320671225</v>
      </c>
      <c r="F37" s="262">
        <v>0.2402469135802469</v>
      </c>
      <c r="G37" s="263">
        <v>0.1280431635741545</v>
      </c>
      <c r="H37" s="275"/>
      <c r="I37" s="254"/>
      <c r="J37" s="254"/>
      <c r="K37" s="272"/>
      <c r="L37" s="1"/>
      <c r="M37" s="1"/>
    </row>
    <row r="38" spans="1:13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  <c r="L38" s="1"/>
      <c r="M38" s="1"/>
    </row>
    <row r="39" spans="1:13" ht="12.75">
      <c r="A39" s="21"/>
      <c r="B39" s="182"/>
      <c r="C39" s="182"/>
      <c r="D39" s="240"/>
      <c r="E39" s="183"/>
      <c r="F39" s="184"/>
      <c r="G39" s="184"/>
      <c r="K39" s="111"/>
      <c r="L39" s="91"/>
      <c r="M39" s="91"/>
    </row>
    <row r="40" spans="1:13" ht="12.75">
      <c r="A40" s="21"/>
      <c r="B40" s="182"/>
      <c r="C40" s="182"/>
      <c r="D40" s="240"/>
      <c r="E40" s="183"/>
      <c r="F40" s="184"/>
      <c r="G40" s="184"/>
      <c r="I40" s="120"/>
      <c r="K40" s="91"/>
      <c r="L40" s="91"/>
      <c r="M40" s="91"/>
    </row>
    <row r="41" spans="1:13" ht="12.75">
      <c r="A41" s="21"/>
      <c r="B41" s="182"/>
      <c r="C41" s="182"/>
      <c r="D41" s="240"/>
      <c r="E41" s="183"/>
      <c r="F41" s="184"/>
      <c r="G41" s="184"/>
      <c r="I41" s="120"/>
      <c r="K41" s="91"/>
      <c r="L41" s="91"/>
      <c r="M41" s="91"/>
    </row>
    <row r="42" spans="1:13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  <c r="K42" s="91"/>
      <c r="L42" s="91"/>
      <c r="M42" s="91"/>
    </row>
    <row r="43" spans="1:13" s="23" customFormat="1" ht="23.25" customHeight="1">
      <c r="A43" s="466"/>
      <c r="B43" s="177" t="s">
        <v>520</v>
      </c>
      <c r="C43" s="176" t="s">
        <v>521</v>
      </c>
      <c r="D43" s="174" t="s">
        <v>520</v>
      </c>
      <c r="E43" s="175" t="s">
        <v>942</v>
      </c>
      <c r="F43" s="472"/>
      <c r="G43" s="472"/>
      <c r="H43" s="111"/>
      <c r="I43" s="111"/>
      <c r="J43" s="111"/>
      <c r="K43" s="92"/>
      <c r="L43" s="92"/>
      <c r="M43" s="92"/>
    </row>
    <row r="44" spans="1:13" s="23" customFormat="1" ht="12.75">
      <c r="A44" s="199" t="s">
        <v>609</v>
      </c>
      <c r="B44" s="150">
        <v>106424</v>
      </c>
      <c r="C44" s="151">
        <v>1266381</v>
      </c>
      <c r="D44" s="152">
        <v>0.11486606815491474</v>
      </c>
      <c r="E44" s="153">
        <v>0.12227723605839413</v>
      </c>
      <c r="F44" s="141">
        <v>0.08403790012642325</v>
      </c>
      <c r="G44" s="141">
        <v>0.2889271383659751</v>
      </c>
      <c r="H44" s="112"/>
      <c r="I44" s="118"/>
      <c r="J44" s="118"/>
      <c r="K44" s="94"/>
      <c r="L44" s="94"/>
      <c r="M44" s="94"/>
    </row>
    <row r="45" spans="1:9" ht="12.75">
      <c r="A45" s="199" t="s">
        <v>610</v>
      </c>
      <c r="B45" s="210"/>
      <c r="C45" s="190"/>
      <c r="D45" s="210"/>
      <c r="E45" s="190"/>
      <c r="F45" s="211"/>
      <c r="G45" s="211"/>
      <c r="I45" s="118"/>
    </row>
    <row r="46" spans="1:9" ht="12.75">
      <c r="A46" s="9" t="s">
        <v>611</v>
      </c>
      <c r="B46" s="138">
        <v>59404</v>
      </c>
      <c r="C46" s="139">
        <v>744902</v>
      </c>
      <c r="D46" s="140">
        <v>0.13017008485217452</v>
      </c>
      <c r="E46" s="141">
        <v>0.1451979146968978</v>
      </c>
      <c r="F46" s="141">
        <v>0.07974740301408775</v>
      </c>
      <c r="G46" s="141">
        <v>0.29221309459392986</v>
      </c>
      <c r="I46" s="118"/>
    </row>
    <row r="47" spans="1:9" ht="12.75">
      <c r="A47" s="9" t="s">
        <v>612</v>
      </c>
      <c r="B47" s="126">
        <v>47020</v>
      </c>
      <c r="C47" s="127">
        <v>521479</v>
      </c>
      <c r="D47" s="128">
        <v>0.09611394736228651</v>
      </c>
      <c r="E47" s="129">
        <v>0.09108351152640681</v>
      </c>
      <c r="F47" s="129">
        <v>0.09016662224173937</v>
      </c>
      <c r="G47" s="129">
        <v>0.28487991663233403</v>
      </c>
      <c r="I47" s="118"/>
    </row>
    <row r="48" spans="1:9" ht="12.75">
      <c r="A48" s="199" t="s">
        <v>516</v>
      </c>
      <c r="B48" s="209"/>
      <c r="C48" s="179"/>
      <c r="D48" s="209"/>
      <c r="E48" s="179"/>
      <c r="F48" s="211"/>
      <c r="G48" s="211"/>
      <c r="I48" s="112"/>
    </row>
    <row r="49" spans="1:10" ht="12.75">
      <c r="A49" s="50" t="s">
        <v>989</v>
      </c>
      <c r="B49" s="138">
        <v>28</v>
      </c>
      <c r="C49" s="139">
        <v>1117</v>
      </c>
      <c r="D49" s="164">
        <v>-0.2222222222222222</v>
      </c>
      <c r="E49" s="141">
        <v>-0.0699417152373022</v>
      </c>
      <c r="F49" s="141">
        <v>0.025067144136078783</v>
      </c>
      <c r="G49" s="141">
        <v>0.20588235294117646</v>
      </c>
      <c r="H49" s="223"/>
      <c r="I49" s="118"/>
      <c r="J49" s="118"/>
    </row>
    <row r="50" spans="1:10" ht="12.75">
      <c r="A50" s="50" t="s">
        <v>932</v>
      </c>
      <c r="B50" s="138">
        <v>25775</v>
      </c>
      <c r="C50" s="139">
        <v>135953</v>
      </c>
      <c r="D50" s="164">
        <v>0.0658313691436132</v>
      </c>
      <c r="E50" s="141">
        <v>0.043552683087834554</v>
      </c>
      <c r="F50" s="141">
        <v>0.18958757806006488</v>
      </c>
      <c r="G50" s="141">
        <v>0.2659903820354585</v>
      </c>
      <c r="H50" s="223"/>
      <c r="I50" s="118"/>
      <c r="J50" s="118"/>
    </row>
    <row r="51" spans="1:10" ht="12.75">
      <c r="A51" s="50" t="s">
        <v>617</v>
      </c>
      <c r="B51" s="126">
        <v>23650</v>
      </c>
      <c r="C51" s="127">
        <v>270923</v>
      </c>
      <c r="D51" s="164">
        <v>0.38734088109344755</v>
      </c>
      <c r="E51" s="129">
        <v>0.266291189530264</v>
      </c>
      <c r="F51" s="141">
        <v>0.08729417583593863</v>
      </c>
      <c r="G51" s="141">
        <v>0.26784601968356797</v>
      </c>
      <c r="H51" s="223"/>
      <c r="I51" s="118"/>
      <c r="J51" s="118"/>
    </row>
    <row r="52" spans="1:10" ht="12.75">
      <c r="A52" s="50" t="s">
        <v>935</v>
      </c>
      <c r="B52" s="126">
        <v>49992</v>
      </c>
      <c r="C52" s="127">
        <v>743777</v>
      </c>
      <c r="D52" s="164">
        <v>0.03103924763338628</v>
      </c>
      <c r="E52" s="129">
        <v>0.0904046408868937</v>
      </c>
      <c r="F52" s="141">
        <v>0.06721369442722752</v>
      </c>
      <c r="G52" s="141">
        <v>0.30335135528735</v>
      </c>
      <c r="H52" s="223"/>
      <c r="I52" s="118"/>
      <c r="J52" s="118"/>
    </row>
    <row r="53" spans="1:10" ht="12.75">
      <c r="A53" s="50" t="s">
        <v>508</v>
      </c>
      <c r="B53" s="155">
        <v>6979</v>
      </c>
      <c r="C53" s="156">
        <v>114611</v>
      </c>
      <c r="D53" s="164">
        <v>0.22309849281458116</v>
      </c>
      <c r="E53" s="141">
        <v>0.1363149650016855</v>
      </c>
      <c r="F53" s="141">
        <v>0.06089293348805961</v>
      </c>
      <c r="G53" s="141">
        <v>0.38329305799648505</v>
      </c>
      <c r="H53" s="223"/>
      <c r="I53" s="118"/>
      <c r="J53" s="118"/>
    </row>
    <row r="54" spans="1:9" ht="12.75">
      <c r="A54" s="200" t="s">
        <v>517</v>
      </c>
      <c r="B54" s="209"/>
      <c r="C54" s="179"/>
      <c r="D54" s="212"/>
      <c r="E54" s="179"/>
      <c r="F54" s="211"/>
      <c r="G54" s="211"/>
      <c r="I54" s="112"/>
    </row>
    <row r="55" spans="1:13" ht="12.75">
      <c r="A55" s="9" t="s">
        <v>992</v>
      </c>
      <c r="B55" s="126">
        <v>50239</v>
      </c>
      <c r="C55" s="127">
        <v>345450</v>
      </c>
      <c r="D55" s="128">
        <v>0.26457410390656455</v>
      </c>
      <c r="E55" s="141">
        <v>0.18321813411518084</v>
      </c>
      <c r="F55" s="141">
        <v>0.1454305977710233</v>
      </c>
      <c r="G55" s="141">
        <v>0.26929715474173976</v>
      </c>
      <c r="H55" s="223"/>
      <c r="I55" s="118"/>
      <c r="K55" s="64"/>
      <c r="L55" s="64"/>
      <c r="M55" s="64"/>
    </row>
    <row r="56" spans="1:13" ht="12.75">
      <c r="A56" s="9" t="s">
        <v>993</v>
      </c>
      <c r="B56" s="126">
        <v>4451</v>
      </c>
      <c r="C56" s="127">
        <v>63189</v>
      </c>
      <c r="D56" s="128">
        <v>0.06508734146925099</v>
      </c>
      <c r="E56" s="141">
        <v>-0.08219556123634675</v>
      </c>
      <c r="F56" s="141">
        <v>0.0704394752251183</v>
      </c>
      <c r="G56" s="141">
        <v>0.19132565337001375</v>
      </c>
      <c r="H56" s="223"/>
      <c r="I56" s="118"/>
      <c r="K56" s="64"/>
      <c r="L56" s="64"/>
      <c r="M56" s="64"/>
    </row>
    <row r="57" spans="1:13" ht="12.75">
      <c r="A57" s="9" t="s">
        <v>994</v>
      </c>
      <c r="B57" s="138">
        <v>4142</v>
      </c>
      <c r="C57" s="139">
        <v>57677</v>
      </c>
      <c r="D57" s="128">
        <v>0.43024861878453047</v>
      </c>
      <c r="E57" s="141">
        <v>0.26290781694766796</v>
      </c>
      <c r="F57" s="141">
        <v>0.07181372124070254</v>
      </c>
      <c r="G57" s="141">
        <v>0.25454768928220256</v>
      </c>
      <c r="H57" s="223"/>
      <c r="I57" s="118"/>
      <c r="K57" s="64"/>
      <c r="L57" s="64"/>
      <c r="M57" s="64"/>
    </row>
    <row r="58" spans="1:13" ht="12.75">
      <c r="A58" s="9" t="s">
        <v>995</v>
      </c>
      <c r="B58" s="138">
        <v>47592</v>
      </c>
      <c r="C58" s="139">
        <v>800065</v>
      </c>
      <c r="D58" s="128">
        <v>-0.021867806642551835</v>
      </c>
      <c r="E58" s="141">
        <v>0.10823532019165372</v>
      </c>
      <c r="F58" s="141">
        <v>0.059485166830195044</v>
      </c>
      <c r="G58" s="141">
        <v>0.3345659050966608</v>
      </c>
      <c r="H58" s="223"/>
      <c r="I58" s="118"/>
      <c r="K58" s="64"/>
      <c r="L58" s="64"/>
      <c r="M58" s="64"/>
    </row>
    <row r="59" spans="1:13" ht="12.75">
      <c r="A59" s="199" t="s">
        <v>518</v>
      </c>
      <c r="B59" s="209"/>
      <c r="C59" s="179"/>
      <c r="D59" s="209"/>
      <c r="E59" s="179"/>
      <c r="F59" s="211"/>
      <c r="G59" s="211"/>
      <c r="I59" s="112"/>
      <c r="L59" s="64"/>
      <c r="M59" s="64"/>
    </row>
    <row r="60" spans="1:10" ht="12.75">
      <c r="A60" s="6" t="s">
        <v>493</v>
      </c>
      <c r="B60" s="138">
        <v>1</v>
      </c>
      <c r="C60" s="139">
        <v>26</v>
      </c>
      <c r="D60" s="164" t="s">
        <v>1005</v>
      </c>
      <c r="E60" s="216">
        <v>0.08333333333333326</v>
      </c>
      <c r="F60" s="141">
        <v>0.038461538461538464</v>
      </c>
      <c r="G60" s="141">
        <v>0.14285714285714285</v>
      </c>
      <c r="H60" s="223"/>
      <c r="I60" s="118"/>
      <c r="J60" s="118"/>
    </row>
    <row r="61" spans="1:10" ht="12.75">
      <c r="A61" s="9" t="s">
        <v>494</v>
      </c>
      <c r="B61" s="126">
        <v>26</v>
      </c>
      <c r="C61" s="127">
        <v>669</v>
      </c>
      <c r="D61" s="164">
        <v>0</v>
      </c>
      <c r="E61" s="216">
        <v>0.1094527363184079</v>
      </c>
      <c r="F61" s="141">
        <v>0.03886397608370702</v>
      </c>
      <c r="G61" s="141">
        <v>0.1015625</v>
      </c>
      <c r="H61" s="223"/>
      <c r="I61" s="118"/>
      <c r="J61" s="118"/>
    </row>
    <row r="62" spans="1:10" ht="12.75">
      <c r="A62" s="9" t="s">
        <v>983</v>
      </c>
      <c r="B62" s="126">
        <v>2529</v>
      </c>
      <c r="C62" s="127">
        <v>58413</v>
      </c>
      <c r="D62" s="164">
        <v>0.14021641118124428</v>
      </c>
      <c r="E62" s="216">
        <v>0.18568963767380486</v>
      </c>
      <c r="F62" s="141">
        <v>0.043295156900005134</v>
      </c>
      <c r="G62" s="141">
        <v>0.3710931768158474</v>
      </c>
      <c r="H62" s="223"/>
      <c r="I62" s="118"/>
      <c r="J62" s="118"/>
    </row>
    <row r="63" spans="1:10" ht="12.75">
      <c r="A63" s="9" t="s">
        <v>495</v>
      </c>
      <c r="B63" s="138">
        <v>4159</v>
      </c>
      <c r="C63" s="127">
        <v>80875</v>
      </c>
      <c r="D63" s="164">
        <v>0.2363258026159334</v>
      </c>
      <c r="E63" s="216">
        <v>0.21206444361183974</v>
      </c>
      <c r="F63" s="141">
        <v>0.05142503863987635</v>
      </c>
      <c r="G63" s="141">
        <v>0.3749211214279275</v>
      </c>
      <c r="H63" s="223"/>
      <c r="I63" s="118"/>
      <c r="J63" s="118"/>
    </row>
    <row r="64" spans="1:10" ht="25.5">
      <c r="A64" s="9" t="s">
        <v>498</v>
      </c>
      <c r="B64" s="138">
        <v>2627</v>
      </c>
      <c r="C64" s="127">
        <v>57588</v>
      </c>
      <c r="D64" s="164">
        <v>0.02297507788162001</v>
      </c>
      <c r="E64" s="216">
        <v>0.025354319492913557</v>
      </c>
      <c r="F64" s="141">
        <v>0.04561714246023477</v>
      </c>
      <c r="G64" s="141">
        <v>0.3450676474451596</v>
      </c>
      <c r="H64" s="223"/>
      <c r="I64" s="118"/>
      <c r="J64" s="118"/>
    </row>
    <row r="65" spans="1:10" ht="24.75" customHeight="1">
      <c r="A65" s="9" t="s">
        <v>499</v>
      </c>
      <c r="B65" s="138">
        <v>24412</v>
      </c>
      <c r="C65" s="127">
        <v>395125</v>
      </c>
      <c r="D65" s="164">
        <v>0.09697133099667465</v>
      </c>
      <c r="E65" s="216">
        <v>0.11371208234916086</v>
      </c>
      <c r="F65" s="141">
        <v>0.06178298006959823</v>
      </c>
      <c r="G65" s="141">
        <v>0.40252609362375713</v>
      </c>
      <c r="H65" s="223"/>
      <c r="I65" s="118"/>
      <c r="J65" s="118"/>
    </row>
    <row r="66" spans="1:10" ht="12.75" customHeight="1">
      <c r="A66" s="9" t="s">
        <v>500</v>
      </c>
      <c r="B66" s="126">
        <v>5611</v>
      </c>
      <c r="C66" s="127">
        <v>34833</v>
      </c>
      <c r="D66" s="164">
        <v>0.042161961367013445</v>
      </c>
      <c r="E66" s="216">
        <v>0.15161834231494042</v>
      </c>
      <c r="F66" s="141">
        <v>0.16108288117589642</v>
      </c>
      <c r="G66" s="141">
        <v>0.23778446412679577</v>
      </c>
      <c r="H66" s="223"/>
      <c r="I66" s="118"/>
      <c r="J66" s="118"/>
    </row>
    <row r="67" spans="1:10" ht="37.5" customHeight="1">
      <c r="A67" s="9" t="s">
        <v>502</v>
      </c>
      <c r="B67" s="126">
        <v>4886</v>
      </c>
      <c r="C67" s="127">
        <v>75723</v>
      </c>
      <c r="D67" s="164">
        <v>-0.03438735177865615</v>
      </c>
      <c r="E67" s="216">
        <v>0.014373744139316802</v>
      </c>
      <c r="F67" s="141">
        <v>0.06452464904982634</v>
      </c>
      <c r="G67" s="141">
        <v>0.1806819022261667</v>
      </c>
      <c r="H67" s="223"/>
      <c r="I67" s="118"/>
      <c r="J67" s="118"/>
    </row>
    <row r="68" spans="1:10" ht="12.75" customHeight="1">
      <c r="A68" s="9" t="s">
        <v>503</v>
      </c>
      <c r="B68" s="138">
        <v>2920</v>
      </c>
      <c r="C68" s="127">
        <v>62410</v>
      </c>
      <c r="D68" s="164">
        <v>0.07749077490774914</v>
      </c>
      <c r="E68" s="216">
        <v>0.40718360352641425</v>
      </c>
      <c r="F68" s="141">
        <v>0.04678737381829835</v>
      </c>
      <c r="G68" s="141">
        <v>0.18945046389411535</v>
      </c>
      <c r="H68" s="223"/>
      <c r="I68" s="118"/>
      <c r="J68" s="118"/>
    </row>
    <row r="69" spans="1:10" ht="12.75">
      <c r="A69" s="12" t="s">
        <v>504</v>
      </c>
      <c r="B69" s="138">
        <v>59253</v>
      </c>
      <c r="C69" s="157">
        <v>500719</v>
      </c>
      <c r="D69" s="164">
        <v>0.14222650602409637</v>
      </c>
      <c r="E69" s="217">
        <v>0.10878624953497851</v>
      </c>
      <c r="F69" s="141">
        <v>0.1183358330720424</v>
      </c>
      <c r="G69" s="141">
        <v>0.27449863105082484</v>
      </c>
      <c r="H69" s="223"/>
      <c r="I69" s="118"/>
      <c r="J69" s="118"/>
    </row>
    <row r="70" spans="1:9" ht="12.75">
      <c r="A70" s="199" t="s">
        <v>969</v>
      </c>
      <c r="B70" s="209"/>
      <c r="C70" s="179"/>
      <c r="D70" s="209"/>
      <c r="E70" s="179"/>
      <c r="F70" s="211"/>
      <c r="G70" s="211"/>
      <c r="I70" s="112"/>
    </row>
    <row r="71" spans="1:11" ht="12.75">
      <c r="A71" s="6" t="s">
        <v>970</v>
      </c>
      <c r="B71" s="138">
        <v>1701</v>
      </c>
      <c r="C71" s="127">
        <v>37327</v>
      </c>
      <c r="D71" s="140">
        <v>0.125</v>
      </c>
      <c r="E71" s="129">
        <v>0.126104926539355</v>
      </c>
      <c r="F71" s="129">
        <v>0.045570230664130525</v>
      </c>
      <c r="G71" s="129">
        <v>0.2340396257567419</v>
      </c>
      <c r="H71" s="223"/>
      <c r="I71" s="118"/>
      <c r="J71" s="118"/>
      <c r="K71" s="94"/>
    </row>
    <row r="72" spans="1:13" s="23" customFormat="1" ht="12.75">
      <c r="A72" s="14" t="s">
        <v>971</v>
      </c>
      <c r="B72" s="126">
        <v>104723</v>
      </c>
      <c r="C72" s="157">
        <v>1229054</v>
      </c>
      <c r="D72" s="196">
        <v>0.11470297082397529</v>
      </c>
      <c r="E72" s="158">
        <v>0.12216139423112038</v>
      </c>
      <c r="F72" s="158">
        <v>0.08520618296673702</v>
      </c>
      <c r="G72" s="158">
        <v>0.29003196020760286</v>
      </c>
      <c r="H72" s="223"/>
      <c r="I72" s="118"/>
      <c r="J72" s="118"/>
      <c r="K72" s="94"/>
      <c r="L72" s="94"/>
      <c r="M72" s="94"/>
    </row>
    <row r="73" spans="1:13" s="23" customFormat="1" ht="12.75">
      <c r="A73" s="199" t="s">
        <v>613</v>
      </c>
      <c r="B73" s="150">
        <v>27564</v>
      </c>
      <c r="C73" s="160">
        <v>126077</v>
      </c>
      <c r="D73" s="161">
        <v>0.15258206146769804</v>
      </c>
      <c r="E73" s="153">
        <v>0.11869565217391309</v>
      </c>
      <c r="F73" s="162">
        <v>0.21862829857943955</v>
      </c>
      <c r="G73" s="162">
        <v>0.24382347477642438</v>
      </c>
      <c r="H73" s="223"/>
      <c r="I73" s="118"/>
      <c r="J73" s="118"/>
      <c r="K73" s="94"/>
      <c r="L73" s="94"/>
      <c r="M73" s="94"/>
    </row>
    <row r="74" spans="1:13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94"/>
      <c r="L74" s="94"/>
      <c r="M74" s="94"/>
    </row>
    <row r="75" spans="1:13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94"/>
      <c r="L75" s="94"/>
      <c r="M75" s="94"/>
    </row>
    <row r="76" spans="1:13" s="23" customFormat="1" ht="12.75">
      <c r="A76" s="21"/>
      <c r="B76" s="182"/>
      <c r="C76" s="182"/>
      <c r="D76" s="94"/>
      <c r="E76" s="94"/>
      <c r="F76" s="94"/>
      <c r="G76" s="94"/>
      <c r="H76" s="112"/>
      <c r="I76" s="112"/>
      <c r="J76" s="112"/>
      <c r="K76" s="94"/>
      <c r="L76" s="94"/>
      <c r="M76" s="94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42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3" ht="25.5">
      <c r="A79" s="206" t="s">
        <v>878</v>
      </c>
      <c r="B79" s="121">
        <v>27774</v>
      </c>
      <c r="C79" s="124">
        <v>0.260974968052319</v>
      </c>
    </row>
    <row r="80" spans="1:3" ht="12.75">
      <c r="A80" s="207" t="s">
        <v>875</v>
      </c>
      <c r="B80" s="126">
        <v>15419</v>
      </c>
      <c r="C80" s="129">
        <v>0.1448827332180711</v>
      </c>
    </row>
    <row r="81" spans="1:3" ht="12.75">
      <c r="A81" s="207" t="s">
        <v>876</v>
      </c>
      <c r="B81" s="126">
        <v>12566</v>
      </c>
      <c r="C81" s="129">
        <v>0.11807487033000075</v>
      </c>
    </row>
    <row r="82" spans="1:3" ht="12.75">
      <c r="A82" s="207" t="s">
        <v>879</v>
      </c>
      <c r="B82" s="138">
        <v>4391</v>
      </c>
      <c r="C82" s="129">
        <v>0.041259490340524695</v>
      </c>
    </row>
    <row r="83" spans="1:3" ht="25.5">
      <c r="A83" s="207" t="s">
        <v>880</v>
      </c>
      <c r="B83" s="138">
        <v>3193</v>
      </c>
      <c r="C83" s="129">
        <v>0.030002630985491996</v>
      </c>
    </row>
    <row r="84" spans="1:3" ht="25.5">
      <c r="A84" s="207" t="s">
        <v>886</v>
      </c>
      <c r="B84" s="138">
        <v>2602</v>
      </c>
      <c r="C84" s="129">
        <v>0.024449372322032623</v>
      </c>
    </row>
    <row r="85" spans="1:3" ht="12.75">
      <c r="A85" s="207" t="s">
        <v>877</v>
      </c>
      <c r="B85" s="126">
        <v>2561</v>
      </c>
      <c r="C85" s="129">
        <v>0.024064120874990602</v>
      </c>
    </row>
    <row r="86" spans="1:3" ht="25.5">
      <c r="A86" s="207" t="s">
        <v>890</v>
      </c>
      <c r="B86" s="126">
        <v>2165</v>
      </c>
      <c r="C86" s="129">
        <v>0.02034315567917011</v>
      </c>
    </row>
    <row r="87" spans="1:3" ht="12.75">
      <c r="A87" s="207" t="s">
        <v>887</v>
      </c>
      <c r="B87" s="138">
        <v>1991</v>
      </c>
      <c r="C87" s="129">
        <v>0.018708186123430805</v>
      </c>
    </row>
    <row r="88" spans="1:3" ht="12.75">
      <c r="A88" s="208" t="s">
        <v>881</v>
      </c>
      <c r="B88" s="163">
        <v>1620</v>
      </c>
      <c r="C88" s="147">
        <v>0.015222130346538375</v>
      </c>
    </row>
    <row r="92" spans="1:3" ht="12.75">
      <c r="A92" s="465" t="s">
        <v>307</v>
      </c>
      <c r="B92" s="467" t="s">
        <v>306</v>
      </c>
      <c r="C92" s="468"/>
    </row>
    <row r="93" spans="1:3" ht="41.25" customHeight="1">
      <c r="A93" s="466"/>
      <c r="B93" s="233" t="s">
        <v>1007</v>
      </c>
      <c r="C93" s="234" t="s">
        <v>507</v>
      </c>
    </row>
    <row r="94" spans="1:5" ht="25.5">
      <c r="A94" s="206" t="s">
        <v>878</v>
      </c>
      <c r="B94" s="121">
        <v>4524</v>
      </c>
      <c r="C94" s="124">
        <v>0.260974968052319</v>
      </c>
      <c r="E94" s="111"/>
    </row>
    <row r="95" spans="1:5" ht="12.75">
      <c r="A95" s="207" t="s">
        <v>876</v>
      </c>
      <c r="B95" s="126">
        <v>1900</v>
      </c>
      <c r="C95" s="129">
        <v>0.11807487033000075</v>
      </c>
      <c r="E95" s="111"/>
    </row>
    <row r="96" spans="1:5" ht="12.75">
      <c r="A96" s="207" t="s">
        <v>875</v>
      </c>
      <c r="B96" s="126">
        <v>1164</v>
      </c>
      <c r="C96" s="129">
        <v>0.1448827332180711</v>
      </c>
      <c r="E96" s="111"/>
    </row>
    <row r="97" spans="1:5" ht="12.75">
      <c r="A97" s="207" t="s">
        <v>879</v>
      </c>
      <c r="B97" s="138">
        <v>582</v>
      </c>
      <c r="C97" s="129">
        <v>0.041259490340524695</v>
      </c>
      <c r="E97" s="111"/>
    </row>
    <row r="98" spans="1:5" ht="12.75">
      <c r="A98" s="207" t="s">
        <v>883</v>
      </c>
      <c r="B98" s="138">
        <v>433</v>
      </c>
      <c r="C98" s="129">
        <v>0.011360219499361047</v>
      </c>
      <c r="E98" s="111"/>
    </row>
    <row r="99" spans="1:5" ht="12.75">
      <c r="A99" s="207" t="s">
        <v>887</v>
      </c>
      <c r="B99" s="138">
        <v>413</v>
      </c>
      <c r="C99" s="129">
        <v>0.018708186123430805</v>
      </c>
      <c r="E99" s="111"/>
    </row>
    <row r="100" spans="1:5" ht="12.75">
      <c r="A100" s="207" t="s">
        <v>94</v>
      </c>
      <c r="B100" s="126">
        <v>267</v>
      </c>
      <c r="C100" s="129">
        <v>0.009490340524693677</v>
      </c>
      <c r="E100" s="111"/>
    </row>
    <row r="101" spans="1:5" ht="12.75">
      <c r="A101" s="207" t="s">
        <v>881</v>
      </c>
      <c r="B101" s="126">
        <v>201</v>
      </c>
      <c r="C101" s="129">
        <v>0.015222130346538375</v>
      </c>
      <c r="E101" s="111"/>
    </row>
    <row r="102" spans="1:5" ht="12.75">
      <c r="A102" s="207" t="s">
        <v>321</v>
      </c>
      <c r="B102" s="138">
        <v>200</v>
      </c>
      <c r="C102" s="129">
        <v>0.0037115688190633694</v>
      </c>
      <c r="E102" s="111"/>
    </row>
    <row r="103" spans="1:5" ht="12.75">
      <c r="A103" s="208" t="s">
        <v>91</v>
      </c>
      <c r="B103" s="163">
        <v>194</v>
      </c>
      <c r="C103" s="147">
        <v>0.004623017364504247</v>
      </c>
      <c r="E103" s="111"/>
    </row>
    <row r="104" spans="1:3" ht="12.75">
      <c r="A104" s="201"/>
      <c r="B104" s="182"/>
      <c r="C104" s="195"/>
    </row>
    <row r="107" spans="1:7" ht="24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7" ht="20.25" customHeight="1">
      <c r="A108" s="466"/>
      <c r="B108" s="177" t="s">
        <v>520</v>
      </c>
      <c r="C108" s="176" t="s">
        <v>521</v>
      </c>
      <c r="D108" s="177" t="s">
        <v>520</v>
      </c>
      <c r="E108" s="176" t="s">
        <v>942</v>
      </c>
      <c r="F108" s="472"/>
      <c r="G108" s="472"/>
    </row>
    <row r="109" spans="1:13" ht="12.75">
      <c r="A109" s="199" t="s">
        <v>614</v>
      </c>
      <c r="B109" s="150">
        <v>14135</v>
      </c>
      <c r="C109" s="139">
        <v>216251</v>
      </c>
      <c r="D109" s="152">
        <v>-0.013814274750575617</v>
      </c>
      <c r="E109" s="153">
        <v>-0.036585094202608026</v>
      </c>
      <c r="F109" s="130">
        <v>0.06536385958908861</v>
      </c>
      <c r="G109" s="162">
        <v>0.22320653117943373</v>
      </c>
      <c r="H109" s="225"/>
      <c r="I109" s="225"/>
      <c r="J109" s="118"/>
      <c r="M109" s="1"/>
    </row>
    <row r="110" spans="1:13" ht="12.75">
      <c r="A110" s="199" t="s">
        <v>610</v>
      </c>
      <c r="B110" s="209"/>
      <c r="C110" s="179"/>
      <c r="D110" s="210"/>
      <c r="E110" s="190"/>
      <c r="F110" s="211"/>
      <c r="G110" s="211"/>
      <c r="H110" s="112"/>
      <c r="M110" s="1"/>
    </row>
    <row r="111" spans="1:13" ht="12.75">
      <c r="A111" s="9" t="s">
        <v>611</v>
      </c>
      <c r="B111" s="138">
        <v>6878</v>
      </c>
      <c r="C111" s="139">
        <v>103914</v>
      </c>
      <c r="D111" s="140">
        <v>-0.02536488592886499</v>
      </c>
      <c r="E111" s="141">
        <v>-0.04523277929380631</v>
      </c>
      <c r="F111" s="130">
        <v>0.06618934888465462</v>
      </c>
      <c r="G111" s="141">
        <v>0.22364570462378877</v>
      </c>
      <c r="H111" s="110"/>
      <c r="I111" s="118"/>
      <c r="J111" s="118"/>
      <c r="K111" s="22"/>
      <c r="M111" s="1"/>
    </row>
    <row r="112" spans="1:13" ht="12.75">
      <c r="A112" s="9" t="s">
        <v>612</v>
      </c>
      <c r="B112" s="126">
        <v>7257</v>
      </c>
      <c r="C112" s="127">
        <v>112337</v>
      </c>
      <c r="D112" s="140">
        <v>-0.002611324903793344</v>
      </c>
      <c r="E112" s="141">
        <v>-0.028445159393216013</v>
      </c>
      <c r="F112" s="130">
        <v>0.06460026527324034</v>
      </c>
      <c r="G112" s="141">
        <v>0.22279188284775733</v>
      </c>
      <c r="H112" s="110"/>
      <c r="I112" s="118"/>
      <c r="J112" s="118"/>
      <c r="K112" s="22"/>
      <c r="M112" s="1"/>
    </row>
    <row r="113" spans="1:13" ht="12.75">
      <c r="A113" s="199" t="s">
        <v>516</v>
      </c>
      <c r="B113" s="209"/>
      <c r="C113" s="179"/>
      <c r="D113" s="209"/>
      <c r="E113" s="179"/>
      <c r="F113" s="211"/>
      <c r="G113" s="211"/>
      <c r="K113" s="94"/>
      <c r="M113" s="1"/>
    </row>
    <row r="114" spans="1:13" ht="12.75">
      <c r="A114" s="9" t="s">
        <v>932</v>
      </c>
      <c r="B114" s="126">
        <v>638</v>
      </c>
      <c r="C114" s="127">
        <v>3475</v>
      </c>
      <c r="D114" s="140">
        <v>0.21988527724665397</v>
      </c>
      <c r="E114" s="141">
        <v>0.04953186348535188</v>
      </c>
      <c r="F114" s="130">
        <v>0.18359712230215827</v>
      </c>
      <c r="G114" s="141">
        <v>0.19415702982349362</v>
      </c>
      <c r="H114" s="110"/>
      <c r="I114" s="118"/>
      <c r="J114" s="118"/>
      <c r="K114" s="112"/>
      <c r="M114" s="1"/>
    </row>
    <row r="115" spans="1:13" ht="12.75">
      <c r="A115" s="9" t="s">
        <v>616</v>
      </c>
      <c r="B115" s="126">
        <v>1662</v>
      </c>
      <c r="C115" s="127">
        <v>27266</v>
      </c>
      <c r="D115" s="140">
        <v>-0.032032615026208466</v>
      </c>
      <c r="E115" s="141">
        <v>0.05123954196707414</v>
      </c>
      <c r="F115" s="130">
        <v>0.06095503557544194</v>
      </c>
      <c r="G115" s="141">
        <v>0.1941588785046729</v>
      </c>
      <c r="H115" s="110"/>
      <c r="I115" s="110"/>
      <c r="J115" s="118"/>
      <c r="K115" s="112"/>
      <c r="M115" s="1"/>
    </row>
    <row r="116" spans="1:13" ht="12.75">
      <c r="A116" s="9" t="s">
        <v>935</v>
      </c>
      <c r="B116" s="126">
        <v>9725</v>
      </c>
      <c r="C116" s="127">
        <v>152822</v>
      </c>
      <c r="D116" s="140">
        <v>-0.013191273465246067</v>
      </c>
      <c r="E116" s="141">
        <v>-0.04895200637259778</v>
      </c>
      <c r="F116" s="130">
        <v>0.06363612568870974</v>
      </c>
      <c r="G116" s="141">
        <v>0.22687507290330106</v>
      </c>
      <c r="H116" s="110"/>
      <c r="I116" s="118"/>
      <c r="J116" s="118"/>
      <c r="K116" s="111"/>
      <c r="M116" s="1"/>
    </row>
    <row r="117" spans="1:13" ht="12.75">
      <c r="A117" s="9" t="s">
        <v>508</v>
      </c>
      <c r="B117" s="126">
        <v>2110</v>
      </c>
      <c r="C117" s="127">
        <v>32688</v>
      </c>
      <c r="D117" s="140">
        <v>-0.05719392314566574</v>
      </c>
      <c r="E117" s="141">
        <v>-0.05326266400208535</v>
      </c>
      <c r="F117" s="130">
        <v>0.06454968184043074</v>
      </c>
      <c r="G117" s="159">
        <v>0.24489322191272053</v>
      </c>
      <c r="H117" s="110"/>
      <c r="I117" s="118"/>
      <c r="J117" s="118"/>
      <c r="K117" s="111"/>
      <c r="M117" s="1"/>
    </row>
    <row r="118" spans="1:13" ht="12.75">
      <c r="A118" s="199" t="s">
        <v>517</v>
      </c>
      <c r="B118" s="209"/>
      <c r="C118" s="179"/>
      <c r="D118" s="209"/>
      <c r="E118" s="179"/>
      <c r="F118" s="211"/>
      <c r="G118" s="211"/>
      <c r="M118" s="1"/>
    </row>
    <row r="119" spans="1:13" ht="12.75">
      <c r="A119" s="9" t="s">
        <v>992</v>
      </c>
      <c r="B119" s="126">
        <v>2641</v>
      </c>
      <c r="C119" s="127">
        <v>15472</v>
      </c>
      <c r="D119" s="164">
        <v>0.11340640809443503</v>
      </c>
      <c r="E119" s="154">
        <v>0.14820037105751394</v>
      </c>
      <c r="F119" s="130">
        <v>0.17069544984488108</v>
      </c>
      <c r="G119" s="141">
        <v>0.22564935064935066</v>
      </c>
      <c r="H119" s="110"/>
      <c r="K119" s="64"/>
      <c r="L119" s="64"/>
      <c r="M119" s="1"/>
    </row>
    <row r="120" spans="1:13" ht="12.75">
      <c r="A120" s="9" t="s">
        <v>993</v>
      </c>
      <c r="B120" s="126">
        <v>730</v>
      </c>
      <c r="C120" s="127">
        <v>12580</v>
      </c>
      <c r="D120" s="164">
        <v>-0.3202979515828678</v>
      </c>
      <c r="E120" s="154">
        <v>-0.2861601316461443</v>
      </c>
      <c r="F120" s="130">
        <v>0.05802861685214626</v>
      </c>
      <c r="G120" s="141">
        <v>0.09983588621444202</v>
      </c>
      <c r="H120" s="110"/>
      <c r="K120" s="64"/>
      <c r="L120" s="64"/>
      <c r="M120" s="1"/>
    </row>
    <row r="121" spans="1:13" ht="12.75">
      <c r="A121" s="9" t="s">
        <v>994</v>
      </c>
      <c r="B121" s="126">
        <v>422</v>
      </c>
      <c r="C121" s="127">
        <v>8679</v>
      </c>
      <c r="D121" s="164">
        <v>-0.21121495327102802</v>
      </c>
      <c r="E121" s="154">
        <v>-0.21371625294437402</v>
      </c>
      <c r="F121" s="130">
        <v>0.048623113261896535</v>
      </c>
      <c r="G121" s="159">
        <v>0.1157750342935528</v>
      </c>
      <c r="H121" s="110"/>
      <c r="K121" s="64"/>
      <c r="L121" s="64"/>
      <c r="M121" s="1"/>
    </row>
    <row r="122" spans="1:13" ht="12.75">
      <c r="A122" s="9" t="s">
        <v>995</v>
      </c>
      <c r="B122" s="126">
        <v>6595</v>
      </c>
      <c r="C122" s="127">
        <v>109881</v>
      </c>
      <c r="D122" s="164">
        <v>-0.048615118291979176</v>
      </c>
      <c r="E122" s="154">
        <v>-0.07565153019163151</v>
      </c>
      <c r="F122" s="130">
        <v>0.060019475614528445</v>
      </c>
      <c r="G122" s="141">
        <v>0.19202212840296987</v>
      </c>
      <c r="H122" s="110"/>
      <c r="K122" s="64"/>
      <c r="L122" s="64"/>
      <c r="M122" s="1"/>
    </row>
    <row r="123" spans="1:13" ht="12.75">
      <c r="A123" s="41" t="s">
        <v>977</v>
      </c>
      <c r="B123" s="126">
        <v>3747</v>
      </c>
      <c r="C123" s="127">
        <v>69639</v>
      </c>
      <c r="D123" s="164">
        <v>0.09561403508771926</v>
      </c>
      <c r="E123" s="154">
        <v>0.09748948040281791</v>
      </c>
      <c r="F123" s="130">
        <v>0.05380605695084651</v>
      </c>
      <c r="G123" s="141">
        <v>0.5927859515899383</v>
      </c>
      <c r="H123" s="110"/>
      <c r="K123" s="64"/>
      <c r="L123" s="64"/>
      <c r="M123" s="1"/>
    </row>
    <row r="124" spans="1:13" ht="12.75">
      <c r="A124" s="199" t="s">
        <v>519</v>
      </c>
      <c r="B124" s="209"/>
      <c r="C124" s="179"/>
      <c r="D124" s="209"/>
      <c r="E124" s="179"/>
      <c r="F124" s="211"/>
      <c r="G124" s="211"/>
      <c r="M124" s="1"/>
    </row>
    <row r="125" spans="1:13" ht="12.75">
      <c r="A125" s="9" t="s">
        <v>510</v>
      </c>
      <c r="B125" s="126">
        <v>6713</v>
      </c>
      <c r="C125" s="127">
        <v>90869</v>
      </c>
      <c r="D125" s="140">
        <v>0.05268935236004402</v>
      </c>
      <c r="E125" s="141">
        <v>0.03827740262114521</v>
      </c>
      <c r="F125" s="130">
        <v>0.07387557913039651</v>
      </c>
      <c r="G125" s="141">
        <v>0.30821854912764</v>
      </c>
      <c r="H125" s="110"/>
      <c r="I125" s="110"/>
      <c r="J125" s="118"/>
      <c r="M125" s="1"/>
    </row>
    <row r="126" spans="1:13" ht="12.75">
      <c r="A126" s="9" t="s">
        <v>511</v>
      </c>
      <c r="B126" s="126">
        <v>3382</v>
      </c>
      <c r="C126" s="127">
        <v>46357</v>
      </c>
      <c r="D126" s="140">
        <v>0.005350772889417321</v>
      </c>
      <c r="E126" s="141">
        <v>-0.0031395823925338684</v>
      </c>
      <c r="F126" s="130">
        <v>0.07295554069504066</v>
      </c>
      <c r="G126" s="141">
        <v>0.30692440330338505</v>
      </c>
      <c r="H126" s="110"/>
      <c r="I126" s="110"/>
      <c r="J126" s="118"/>
      <c r="M126" s="1"/>
    </row>
    <row r="127" spans="1:13" ht="12.75">
      <c r="A127" s="9" t="s">
        <v>512</v>
      </c>
      <c r="B127" s="126">
        <v>1551</v>
      </c>
      <c r="C127" s="127">
        <v>23155</v>
      </c>
      <c r="D127" s="140">
        <v>0.11985559566786996</v>
      </c>
      <c r="E127" s="141">
        <v>0.046648284590697475</v>
      </c>
      <c r="F127" s="130">
        <v>0.0669833729216152</v>
      </c>
      <c r="G127" s="141">
        <v>0.2455668144395187</v>
      </c>
      <c r="H127" s="110"/>
      <c r="I127" s="110"/>
      <c r="J127" s="118"/>
      <c r="M127" s="1"/>
    </row>
    <row r="128" spans="1:13" ht="12.75">
      <c r="A128" s="9" t="s">
        <v>513</v>
      </c>
      <c r="B128" s="126">
        <v>731</v>
      </c>
      <c r="C128" s="127">
        <v>15249</v>
      </c>
      <c r="D128" s="140">
        <v>-0.024032042723631464</v>
      </c>
      <c r="E128" s="141">
        <v>-0.052209584187954516</v>
      </c>
      <c r="F128" s="130">
        <v>0.04793756967670011</v>
      </c>
      <c r="G128" s="141">
        <v>0.20054869684499313</v>
      </c>
      <c r="H128" s="110"/>
      <c r="I128" s="110"/>
      <c r="J128" s="118"/>
      <c r="M128" s="1"/>
    </row>
    <row r="129" spans="1:13" ht="12.75">
      <c r="A129" s="14" t="s">
        <v>514</v>
      </c>
      <c r="B129" s="133">
        <v>1758</v>
      </c>
      <c r="C129" s="134">
        <v>40621</v>
      </c>
      <c r="D129" s="196">
        <v>-0.2847843775427177</v>
      </c>
      <c r="E129" s="141">
        <v>-0.22225200559076375</v>
      </c>
      <c r="F129" s="132">
        <v>0.04327810738288078</v>
      </c>
      <c r="G129" s="159">
        <v>0.0854767345748043</v>
      </c>
      <c r="H129" s="110"/>
      <c r="I129" s="110"/>
      <c r="J129" s="118"/>
      <c r="M129" s="1"/>
    </row>
    <row r="130" spans="1:13" ht="12.75">
      <c r="A130" s="199" t="s">
        <v>615</v>
      </c>
      <c r="B130" s="133">
        <v>970</v>
      </c>
      <c r="C130" s="134">
        <v>11794</v>
      </c>
      <c r="D130" s="161">
        <v>0.13053613053613056</v>
      </c>
      <c r="E130" s="153">
        <v>0.03884435831938693</v>
      </c>
      <c r="F130" s="162">
        <v>0.08224520942852298</v>
      </c>
      <c r="G130" s="153">
        <v>0.18236510622297425</v>
      </c>
      <c r="H130" s="110"/>
      <c r="I130" s="118"/>
      <c r="J130" s="118"/>
      <c r="M130" s="1"/>
    </row>
    <row r="131" spans="8:10" ht="12.75">
      <c r="H131" s="112"/>
      <c r="I131" s="112"/>
      <c r="J131" s="112"/>
    </row>
    <row r="134" spans="1:7" ht="31.5">
      <c r="A134" s="173" t="s">
        <v>1032</v>
      </c>
      <c r="B134" s="180" t="s">
        <v>310</v>
      </c>
      <c r="C134" s="180" t="s">
        <v>311</v>
      </c>
      <c r="D134" s="193" t="s">
        <v>312</v>
      </c>
      <c r="E134" s="187"/>
      <c r="F134" s="187"/>
      <c r="G134" s="187"/>
    </row>
    <row r="135" spans="1:4" ht="12.75">
      <c r="A135" s="199" t="s">
        <v>1115</v>
      </c>
      <c r="B135" s="165">
        <v>85169</v>
      </c>
      <c r="C135" s="165">
        <v>106424</v>
      </c>
      <c r="D135" s="165">
        <v>14135</v>
      </c>
    </row>
    <row r="136" spans="1:13" ht="12.75">
      <c r="A136" s="85" t="s">
        <v>422</v>
      </c>
      <c r="B136" s="138">
        <v>135</v>
      </c>
      <c r="C136" s="166">
        <v>120</v>
      </c>
      <c r="D136" s="167">
        <v>32</v>
      </c>
      <c r="M136" s="1"/>
    </row>
    <row r="137" spans="1:13" ht="12.75">
      <c r="A137" s="86" t="s">
        <v>772</v>
      </c>
      <c r="B137" s="126">
        <v>3173</v>
      </c>
      <c r="C137" s="168">
        <v>947</v>
      </c>
      <c r="D137" s="169">
        <v>461</v>
      </c>
      <c r="M137" s="1"/>
    </row>
    <row r="138" spans="1:13" ht="12.75">
      <c r="A138" s="86" t="s">
        <v>423</v>
      </c>
      <c r="B138" s="126">
        <v>159</v>
      </c>
      <c r="C138" s="168">
        <v>225</v>
      </c>
      <c r="D138" s="169">
        <v>42</v>
      </c>
      <c r="M138" s="1"/>
    </row>
    <row r="139" spans="1:13" ht="12.75">
      <c r="A139" s="86" t="s">
        <v>424</v>
      </c>
      <c r="B139" s="126">
        <v>277</v>
      </c>
      <c r="C139" s="168">
        <v>780</v>
      </c>
      <c r="D139" s="169">
        <v>54</v>
      </c>
      <c r="M139" s="1"/>
    </row>
    <row r="140" spans="1:13" ht="12.75">
      <c r="A140" s="86" t="s">
        <v>773</v>
      </c>
      <c r="B140" s="126">
        <v>4255</v>
      </c>
      <c r="C140" s="168">
        <v>12992</v>
      </c>
      <c r="D140" s="169">
        <v>513</v>
      </c>
      <c r="M140" s="1"/>
    </row>
    <row r="141" spans="1:13" ht="12.75">
      <c r="A141" s="86" t="s">
        <v>774</v>
      </c>
      <c r="B141" s="126">
        <v>654</v>
      </c>
      <c r="C141" s="168">
        <v>374</v>
      </c>
      <c r="D141" s="169">
        <v>139</v>
      </c>
      <c r="M141" s="1"/>
    </row>
    <row r="142" spans="1:13" ht="12.75">
      <c r="A142" s="86" t="s">
        <v>775</v>
      </c>
      <c r="B142" s="126">
        <v>1309</v>
      </c>
      <c r="C142" s="168">
        <v>1009</v>
      </c>
      <c r="D142" s="169">
        <v>249</v>
      </c>
      <c r="M142" s="1"/>
    </row>
    <row r="143" spans="1:13" ht="12.75">
      <c r="A143" s="86" t="s">
        <v>776</v>
      </c>
      <c r="B143" s="126">
        <v>585</v>
      </c>
      <c r="C143" s="168">
        <v>391</v>
      </c>
      <c r="D143" s="169">
        <v>106</v>
      </c>
      <c r="M143" s="1"/>
    </row>
    <row r="144" spans="1:13" ht="12.75">
      <c r="A144" s="86" t="s">
        <v>425</v>
      </c>
      <c r="B144" s="126">
        <v>172</v>
      </c>
      <c r="C144" s="168">
        <v>118</v>
      </c>
      <c r="D144" s="169">
        <v>35</v>
      </c>
      <c r="M144" s="1"/>
    </row>
    <row r="145" spans="1:13" ht="12.75">
      <c r="A145" s="86" t="s">
        <v>777</v>
      </c>
      <c r="B145" s="126">
        <v>2974</v>
      </c>
      <c r="C145" s="168">
        <v>2734</v>
      </c>
      <c r="D145" s="169">
        <v>501</v>
      </c>
      <c r="M145" s="1"/>
    </row>
    <row r="146" spans="1:13" ht="12.75">
      <c r="A146" s="86" t="s">
        <v>778</v>
      </c>
      <c r="B146" s="126">
        <v>676</v>
      </c>
      <c r="C146" s="168">
        <v>367</v>
      </c>
      <c r="D146" s="169">
        <v>119</v>
      </c>
      <c r="M146" s="1"/>
    </row>
    <row r="147" spans="1:13" ht="12.75">
      <c r="A147" s="86" t="s">
        <v>779</v>
      </c>
      <c r="B147" s="126">
        <v>34</v>
      </c>
      <c r="C147" s="168">
        <v>29</v>
      </c>
      <c r="D147" s="169">
        <v>8</v>
      </c>
      <c r="M147" s="1"/>
    </row>
    <row r="148" spans="1:13" ht="12.75">
      <c r="A148" s="86" t="s">
        <v>426</v>
      </c>
      <c r="B148" s="126">
        <v>2338</v>
      </c>
      <c r="C148" s="168">
        <v>1634</v>
      </c>
      <c r="D148" s="169">
        <v>262</v>
      </c>
      <c r="M148" s="1"/>
    </row>
    <row r="149" spans="1:13" ht="12.75">
      <c r="A149" s="86" t="s">
        <v>780</v>
      </c>
      <c r="B149" s="126">
        <v>1055</v>
      </c>
      <c r="C149" s="168">
        <v>1895</v>
      </c>
      <c r="D149" s="169">
        <v>86</v>
      </c>
      <c r="M149" s="1"/>
    </row>
    <row r="150" spans="1:13" ht="12.75">
      <c r="A150" s="86" t="s">
        <v>427</v>
      </c>
      <c r="B150" s="126">
        <v>129</v>
      </c>
      <c r="C150" s="168">
        <v>97</v>
      </c>
      <c r="D150" s="169">
        <v>30</v>
      </c>
      <c r="M150" s="1"/>
    </row>
    <row r="151" spans="1:13" ht="12.75">
      <c r="A151" s="86" t="s">
        <v>781</v>
      </c>
      <c r="B151" s="126">
        <v>201</v>
      </c>
      <c r="C151" s="168">
        <v>175</v>
      </c>
      <c r="D151" s="169">
        <v>57</v>
      </c>
      <c r="M151" s="1"/>
    </row>
    <row r="152" spans="1:13" ht="12.75">
      <c r="A152" s="86" t="s">
        <v>782</v>
      </c>
      <c r="B152" s="126">
        <v>742</v>
      </c>
      <c r="C152" s="168">
        <v>211</v>
      </c>
      <c r="D152" s="169">
        <v>145</v>
      </c>
      <c r="M152" s="1"/>
    </row>
    <row r="153" spans="1:13" ht="12.75">
      <c r="A153" s="86" t="s">
        <v>428</v>
      </c>
      <c r="B153" s="126">
        <v>337</v>
      </c>
      <c r="C153" s="168">
        <v>625</v>
      </c>
      <c r="D153" s="169">
        <v>72</v>
      </c>
      <c r="M153" s="1"/>
    </row>
    <row r="154" spans="1:13" ht="12.75">
      <c r="A154" s="86" t="s">
        <v>429</v>
      </c>
      <c r="B154" s="126">
        <v>63</v>
      </c>
      <c r="C154" s="168">
        <v>33</v>
      </c>
      <c r="D154" s="169">
        <v>29</v>
      </c>
      <c r="M154" s="1"/>
    </row>
    <row r="155" spans="1:13" ht="12.75">
      <c r="A155" s="86" t="s">
        <v>430</v>
      </c>
      <c r="B155" s="126">
        <v>56</v>
      </c>
      <c r="C155" s="168">
        <v>43</v>
      </c>
      <c r="D155" s="169">
        <v>17</v>
      </c>
      <c r="M155" s="1"/>
    </row>
    <row r="156" spans="1:13" ht="12.75">
      <c r="A156" s="86" t="s">
        <v>783</v>
      </c>
      <c r="B156" s="126">
        <v>3506</v>
      </c>
      <c r="C156" s="168">
        <v>7001</v>
      </c>
      <c r="D156" s="169">
        <v>423</v>
      </c>
      <c r="M156" s="1"/>
    </row>
    <row r="157" spans="1:13" ht="12.75">
      <c r="A157" s="86" t="s">
        <v>431</v>
      </c>
      <c r="B157" s="126">
        <v>32</v>
      </c>
      <c r="C157" s="168">
        <v>65</v>
      </c>
      <c r="D157" s="169">
        <v>13</v>
      </c>
      <c r="M157" s="1"/>
    </row>
    <row r="158" spans="1:13" ht="12.75">
      <c r="A158" s="86" t="s">
        <v>432</v>
      </c>
      <c r="B158" s="126">
        <v>425</v>
      </c>
      <c r="C158" s="168">
        <v>201</v>
      </c>
      <c r="D158" s="169">
        <v>83</v>
      </c>
      <c r="M158" s="1"/>
    </row>
    <row r="159" spans="1:13" ht="12.75">
      <c r="A159" s="86" t="s">
        <v>433</v>
      </c>
      <c r="B159" s="126">
        <v>94</v>
      </c>
      <c r="C159" s="168">
        <v>85</v>
      </c>
      <c r="D159" s="169">
        <v>21</v>
      </c>
      <c r="M159" s="1"/>
    </row>
    <row r="160" spans="1:13" ht="12.75">
      <c r="A160" s="86" t="s">
        <v>784</v>
      </c>
      <c r="B160" s="126">
        <v>820</v>
      </c>
      <c r="C160" s="168">
        <v>624</v>
      </c>
      <c r="D160" s="169">
        <v>147</v>
      </c>
      <c r="M160" s="1"/>
    </row>
    <row r="161" spans="1:13" ht="12.75">
      <c r="A161" s="86" t="s">
        <v>785</v>
      </c>
      <c r="B161" s="126">
        <v>38</v>
      </c>
      <c r="C161" s="168">
        <v>57</v>
      </c>
      <c r="D161" s="169">
        <v>10</v>
      </c>
      <c r="M161" s="1"/>
    </row>
    <row r="162" spans="1:13" ht="12.75">
      <c r="A162" s="86" t="s">
        <v>434</v>
      </c>
      <c r="B162" s="126">
        <v>4</v>
      </c>
      <c r="C162" s="168">
        <v>11</v>
      </c>
      <c r="D162" s="169">
        <v>1</v>
      </c>
      <c r="M162" s="1"/>
    </row>
    <row r="163" spans="1:13" ht="12.75">
      <c r="A163" s="86" t="s">
        <v>435</v>
      </c>
      <c r="B163" s="126">
        <v>66</v>
      </c>
      <c r="C163" s="168">
        <v>45</v>
      </c>
      <c r="D163" s="169">
        <v>15</v>
      </c>
      <c r="M163" s="1"/>
    </row>
    <row r="164" spans="1:13" ht="12.75">
      <c r="A164" s="86" t="s">
        <v>436</v>
      </c>
      <c r="B164" s="126">
        <v>279</v>
      </c>
      <c r="C164" s="168">
        <v>170</v>
      </c>
      <c r="D164" s="169">
        <v>68</v>
      </c>
      <c r="M164" s="1"/>
    </row>
    <row r="165" spans="1:13" ht="12.75">
      <c r="A165" s="86" t="s">
        <v>786</v>
      </c>
      <c r="B165" s="126">
        <v>271</v>
      </c>
      <c r="C165" s="168">
        <v>372</v>
      </c>
      <c r="D165" s="169">
        <v>71</v>
      </c>
      <c r="M165" s="1"/>
    </row>
    <row r="166" spans="1:13" ht="12.75">
      <c r="A166" s="86" t="s">
        <v>787</v>
      </c>
      <c r="B166" s="126">
        <v>121</v>
      </c>
      <c r="C166" s="168">
        <v>192</v>
      </c>
      <c r="D166" s="169">
        <v>46</v>
      </c>
      <c r="M166" s="1"/>
    </row>
    <row r="167" spans="1:13" ht="12.75">
      <c r="A167" s="86" t="s">
        <v>437</v>
      </c>
      <c r="B167" s="126">
        <v>348</v>
      </c>
      <c r="C167" s="168">
        <v>265</v>
      </c>
      <c r="D167" s="169">
        <v>61</v>
      </c>
      <c r="M167" s="1"/>
    </row>
    <row r="168" spans="1:13" ht="12.75">
      <c r="A168" s="86" t="s">
        <v>788</v>
      </c>
      <c r="B168" s="126">
        <v>93</v>
      </c>
      <c r="C168" s="168">
        <v>115</v>
      </c>
      <c r="D168" s="169">
        <v>18</v>
      </c>
      <c r="M168" s="1"/>
    </row>
    <row r="169" spans="1:13" ht="12.75">
      <c r="A169" s="86" t="s">
        <v>789</v>
      </c>
      <c r="B169" s="126">
        <v>257</v>
      </c>
      <c r="C169" s="168">
        <v>228</v>
      </c>
      <c r="D169" s="169">
        <v>44</v>
      </c>
      <c r="M169" s="1"/>
    </row>
    <row r="170" spans="1:13" ht="12.75">
      <c r="A170" s="86" t="s">
        <v>438</v>
      </c>
      <c r="B170" s="126">
        <v>1944</v>
      </c>
      <c r="C170" s="168">
        <v>3240</v>
      </c>
      <c r="D170" s="169">
        <v>322</v>
      </c>
      <c r="M170" s="1"/>
    </row>
    <row r="171" spans="1:13" ht="12.75">
      <c r="A171" s="86" t="s">
        <v>439</v>
      </c>
      <c r="B171" s="126">
        <v>28</v>
      </c>
      <c r="C171" s="168">
        <v>56</v>
      </c>
      <c r="D171" s="169">
        <v>6</v>
      </c>
      <c r="M171" s="1"/>
    </row>
    <row r="172" spans="1:13" ht="12.75">
      <c r="A172" s="86" t="s">
        <v>440</v>
      </c>
      <c r="B172" s="126">
        <v>73</v>
      </c>
      <c r="C172" s="168">
        <v>33</v>
      </c>
      <c r="D172" s="169">
        <v>16</v>
      </c>
      <c r="M172" s="1"/>
    </row>
    <row r="173" spans="1:13" ht="12.75">
      <c r="A173" s="86" t="s">
        <v>441</v>
      </c>
      <c r="B173" s="126">
        <v>218</v>
      </c>
      <c r="C173" s="168">
        <v>113</v>
      </c>
      <c r="D173" s="169">
        <v>48</v>
      </c>
      <c r="M173" s="1"/>
    </row>
    <row r="174" spans="1:13" ht="12.75">
      <c r="A174" s="86" t="s">
        <v>790</v>
      </c>
      <c r="B174" s="126">
        <v>21</v>
      </c>
      <c r="C174" s="168">
        <v>20</v>
      </c>
      <c r="D174" s="169">
        <v>13</v>
      </c>
      <c r="M174" s="1"/>
    </row>
    <row r="175" spans="1:13" ht="12.75">
      <c r="A175" s="86" t="s">
        <v>791</v>
      </c>
      <c r="B175" s="126">
        <v>623</v>
      </c>
      <c r="C175" s="168">
        <v>1192</v>
      </c>
      <c r="D175" s="169">
        <v>79</v>
      </c>
      <c r="M175" s="1"/>
    </row>
    <row r="176" spans="1:13" ht="12.75">
      <c r="A176" s="86" t="s">
        <v>792</v>
      </c>
      <c r="B176" s="126">
        <v>22742</v>
      </c>
      <c r="C176" s="168">
        <v>15510</v>
      </c>
      <c r="D176" s="169">
        <v>4161</v>
      </c>
      <c r="M176" s="1"/>
    </row>
    <row r="177" spans="1:13" ht="12.75">
      <c r="A177" s="86" t="s">
        <v>442</v>
      </c>
      <c r="B177" s="126">
        <v>3784</v>
      </c>
      <c r="C177" s="168">
        <v>4233</v>
      </c>
      <c r="D177" s="169">
        <v>742</v>
      </c>
      <c r="M177" s="1"/>
    </row>
    <row r="178" spans="1:13" ht="12.75">
      <c r="A178" s="86" t="s">
        <v>793</v>
      </c>
      <c r="B178" s="126">
        <v>434</v>
      </c>
      <c r="C178" s="168">
        <v>631</v>
      </c>
      <c r="D178" s="169">
        <v>111</v>
      </c>
      <c r="M178" s="1"/>
    </row>
    <row r="179" spans="1:13" ht="12.75">
      <c r="A179" s="86" t="s">
        <v>794</v>
      </c>
      <c r="B179" s="126">
        <v>5061</v>
      </c>
      <c r="C179" s="168">
        <v>10363</v>
      </c>
      <c r="D179" s="169">
        <v>738</v>
      </c>
      <c r="M179" s="1"/>
    </row>
    <row r="180" spans="1:13" ht="12.75">
      <c r="A180" s="86" t="s">
        <v>443</v>
      </c>
      <c r="B180" s="126">
        <v>24</v>
      </c>
      <c r="C180" s="168">
        <v>30</v>
      </c>
      <c r="D180" s="169">
        <v>11</v>
      </c>
      <c r="M180" s="1"/>
    </row>
    <row r="181" spans="1:13" ht="12.75">
      <c r="A181" s="86" t="s">
        <v>444</v>
      </c>
      <c r="B181" s="126">
        <v>516</v>
      </c>
      <c r="C181" s="168">
        <v>2846</v>
      </c>
      <c r="D181" s="169">
        <v>56</v>
      </c>
      <c r="M181" s="1"/>
    </row>
    <row r="182" spans="1:13" ht="12.75">
      <c r="A182" s="86" t="s">
        <v>795</v>
      </c>
      <c r="B182" s="126">
        <v>319</v>
      </c>
      <c r="C182" s="168">
        <v>161</v>
      </c>
      <c r="D182" s="169">
        <v>55</v>
      </c>
      <c r="M182" s="1"/>
    </row>
    <row r="183" spans="1:13" ht="12.75">
      <c r="A183" s="86" t="s">
        <v>445</v>
      </c>
      <c r="B183" s="126">
        <v>25</v>
      </c>
      <c r="C183" s="168">
        <v>67</v>
      </c>
      <c r="D183" s="169">
        <v>15</v>
      </c>
      <c r="M183" s="1"/>
    </row>
    <row r="184" spans="1:13" ht="12.75">
      <c r="A184" s="86" t="s">
        <v>446</v>
      </c>
      <c r="B184" s="126">
        <v>679</v>
      </c>
      <c r="C184" s="168">
        <v>324</v>
      </c>
      <c r="D184" s="169">
        <v>145</v>
      </c>
      <c r="M184" s="1"/>
    </row>
    <row r="185" spans="1:13" ht="12.75">
      <c r="A185" s="86" t="s">
        <v>796</v>
      </c>
      <c r="B185" s="126">
        <v>3617</v>
      </c>
      <c r="C185" s="168">
        <v>8694</v>
      </c>
      <c r="D185" s="169">
        <v>322</v>
      </c>
      <c r="M185" s="1"/>
    </row>
    <row r="186" spans="1:13" ht="12.75">
      <c r="A186" s="86" t="s">
        <v>447</v>
      </c>
      <c r="B186" s="126">
        <v>44</v>
      </c>
      <c r="C186" s="168">
        <v>50</v>
      </c>
      <c r="D186" s="169">
        <v>5</v>
      </c>
      <c r="M186" s="1"/>
    </row>
    <row r="187" spans="1:13" ht="12.75">
      <c r="A187" s="86" t="s">
        <v>797</v>
      </c>
      <c r="B187" s="126">
        <v>947</v>
      </c>
      <c r="C187" s="168">
        <v>203</v>
      </c>
      <c r="D187" s="169">
        <v>240</v>
      </c>
      <c r="M187" s="1"/>
    </row>
    <row r="188" spans="1:13" ht="12.75">
      <c r="A188" s="86" t="s">
        <v>798</v>
      </c>
      <c r="B188" s="126">
        <v>637</v>
      </c>
      <c r="C188" s="168">
        <v>866</v>
      </c>
      <c r="D188" s="169">
        <v>103</v>
      </c>
      <c r="M188" s="1"/>
    </row>
    <row r="189" spans="1:13" ht="12.75">
      <c r="A189" s="86" t="s">
        <v>448</v>
      </c>
      <c r="B189" s="126">
        <v>1810</v>
      </c>
      <c r="C189" s="168">
        <v>1419</v>
      </c>
      <c r="D189" s="169">
        <v>262</v>
      </c>
      <c r="M189" s="1"/>
    </row>
    <row r="190" spans="1:13" ht="12.75">
      <c r="A190" s="86" t="s">
        <v>449</v>
      </c>
      <c r="B190" s="126">
        <v>1951</v>
      </c>
      <c r="C190" s="168">
        <v>6451</v>
      </c>
      <c r="D190" s="169">
        <v>294</v>
      </c>
      <c r="M190" s="1"/>
    </row>
    <row r="191" spans="1:13" ht="12.75">
      <c r="A191" s="86" t="s">
        <v>450</v>
      </c>
      <c r="B191" s="126">
        <v>603</v>
      </c>
      <c r="C191" s="168">
        <v>423</v>
      </c>
      <c r="D191" s="169">
        <v>92</v>
      </c>
      <c r="M191" s="1"/>
    </row>
    <row r="192" spans="1:13" ht="12.75">
      <c r="A192" s="86" t="s">
        <v>799</v>
      </c>
      <c r="B192" s="126">
        <v>216</v>
      </c>
      <c r="C192" s="168">
        <v>114</v>
      </c>
      <c r="D192" s="169">
        <v>58</v>
      </c>
      <c r="M192" s="1"/>
    </row>
    <row r="193" spans="1:13" ht="12.75">
      <c r="A193" s="86" t="s">
        <v>451</v>
      </c>
      <c r="B193" s="126">
        <v>532</v>
      </c>
      <c r="C193" s="168">
        <v>464</v>
      </c>
      <c r="D193" s="169">
        <v>87</v>
      </c>
      <c r="M193" s="1"/>
    </row>
    <row r="194" spans="1:13" ht="12.75">
      <c r="A194" s="86" t="s">
        <v>452</v>
      </c>
      <c r="B194" s="126">
        <v>55</v>
      </c>
      <c r="C194" s="168">
        <v>54</v>
      </c>
      <c r="D194" s="169">
        <v>19</v>
      </c>
      <c r="M194" s="1"/>
    </row>
    <row r="195" spans="1:13" ht="12.75">
      <c r="A195" s="86" t="s">
        <v>453</v>
      </c>
      <c r="B195" s="126">
        <v>2577</v>
      </c>
      <c r="C195" s="168">
        <v>4599</v>
      </c>
      <c r="D195" s="169">
        <v>499</v>
      </c>
      <c r="M195" s="1"/>
    </row>
    <row r="196" spans="1:13" ht="12.75">
      <c r="A196" s="86" t="s">
        <v>454</v>
      </c>
      <c r="B196" s="126">
        <v>1425</v>
      </c>
      <c r="C196" s="168">
        <v>1734</v>
      </c>
      <c r="D196" s="169">
        <v>165</v>
      </c>
      <c r="M196" s="1"/>
    </row>
    <row r="197" spans="1:13" ht="12.75">
      <c r="A197" s="86" t="s">
        <v>455</v>
      </c>
      <c r="B197" s="126">
        <v>264</v>
      </c>
      <c r="C197" s="168">
        <v>179</v>
      </c>
      <c r="D197" s="169">
        <v>56</v>
      </c>
      <c r="M197" s="1"/>
    </row>
    <row r="198" spans="1:13" ht="12.75">
      <c r="A198" s="86" t="s">
        <v>456</v>
      </c>
      <c r="B198" s="126">
        <v>582</v>
      </c>
      <c r="C198" s="168">
        <v>715</v>
      </c>
      <c r="D198" s="169">
        <v>85</v>
      </c>
      <c r="M198" s="1"/>
    </row>
    <row r="199" spans="1:13" ht="12.75">
      <c r="A199" s="86" t="s">
        <v>457</v>
      </c>
      <c r="B199" s="126">
        <v>1377</v>
      </c>
      <c r="C199" s="168">
        <v>766</v>
      </c>
      <c r="D199" s="169">
        <v>231</v>
      </c>
      <c r="M199" s="1"/>
    </row>
    <row r="200" spans="1:13" ht="12.75">
      <c r="A200" s="86" t="s">
        <v>458</v>
      </c>
      <c r="B200" s="126">
        <v>50</v>
      </c>
      <c r="C200" s="168">
        <v>43</v>
      </c>
      <c r="D200" s="169">
        <v>6</v>
      </c>
      <c r="M200" s="1"/>
    </row>
    <row r="201" spans="1:13" ht="12.75">
      <c r="A201" s="86" t="s">
        <v>459</v>
      </c>
      <c r="B201" s="126">
        <v>104</v>
      </c>
      <c r="C201" s="168">
        <v>115</v>
      </c>
      <c r="D201" s="169">
        <v>8</v>
      </c>
      <c r="M201" s="1"/>
    </row>
    <row r="202" spans="1:13" ht="12.75">
      <c r="A202" s="86" t="s">
        <v>460</v>
      </c>
      <c r="B202" s="126">
        <v>73</v>
      </c>
      <c r="C202" s="168">
        <v>64</v>
      </c>
      <c r="D202" s="169">
        <v>16</v>
      </c>
      <c r="M202" s="1"/>
    </row>
    <row r="203" spans="1:13" ht="12.75">
      <c r="A203" s="86" t="s">
        <v>461</v>
      </c>
      <c r="B203" s="126">
        <v>146</v>
      </c>
      <c r="C203" s="168">
        <v>128</v>
      </c>
      <c r="D203" s="169">
        <v>22</v>
      </c>
      <c r="M203" s="1"/>
    </row>
    <row r="204" spans="1:13" ht="12.75">
      <c r="A204" s="86" t="s">
        <v>462</v>
      </c>
      <c r="B204" s="126">
        <v>273</v>
      </c>
      <c r="C204" s="168">
        <v>431</v>
      </c>
      <c r="D204" s="169">
        <v>63</v>
      </c>
      <c r="M204" s="1"/>
    </row>
    <row r="205" spans="1:13" ht="12.75">
      <c r="A205" s="86" t="s">
        <v>800</v>
      </c>
      <c r="B205" s="126">
        <v>1216</v>
      </c>
      <c r="C205" s="168">
        <v>611</v>
      </c>
      <c r="D205" s="169">
        <v>205</v>
      </c>
      <c r="M205" s="1"/>
    </row>
    <row r="206" spans="1:13" ht="12.75">
      <c r="A206" s="86" t="s">
        <v>801</v>
      </c>
      <c r="B206" s="126">
        <v>23</v>
      </c>
      <c r="C206" s="168">
        <v>33</v>
      </c>
      <c r="D206" s="169">
        <v>3</v>
      </c>
      <c r="M206" s="1"/>
    </row>
    <row r="207" spans="1:13" ht="12.75">
      <c r="A207" s="86" t="s">
        <v>463</v>
      </c>
      <c r="B207" s="126">
        <v>1898</v>
      </c>
      <c r="C207" s="168">
        <v>910</v>
      </c>
      <c r="D207" s="169">
        <v>369</v>
      </c>
      <c r="M207" s="1"/>
    </row>
    <row r="208" spans="1:13" ht="12.75">
      <c r="A208" s="86" t="s">
        <v>802</v>
      </c>
      <c r="B208" s="126">
        <v>538</v>
      </c>
      <c r="C208" s="168">
        <v>1177</v>
      </c>
      <c r="D208" s="169">
        <v>55</v>
      </c>
      <c r="M208" s="1"/>
    </row>
    <row r="209" spans="1:13" ht="12.75">
      <c r="A209" s="86" t="s">
        <v>464</v>
      </c>
      <c r="B209" s="126">
        <v>519</v>
      </c>
      <c r="C209" s="168">
        <v>312</v>
      </c>
      <c r="D209" s="169">
        <v>71</v>
      </c>
      <c r="M209" s="1"/>
    </row>
    <row r="210" spans="1:13" ht="12.75">
      <c r="A210" s="86" t="s">
        <v>465</v>
      </c>
      <c r="B210" s="126">
        <v>73</v>
      </c>
      <c r="C210" s="168">
        <v>42</v>
      </c>
      <c r="D210" s="169">
        <v>23</v>
      </c>
      <c r="M210" s="1"/>
    </row>
    <row r="211" spans="1:13" ht="12.75">
      <c r="A211" s="86" t="s">
        <v>466</v>
      </c>
      <c r="B211" s="126">
        <v>465</v>
      </c>
      <c r="C211" s="168">
        <v>1799</v>
      </c>
      <c r="D211" s="169">
        <v>63</v>
      </c>
      <c r="M211" s="1"/>
    </row>
    <row r="212" spans="1:13" ht="12.75">
      <c r="A212" s="86" t="s">
        <v>803</v>
      </c>
      <c r="B212" s="126">
        <v>307</v>
      </c>
      <c r="C212" s="168">
        <v>664</v>
      </c>
      <c r="D212" s="169">
        <v>56</v>
      </c>
      <c r="M212" s="1"/>
    </row>
    <row r="213" spans="1:13" ht="12.75">
      <c r="A213" s="86" t="s">
        <v>467</v>
      </c>
      <c r="B213" s="126">
        <v>540</v>
      </c>
      <c r="C213" s="168">
        <v>189</v>
      </c>
      <c r="D213" s="169">
        <v>124</v>
      </c>
      <c r="M213" s="1"/>
    </row>
    <row r="214" spans="1:13" ht="12.75">
      <c r="A214" s="87" t="s">
        <v>804</v>
      </c>
      <c r="B214" s="133">
        <v>138</v>
      </c>
      <c r="C214" s="170">
        <v>126</v>
      </c>
      <c r="D214" s="171">
        <v>37</v>
      </c>
      <c r="M214" s="1"/>
    </row>
  </sheetData>
  <mergeCells count="31">
    <mergeCell ref="G27:G28"/>
    <mergeCell ref="H27:I27"/>
    <mergeCell ref="A4:A5"/>
    <mergeCell ref="F4:F5"/>
    <mergeCell ref="G13:G14"/>
    <mergeCell ref="D20:E20"/>
    <mergeCell ref="B4:C4"/>
    <mergeCell ref="D4:E4"/>
    <mergeCell ref="G4:G5"/>
    <mergeCell ref="A13:A14"/>
    <mergeCell ref="G107:G108"/>
    <mergeCell ref="A42:A43"/>
    <mergeCell ref="B42:C42"/>
    <mergeCell ref="D42:E42"/>
    <mergeCell ref="F42:F43"/>
    <mergeCell ref="A77:A78"/>
    <mergeCell ref="B77:C77"/>
    <mergeCell ref="G42:G43"/>
    <mergeCell ref="D107:E107"/>
    <mergeCell ref="F107:F108"/>
    <mergeCell ref="A107:A108"/>
    <mergeCell ref="B107:C107"/>
    <mergeCell ref="F27:F28"/>
    <mergeCell ref="A92:A93"/>
    <mergeCell ref="B92:C92"/>
    <mergeCell ref="F13:F14"/>
    <mergeCell ref="A27:A28"/>
    <mergeCell ref="B27:C27"/>
    <mergeCell ref="D27:E27"/>
    <mergeCell ref="B13:C13"/>
    <mergeCell ref="D13:E1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2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7.57421875" style="95" customWidth="1"/>
    <col min="2" max="2" width="14.28125" style="95" customWidth="1"/>
    <col min="3" max="3" width="11.140625" style="95" customWidth="1"/>
    <col min="4" max="4" width="12.28125" style="95" customWidth="1"/>
    <col min="5" max="5" width="13.140625" style="95" bestFit="1" customWidth="1"/>
    <col min="6" max="6" width="17.7109375" style="95" customWidth="1"/>
    <col min="7" max="7" width="19.57421875" style="95" customWidth="1"/>
    <col min="8" max="8" width="9.8515625" style="111" customWidth="1"/>
    <col min="9" max="9" width="7.8515625" style="111" customWidth="1"/>
    <col min="10" max="10" width="11.421875" style="111" customWidth="1"/>
    <col min="11" max="11" width="11.421875" style="95" customWidth="1"/>
    <col min="12" max="16384" width="11.421875" style="1" customWidth="1"/>
  </cols>
  <sheetData>
    <row r="1" spans="1:11" ht="15.75">
      <c r="A1" s="36" t="s">
        <v>1026</v>
      </c>
      <c r="B1" s="64"/>
      <c r="C1" s="64"/>
      <c r="D1" s="64"/>
      <c r="E1" s="64"/>
      <c r="F1" s="64"/>
      <c r="G1" s="64"/>
      <c r="K1" s="63"/>
    </row>
    <row r="4" spans="1:11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  <c r="K4" s="63"/>
    </row>
    <row r="5" spans="1:11" ht="18" customHeight="1">
      <c r="A5" s="466"/>
      <c r="B5" s="174" t="s">
        <v>999</v>
      </c>
      <c r="C5" s="175" t="s">
        <v>521</v>
      </c>
      <c r="D5" s="174" t="s">
        <v>999</v>
      </c>
      <c r="E5" s="176" t="s">
        <v>942</v>
      </c>
      <c r="F5" s="472"/>
      <c r="G5" s="472"/>
      <c r="K5" s="63"/>
    </row>
    <row r="6" spans="1:11" ht="12.75">
      <c r="A6" s="28" t="s">
        <v>929</v>
      </c>
      <c r="B6" s="121">
        <v>116357</v>
      </c>
      <c r="C6" s="122">
        <v>1381055</v>
      </c>
      <c r="D6" s="123">
        <v>-0.026789896286383397</v>
      </c>
      <c r="E6" s="124">
        <v>-0.02693815490584006</v>
      </c>
      <c r="F6" s="125">
        <v>0.0842522564271517</v>
      </c>
      <c r="G6" s="125">
        <v>0.17655716785047182</v>
      </c>
      <c r="H6" s="228"/>
      <c r="I6" s="227"/>
      <c r="J6" s="117"/>
      <c r="K6" s="89"/>
    </row>
    <row r="7" spans="1:11" ht="12.75">
      <c r="A7" s="9" t="s">
        <v>931</v>
      </c>
      <c r="B7" s="126">
        <v>59970</v>
      </c>
      <c r="C7" s="127">
        <v>705112</v>
      </c>
      <c r="D7" s="128">
        <v>-0.03191437842026246</v>
      </c>
      <c r="E7" s="129">
        <v>-0.0273029256287729</v>
      </c>
      <c r="F7" s="130">
        <v>0.0850503182473139</v>
      </c>
      <c r="G7" s="130">
        <v>0.18362866407620726</v>
      </c>
      <c r="H7" s="228"/>
      <c r="J7" s="117"/>
      <c r="K7" s="89"/>
    </row>
    <row r="8" spans="1:11" ht="12.75">
      <c r="A8" s="9" t="s">
        <v>926</v>
      </c>
      <c r="B8" s="131">
        <v>56387</v>
      </c>
      <c r="C8" s="127">
        <v>675943</v>
      </c>
      <c r="D8" s="128">
        <v>-0.02127991946262131</v>
      </c>
      <c r="E8" s="129">
        <v>-0.026557351551879105</v>
      </c>
      <c r="F8" s="132">
        <v>0.08341975580781219</v>
      </c>
      <c r="G8" s="132">
        <v>0.1696104677395097</v>
      </c>
      <c r="H8" s="228"/>
      <c r="J8" s="117"/>
      <c r="K8" s="89"/>
    </row>
    <row r="9" spans="1:11" ht="12.75">
      <c r="A9" s="29" t="s">
        <v>930</v>
      </c>
      <c r="B9" s="133">
        <v>4402</v>
      </c>
      <c r="C9" s="134">
        <v>127046</v>
      </c>
      <c r="D9" s="135">
        <v>-0.21978021978021978</v>
      </c>
      <c r="E9" s="136">
        <v>-0.1236091470354913</v>
      </c>
      <c r="F9" s="137">
        <v>0.034648867339388885</v>
      </c>
      <c r="G9" s="137">
        <v>0.2307369745256316</v>
      </c>
      <c r="H9" s="228"/>
      <c r="J9" s="117"/>
      <c r="K9" s="89"/>
    </row>
    <row r="10" spans="1:11" ht="12.75">
      <c r="A10" s="21"/>
      <c r="B10" s="182"/>
      <c r="C10" s="182"/>
      <c r="D10" s="194"/>
      <c r="E10" s="194"/>
      <c r="F10" s="195"/>
      <c r="G10" s="195"/>
      <c r="K10" s="89"/>
    </row>
    <row r="11" spans="1:11" ht="12.75">
      <c r="A11" s="239"/>
      <c r="B11" s="182"/>
      <c r="C11" s="182"/>
      <c r="D11" s="194"/>
      <c r="E11" s="194"/>
      <c r="F11" s="195"/>
      <c r="G11" s="195"/>
      <c r="K11" s="89"/>
    </row>
    <row r="12" spans="1:11" ht="12.75">
      <c r="A12" s="21"/>
      <c r="B12" s="182"/>
      <c r="C12" s="182"/>
      <c r="D12" s="21"/>
      <c r="E12" s="182"/>
      <c r="F12" s="182"/>
      <c r="K12" s="89"/>
    </row>
    <row r="13" spans="1:11" ht="22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  <c r="K13" s="91"/>
    </row>
    <row r="14" spans="1:11" ht="18.75" customHeight="1">
      <c r="A14" s="466"/>
      <c r="B14" s="177" t="s">
        <v>999</v>
      </c>
      <c r="C14" s="176" t="s">
        <v>521</v>
      </c>
      <c r="D14" s="177" t="s">
        <v>999</v>
      </c>
      <c r="E14" s="176" t="s">
        <v>942</v>
      </c>
      <c r="F14" s="472"/>
      <c r="G14" s="472"/>
      <c r="K14" s="91"/>
    </row>
    <row r="15" spans="1:11" ht="12.75">
      <c r="A15" s="24" t="s">
        <v>600</v>
      </c>
      <c r="B15" s="138">
        <v>113500</v>
      </c>
      <c r="C15" s="139">
        <v>1347800</v>
      </c>
      <c r="D15" s="140">
        <v>-0.02491408934707906</v>
      </c>
      <c r="E15" s="141">
        <v>-0.024605586915617317</v>
      </c>
      <c r="F15" s="141">
        <v>0.08421130731562547</v>
      </c>
      <c r="G15" s="141">
        <v>0.20898545387589762</v>
      </c>
      <c r="H15" s="220"/>
      <c r="K15" s="91"/>
    </row>
    <row r="16" spans="1:11" ht="12.75">
      <c r="A16" s="9" t="s">
        <v>601</v>
      </c>
      <c r="B16" s="126">
        <v>60800</v>
      </c>
      <c r="C16" s="127">
        <v>781500</v>
      </c>
      <c r="D16" s="128">
        <v>-0.05882352941176472</v>
      </c>
      <c r="E16" s="129">
        <v>-0.03957232395231658</v>
      </c>
      <c r="F16" s="129">
        <v>0.07779910428662828</v>
      </c>
      <c r="G16" s="129">
        <v>0.20526671168129643</v>
      </c>
      <c r="H16" s="220"/>
      <c r="K16" s="91"/>
    </row>
    <row r="17" spans="1:11" ht="12.75">
      <c r="A17" s="9" t="s">
        <v>602</v>
      </c>
      <c r="B17" s="131">
        <v>32600</v>
      </c>
      <c r="C17" s="127">
        <v>406000</v>
      </c>
      <c r="D17" s="128">
        <v>0.13194444444444442</v>
      </c>
      <c r="E17" s="129">
        <v>0.06477838971938099</v>
      </c>
      <c r="F17" s="129">
        <v>0.08029556650246306</v>
      </c>
      <c r="G17" s="129">
        <v>0.16489630753667173</v>
      </c>
      <c r="H17" s="220"/>
      <c r="K17" s="91"/>
    </row>
    <row r="18" spans="1:11" ht="12.75">
      <c r="A18" s="9" t="s">
        <v>603</v>
      </c>
      <c r="B18" s="126">
        <v>28200</v>
      </c>
      <c r="C18" s="139">
        <v>375500</v>
      </c>
      <c r="D18" s="140">
        <v>-0.21448467966573814</v>
      </c>
      <c r="E18" s="141">
        <v>-0.13159111933395007</v>
      </c>
      <c r="F18" s="141">
        <v>0.07509986684420772</v>
      </c>
      <c r="G18" s="141">
        <v>0.2862944162436548</v>
      </c>
      <c r="H18" s="220"/>
      <c r="K18" s="91"/>
    </row>
    <row r="19" spans="1:11" ht="12.75">
      <c r="A19" s="9" t="s">
        <v>604</v>
      </c>
      <c r="B19" s="126">
        <v>52700</v>
      </c>
      <c r="C19" s="127">
        <v>566400</v>
      </c>
      <c r="D19" s="140">
        <v>0.01737451737451745</v>
      </c>
      <c r="E19" s="141">
        <v>-0.0029924309100510804</v>
      </c>
      <c r="F19" s="141">
        <v>0.09304378531073447</v>
      </c>
      <c r="G19" s="141">
        <v>0.2134467395706764</v>
      </c>
      <c r="H19" s="220"/>
      <c r="K19" s="91"/>
    </row>
    <row r="20" spans="1:11" ht="12.75">
      <c r="A20" s="199" t="s">
        <v>1029</v>
      </c>
      <c r="B20" s="209"/>
      <c r="C20" s="179"/>
      <c r="D20" s="473" t="s">
        <v>1030</v>
      </c>
      <c r="E20" s="474"/>
      <c r="F20" s="181"/>
      <c r="G20" s="181"/>
      <c r="K20" s="91"/>
    </row>
    <row r="21" spans="1:11" ht="12.75">
      <c r="A21" s="9" t="s">
        <v>605</v>
      </c>
      <c r="B21" s="123">
        <v>0.2872246696035242</v>
      </c>
      <c r="C21" s="124">
        <v>0.3012316367413563</v>
      </c>
      <c r="D21" s="142">
        <v>3.9801989191153075</v>
      </c>
      <c r="E21" s="143">
        <v>2.5287216420036285</v>
      </c>
      <c r="F21" s="143" t="s">
        <v>1005</v>
      </c>
      <c r="G21" s="143" t="s">
        <v>1005</v>
      </c>
      <c r="I21" s="222"/>
      <c r="K21" s="91"/>
    </row>
    <row r="22" spans="1:11" ht="12.75">
      <c r="A22" s="9" t="s">
        <v>606</v>
      </c>
      <c r="B22" s="140">
        <v>0.5356828193832599</v>
      </c>
      <c r="C22" s="129">
        <v>0.5798338032349013</v>
      </c>
      <c r="D22" s="144">
        <v>-1.9299998486155934</v>
      </c>
      <c r="E22" s="145">
        <v>-0.9035787154445973</v>
      </c>
      <c r="F22" s="145" t="s">
        <v>1005</v>
      </c>
      <c r="G22" s="145" t="s">
        <v>1005</v>
      </c>
      <c r="I22" s="222"/>
      <c r="K22" s="91"/>
    </row>
    <row r="23" spans="1:11" ht="12.75">
      <c r="A23" s="14" t="s">
        <v>607</v>
      </c>
      <c r="B23" s="146">
        <v>0.46381578947368424</v>
      </c>
      <c r="C23" s="147">
        <v>0.48048624440179144</v>
      </c>
      <c r="D23" s="148">
        <v>-9.19117647058823</v>
      </c>
      <c r="E23" s="149">
        <v>-5.091353438645974</v>
      </c>
      <c r="F23" s="149" t="s">
        <v>1005</v>
      </c>
      <c r="G23" s="149" t="s">
        <v>1005</v>
      </c>
      <c r="I23" s="222"/>
      <c r="K23" s="91"/>
    </row>
    <row r="24" spans="1:11" ht="12.75">
      <c r="A24" s="21"/>
      <c r="B24" s="195"/>
      <c r="C24" s="195"/>
      <c r="D24" s="280"/>
      <c r="E24" s="280"/>
      <c r="F24" s="280"/>
      <c r="G24" s="280"/>
      <c r="I24" s="222"/>
      <c r="K24" s="91"/>
    </row>
    <row r="25" spans="1:11" ht="12.75">
      <c r="A25" s="21"/>
      <c r="B25" s="195"/>
      <c r="C25" s="195"/>
      <c r="D25" s="280"/>
      <c r="E25" s="280"/>
      <c r="F25" s="280"/>
      <c r="G25" s="280"/>
      <c r="I25" s="222"/>
      <c r="K25" s="91"/>
    </row>
    <row r="26" spans="1:11" ht="12.75">
      <c r="A26" s="21"/>
      <c r="B26" s="182"/>
      <c r="C26" s="182"/>
      <c r="D26" s="242"/>
      <c r="E26" s="183"/>
      <c r="F26" s="184"/>
      <c r="G26" s="187"/>
      <c r="K26" s="91"/>
    </row>
    <row r="27" spans="1:11" ht="35.25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</row>
    <row r="28" spans="1:11" ht="12.75">
      <c r="A28" s="466"/>
      <c r="B28" s="174" t="s">
        <v>999</v>
      </c>
      <c r="C28" s="176" t="s">
        <v>521</v>
      </c>
      <c r="D28" s="174" t="s">
        <v>999</v>
      </c>
      <c r="E28" s="176" t="s">
        <v>942</v>
      </c>
      <c r="F28" s="472"/>
      <c r="G28" s="472"/>
      <c r="K28" s="249"/>
    </row>
    <row r="29" spans="1:11" ht="12.75">
      <c r="A29" s="199" t="s">
        <v>1257</v>
      </c>
      <c r="B29" s="281">
        <v>35929.75</v>
      </c>
      <c r="C29" s="282">
        <v>406144.75</v>
      </c>
      <c r="D29" s="283">
        <v>-0.07660528649079301</v>
      </c>
      <c r="E29" s="284">
        <v>-0.007934913435920121</v>
      </c>
      <c r="F29" s="285">
        <v>0.08846538087713801</v>
      </c>
      <c r="G29" s="284">
        <v>0.15904558704077093</v>
      </c>
      <c r="H29" s="253"/>
      <c r="I29" s="254"/>
      <c r="J29" s="254"/>
      <c r="K29" s="249"/>
    </row>
    <row r="30" spans="1:11" ht="12.75">
      <c r="A30" s="257" t="s">
        <v>1258</v>
      </c>
      <c r="B30" s="258">
        <v>21376.25</v>
      </c>
      <c r="C30" s="259">
        <v>213798.25</v>
      </c>
      <c r="D30" s="260">
        <v>-0.09891349021508888</v>
      </c>
      <c r="E30" s="261">
        <v>-0.00011808804925561578</v>
      </c>
      <c r="F30" s="262">
        <v>0.09998327862833302</v>
      </c>
      <c r="G30" s="263">
        <v>0.1683590188885804</v>
      </c>
      <c r="H30" s="253"/>
      <c r="I30" s="254"/>
      <c r="J30" s="254"/>
      <c r="K30" s="249"/>
    </row>
    <row r="31" spans="1:11" ht="12.75">
      <c r="A31" s="257" t="s">
        <v>1259</v>
      </c>
      <c r="B31" s="264">
        <v>14553.5</v>
      </c>
      <c r="C31" s="265">
        <v>192346.5</v>
      </c>
      <c r="D31" s="266">
        <v>-0.04176062945465919</v>
      </c>
      <c r="E31" s="267">
        <v>-0.016481332107854074</v>
      </c>
      <c r="F31" s="252">
        <v>0.0756629312204797</v>
      </c>
      <c r="G31" s="268">
        <v>0.1470938268298291</v>
      </c>
      <c r="H31" s="253"/>
      <c r="I31" s="254"/>
      <c r="J31" s="254"/>
      <c r="K31" s="249"/>
    </row>
    <row r="32" spans="1:11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</row>
    <row r="33" spans="1:11" ht="12.75">
      <c r="A33" s="269" t="s">
        <v>1261</v>
      </c>
      <c r="B33" s="270">
        <v>18738</v>
      </c>
      <c r="C33" s="271">
        <v>281751</v>
      </c>
      <c r="D33" s="260">
        <v>0.02401836216083275</v>
      </c>
      <c r="E33" s="261">
        <v>0.0033385147081603783</v>
      </c>
      <c r="F33" s="262">
        <v>0.06650553147992376</v>
      </c>
      <c r="G33" s="263">
        <v>0.16897483818751988</v>
      </c>
      <c r="H33" s="253"/>
      <c r="I33" s="254"/>
      <c r="J33" s="254"/>
      <c r="K33" s="272"/>
    </row>
    <row r="34" spans="1:11" ht="12.75">
      <c r="A34" s="257" t="s">
        <v>1262</v>
      </c>
      <c r="B34" s="258">
        <v>13061.25</v>
      </c>
      <c r="C34" s="259">
        <v>74054</v>
      </c>
      <c r="D34" s="260">
        <v>-0.20519373830496102</v>
      </c>
      <c r="E34" s="261">
        <v>-0.06074990091161314</v>
      </c>
      <c r="F34" s="262">
        <v>0.17637467253625733</v>
      </c>
      <c r="G34" s="263">
        <v>0.17696851860633692</v>
      </c>
      <c r="H34" s="254"/>
      <c r="I34" s="254"/>
      <c r="J34" s="254"/>
      <c r="K34" s="272"/>
    </row>
    <row r="35" spans="1:11" ht="12.75">
      <c r="A35" s="257" t="s">
        <v>1263</v>
      </c>
      <c r="B35" s="258">
        <v>263.25</v>
      </c>
      <c r="C35" s="271">
        <v>4859.75</v>
      </c>
      <c r="D35" s="260">
        <v>-0.12323064113238968</v>
      </c>
      <c r="E35" s="261">
        <v>-0.1628337639965547</v>
      </c>
      <c r="F35" s="262">
        <v>0.05416945316117084</v>
      </c>
      <c r="G35" s="263">
        <v>0.09485631925051798</v>
      </c>
      <c r="H35" s="254"/>
      <c r="I35" s="254"/>
      <c r="J35" s="254"/>
      <c r="K35" s="272"/>
    </row>
    <row r="36" spans="1:11" ht="12.75">
      <c r="A36" s="257" t="s">
        <v>1264</v>
      </c>
      <c r="B36" s="274">
        <v>3867.25</v>
      </c>
      <c r="C36" s="271">
        <v>44467.5</v>
      </c>
      <c r="D36" s="260">
        <v>-0.0029006059043444887</v>
      </c>
      <c r="E36" s="261">
        <v>0.03754819667158604</v>
      </c>
      <c r="F36" s="262">
        <v>0.08696801034463372</v>
      </c>
      <c r="G36" s="263">
        <v>0.10061661745001366</v>
      </c>
      <c r="H36" s="253"/>
      <c r="I36" s="254"/>
      <c r="J36" s="254"/>
      <c r="K36" s="272"/>
    </row>
    <row r="37" spans="1:11" ht="12.75">
      <c r="A37" s="257" t="s">
        <v>384</v>
      </c>
      <c r="B37" s="274">
        <v>0</v>
      </c>
      <c r="C37" s="271">
        <v>1012.5</v>
      </c>
      <c r="D37" s="260" t="s">
        <v>1005</v>
      </c>
      <c r="E37" s="261">
        <v>-0.056164064320671225</v>
      </c>
      <c r="F37" s="262">
        <v>0</v>
      </c>
      <c r="G37" s="261" t="s">
        <v>1005</v>
      </c>
      <c r="H37" s="275"/>
      <c r="I37" s="254"/>
      <c r="J37" s="254"/>
      <c r="K37" s="272"/>
    </row>
    <row r="38" spans="1:11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</row>
    <row r="39" spans="1:11" ht="12.75">
      <c r="A39" s="286"/>
      <c r="B39" s="93"/>
      <c r="C39" s="93"/>
      <c r="D39" s="279"/>
      <c r="E39" s="279"/>
      <c r="F39" s="279"/>
      <c r="G39" s="279"/>
      <c r="H39" s="254"/>
      <c r="I39" s="254"/>
      <c r="J39" s="254"/>
      <c r="K39" s="272"/>
    </row>
    <row r="40" spans="1:11" ht="12.75">
      <c r="A40" s="21"/>
      <c r="B40" s="182"/>
      <c r="C40" s="182"/>
      <c r="D40" s="242"/>
      <c r="E40" s="183"/>
      <c r="F40" s="184"/>
      <c r="G40" s="187"/>
      <c r="I40" s="120"/>
      <c r="K40" s="91"/>
    </row>
    <row r="41" spans="1:11" ht="12.75">
      <c r="A41" s="21"/>
      <c r="B41" s="182"/>
      <c r="C41" s="182"/>
      <c r="D41" s="242"/>
      <c r="E41" s="183"/>
      <c r="F41" s="184"/>
      <c r="G41" s="187"/>
      <c r="I41" s="120"/>
      <c r="K41" s="91"/>
    </row>
    <row r="42" spans="1:11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  <c r="K42" s="91"/>
    </row>
    <row r="43" spans="1:11" s="23" customFormat="1" ht="23.25" customHeight="1">
      <c r="A43" s="466"/>
      <c r="B43" s="177" t="s">
        <v>999</v>
      </c>
      <c r="C43" s="176" t="s">
        <v>521</v>
      </c>
      <c r="D43" s="174" t="s">
        <v>999</v>
      </c>
      <c r="E43" s="175" t="s">
        <v>942</v>
      </c>
      <c r="F43" s="472"/>
      <c r="G43" s="472"/>
      <c r="H43" s="111"/>
      <c r="I43" s="111"/>
      <c r="J43" s="108"/>
      <c r="K43" s="92"/>
    </row>
    <row r="44" spans="1:11" s="23" customFormat="1" ht="12.75">
      <c r="A44" s="199" t="s">
        <v>609</v>
      </c>
      <c r="B44" s="150">
        <v>141303</v>
      </c>
      <c r="C44" s="151">
        <v>1266381</v>
      </c>
      <c r="D44" s="152">
        <v>0.17005614162926652</v>
      </c>
      <c r="E44" s="153">
        <v>0.12227723605839413</v>
      </c>
      <c r="F44" s="125">
        <v>0.1115801642633615</v>
      </c>
      <c r="G44" s="124">
        <v>0.2714640303387753</v>
      </c>
      <c r="H44" s="225"/>
      <c r="I44" s="110"/>
      <c r="J44" s="119"/>
      <c r="K44" s="94"/>
    </row>
    <row r="45" spans="1:10" ht="12.75">
      <c r="A45" s="199" t="s">
        <v>610</v>
      </c>
      <c r="B45" s="210"/>
      <c r="C45" s="190"/>
      <c r="D45" s="210"/>
      <c r="E45" s="190"/>
      <c r="F45" s="211"/>
      <c r="G45" s="211"/>
      <c r="H45" s="112"/>
      <c r="I45" s="110"/>
      <c r="J45" s="108"/>
    </row>
    <row r="46" spans="1:10" ht="12.75">
      <c r="A46" s="9" t="s">
        <v>611</v>
      </c>
      <c r="B46" s="138">
        <v>99149</v>
      </c>
      <c r="C46" s="139">
        <v>744902</v>
      </c>
      <c r="D46" s="140">
        <v>0.19312876052948247</v>
      </c>
      <c r="E46" s="141">
        <v>0.1451979146968978</v>
      </c>
      <c r="F46" s="141">
        <v>0.13310341494585864</v>
      </c>
      <c r="G46" s="141">
        <v>0.2771445023368143</v>
      </c>
      <c r="H46" s="223"/>
      <c r="I46" s="110"/>
      <c r="J46" s="108"/>
    </row>
    <row r="47" spans="1:10" ht="12.75">
      <c r="A47" s="9" t="s">
        <v>612</v>
      </c>
      <c r="B47" s="126">
        <v>42154</v>
      </c>
      <c r="C47" s="127">
        <v>521479</v>
      </c>
      <c r="D47" s="128">
        <v>0.11915255137259062</v>
      </c>
      <c r="E47" s="129">
        <v>0.09108351152640681</v>
      </c>
      <c r="F47" s="129">
        <v>0.08083546988469334</v>
      </c>
      <c r="G47" s="129">
        <v>0.25897892732075933</v>
      </c>
      <c r="H47" s="223"/>
      <c r="I47" s="110"/>
      <c r="J47" s="108"/>
    </row>
    <row r="48" spans="1:10" ht="12.75">
      <c r="A48" s="199" t="s">
        <v>516</v>
      </c>
      <c r="B48" s="209"/>
      <c r="C48" s="179"/>
      <c r="D48" s="209"/>
      <c r="E48" s="179"/>
      <c r="F48" s="211"/>
      <c r="G48" s="211"/>
      <c r="I48" s="229"/>
      <c r="J48" s="108"/>
    </row>
    <row r="49" spans="1:10" ht="12.75">
      <c r="A49" s="50" t="s">
        <v>989</v>
      </c>
      <c r="B49" s="138">
        <v>55</v>
      </c>
      <c r="C49" s="139">
        <v>1117</v>
      </c>
      <c r="D49" s="164">
        <v>0</v>
      </c>
      <c r="E49" s="141">
        <v>-0.0699417152373022</v>
      </c>
      <c r="F49" s="141">
        <v>0.049239033124440466</v>
      </c>
      <c r="G49" s="141">
        <v>0.36666666666666664</v>
      </c>
      <c r="H49" s="223"/>
      <c r="I49" s="110"/>
      <c r="J49" s="119"/>
    </row>
    <row r="50" spans="1:10" ht="12.75">
      <c r="A50" s="50" t="s">
        <v>932</v>
      </c>
      <c r="B50" s="138">
        <v>21382</v>
      </c>
      <c r="C50" s="139">
        <v>135953</v>
      </c>
      <c r="D50" s="164">
        <v>0.14134728301483923</v>
      </c>
      <c r="E50" s="141">
        <v>0.043552683087834554</v>
      </c>
      <c r="F50" s="141">
        <v>0.1572749406044736</v>
      </c>
      <c r="G50" s="141">
        <v>0.23252677940296884</v>
      </c>
      <c r="H50" s="223"/>
      <c r="I50" s="110"/>
      <c r="J50" s="119"/>
    </row>
    <row r="51" spans="1:10" ht="12.75">
      <c r="A51" s="50" t="s">
        <v>616</v>
      </c>
      <c r="B51" s="126">
        <v>38717</v>
      </c>
      <c r="C51" s="127">
        <v>270923</v>
      </c>
      <c r="D51" s="164">
        <v>0.26903536661313066</v>
      </c>
      <c r="E51" s="129">
        <v>0.266291189530264</v>
      </c>
      <c r="F51" s="141">
        <v>0.14290776346046663</v>
      </c>
      <c r="G51" s="141">
        <v>0.24959386281588447</v>
      </c>
      <c r="H51" s="223"/>
      <c r="I51" s="110"/>
      <c r="J51" s="119"/>
    </row>
    <row r="52" spans="1:10" ht="12.75">
      <c r="A52" s="50" t="s">
        <v>935</v>
      </c>
      <c r="B52" s="126">
        <v>73440</v>
      </c>
      <c r="C52" s="127">
        <v>743777</v>
      </c>
      <c r="D52" s="164">
        <v>0.1352955725946079</v>
      </c>
      <c r="E52" s="129">
        <v>0.0904046408868937</v>
      </c>
      <c r="F52" s="141">
        <v>0.09873927265833711</v>
      </c>
      <c r="G52" s="141">
        <v>0.28821701045493076</v>
      </c>
      <c r="H52" s="223"/>
      <c r="I52" s="110"/>
      <c r="J52" s="119"/>
    </row>
    <row r="53" spans="1:10" ht="12.75">
      <c r="A53" s="50" t="s">
        <v>508</v>
      </c>
      <c r="B53" s="155">
        <v>7709</v>
      </c>
      <c r="C53" s="156">
        <v>114611</v>
      </c>
      <c r="D53" s="164">
        <v>0.13702064896755162</v>
      </c>
      <c r="E53" s="141">
        <v>0.1363149650016855</v>
      </c>
      <c r="F53" s="141">
        <v>0.06726230466534626</v>
      </c>
      <c r="G53" s="141">
        <v>0.4169506192871437</v>
      </c>
      <c r="H53" s="223"/>
      <c r="I53" s="110"/>
      <c r="J53" s="119"/>
    </row>
    <row r="54" spans="1:10" ht="12.75">
      <c r="A54" s="200" t="s">
        <v>517</v>
      </c>
      <c r="B54" s="209"/>
      <c r="C54" s="179"/>
      <c r="D54" s="212"/>
      <c r="E54" s="179"/>
      <c r="F54" s="211"/>
      <c r="G54" s="211"/>
      <c r="J54" s="108"/>
    </row>
    <row r="55" spans="1:11" ht="12.75">
      <c r="A55" s="9" t="s">
        <v>992</v>
      </c>
      <c r="B55" s="126">
        <v>79163</v>
      </c>
      <c r="C55" s="127">
        <v>345450</v>
      </c>
      <c r="D55" s="235">
        <v>0.2775025416754078</v>
      </c>
      <c r="E55" s="141">
        <v>0.18321813411518084</v>
      </c>
      <c r="F55" s="141">
        <v>0.22915906788247214</v>
      </c>
      <c r="G55" s="141">
        <v>0.252059287090252</v>
      </c>
      <c r="H55" s="223"/>
      <c r="I55" s="110"/>
      <c r="J55" s="108"/>
      <c r="K55" s="64"/>
    </row>
    <row r="56" spans="1:11" ht="12.75">
      <c r="A56" s="9" t="s">
        <v>993</v>
      </c>
      <c r="B56" s="126">
        <v>5733</v>
      </c>
      <c r="C56" s="127">
        <v>63189</v>
      </c>
      <c r="D56" s="235">
        <v>-0.15641553855208945</v>
      </c>
      <c r="E56" s="141">
        <v>-0.08219556123634675</v>
      </c>
      <c r="F56" s="141">
        <v>0.09072781655034895</v>
      </c>
      <c r="G56" s="141">
        <v>0.1847269212179797</v>
      </c>
      <c r="H56" s="223"/>
      <c r="I56" s="110"/>
      <c r="J56" s="108"/>
      <c r="K56" s="64"/>
    </row>
    <row r="57" spans="1:11" ht="12.75">
      <c r="A57" s="9" t="s">
        <v>994</v>
      </c>
      <c r="B57" s="138">
        <v>6086</v>
      </c>
      <c r="C57" s="139">
        <v>57677</v>
      </c>
      <c r="D57" s="235">
        <v>0.20157946692991113</v>
      </c>
      <c r="E57" s="141">
        <v>0.26290781694766796</v>
      </c>
      <c r="F57" s="141">
        <v>0.10551866428559044</v>
      </c>
      <c r="G57" s="141">
        <v>0.30684682867802765</v>
      </c>
      <c r="H57" s="223"/>
      <c r="I57" s="110"/>
      <c r="J57" s="108"/>
      <c r="K57" s="64"/>
    </row>
    <row r="58" spans="1:11" ht="12.75">
      <c r="A58" s="9" t="s">
        <v>995</v>
      </c>
      <c r="B58" s="138">
        <v>50321</v>
      </c>
      <c r="C58" s="139">
        <v>800065</v>
      </c>
      <c r="D58" s="235">
        <v>0.07207379948016523</v>
      </c>
      <c r="E58" s="141">
        <v>0.10823532019165372</v>
      </c>
      <c r="F58" s="141">
        <v>0.0628961396886503</v>
      </c>
      <c r="G58" s="141">
        <v>0.3234246857084094</v>
      </c>
      <c r="H58" s="223"/>
      <c r="I58" s="110"/>
      <c r="J58" s="108"/>
      <c r="K58" s="64"/>
    </row>
    <row r="59" spans="1:11" ht="12.75">
      <c r="A59" s="199" t="s">
        <v>518</v>
      </c>
      <c r="B59" s="209"/>
      <c r="C59" s="179"/>
      <c r="D59" s="209"/>
      <c r="E59" s="179"/>
      <c r="F59" s="211"/>
      <c r="G59" s="211"/>
      <c r="J59" s="108"/>
      <c r="K59" s="64"/>
    </row>
    <row r="60" spans="1:10" ht="12.75">
      <c r="A60" s="6" t="s">
        <v>493</v>
      </c>
      <c r="B60" s="138">
        <v>1</v>
      </c>
      <c r="C60" s="139">
        <v>26</v>
      </c>
      <c r="D60" s="164">
        <v>0</v>
      </c>
      <c r="E60" s="216">
        <v>0.08333333333333326</v>
      </c>
      <c r="F60" s="141">
        <v>0.038461538461538464</v>
      </c>
      <c r="G60" s="141">
        <v>0.5</v>
      </c>
      <c r="H60" s="223"/>
      <c r="I60" s="110"/>
      <c r="J60" s="119"/>
    </row>
    <row r="61" spans="1:10" ht="12.75">
      <c r="A61" s="9" t="s">
        <v>494</v>
      </c>
      <c r="B61" s="126">
        <v>56</v>
      </c>
      <c r="C61" s="127">
        <v>669</v>
      </c>
      <c r="D61" s="164">
        <v>0.696969696969697</v>
      </c>
      <c r="E61" s="216">
        <v>0.1094527363184079</v>
      </c>
      <c r="F61" s="141">
        <v>0.08370702541106129</v>
      </c>
      <c r="G61" s="141">
        <v>0.17445482866043613</v>
      </c>
      <c r="H61" s="223"/>
      <c r="I61" s="110"/>
      <c r="J61" s="119"/>
    </row>
    <row r="62" spans="1:10" ht="12.75">
      <c r="A62" s="9" t="s">
        <v>983</v>
      </c>
      <c r="B62" s="126">
        <v>4600</v>
      </c>
      <c r="C62" s="127">
        <v>58413</v>
      </c>
      <c r="D62" s="164">
        <v>0.36539032353814194</v>
      </c>
      <c r="E62" s="216">
        <v>0.18568963767380486</v>
      </c>
      <c r="F62" s="141">
        <v>0.07874959341242532</v>
      </c>
      <c r="G62" s="141">
        <v>0.4572564612326044</v>
      </c>
      <c r="H62" s="223"/>
      <c r="I62" s="110"/>
      <c r="J62" s="119"/>
    </row>
    <row r="63" spans="1:10" ht="12.75">
      <c r="A63" s="9" t="s">
        <v>495</v>
      </c>
      <c r="B63" s="138">
        <v>4088</v>
      </c>
      <c r="C63" s="127">
        <v>80875</v>
      </c>
      <c r="D63" s="164">
        <v>0.07212168895882498</v>
      </c>
      <c r="E63" s="216">
        <v>0.21206444361183974</v>
      </c>
      <c r="F63" s="141">
        <v>0.050547140649149926</v>
      </c>
      <c r="G63" s="141">
        <v>0.4397590361445783</v>
      </c>
      <c r="H63" s="223"/>
      <c r="I63" s="110"/>
      <c r="J63" s="119"/>
    </row>
    <row r="64" spans="1:10" ht="25.5">
      <c r="A64" s="9" t="s">
        <v>498</v>
      </c>
      <c r="B64" s="138">
        <v>2740</v>
      </c>
      <c r="C64" s="127">
        <v>57588</v>
      </c>
      <c r="D64" s="164">
        <v>-0.07837201479986544</v>
      </c>
      <c r="E64" s="216">
        <v>0.025354319492913557</v>
      </c>
      <c r="F64" s="141">
        <v>0.04757935681044662</v>
      </c>
      <c r="G64" s="141">
        <v>0.3713240276460225</v>
      </c>
      <c r="H64" s="223"/>
      <c r="I64" s="110"/>
      <c r="J64" s="119"/>
    </row>
    <row r="65" spans="1:10" ht="24.75" customHeight="1">
      <c r="A65" s="9" t="s">
        <v>499</v>
      </c>
      <c r="B65" s="138">
        <v>24151</v>
      </c>
      <c r="C65" s="127">
        <v>395125</v>
      </c>
      <c r="D65" s="164">
        <v>0.10177919708029193</v>
      </c>
      <c r="E65" s="216">
        <v>0.11371208234916086</v>
      </c>
      <c r="F65" s="141">
        <v>0.061122429610882635</v>
      </c>
      <c r="G65" s="141">
        <v>0.3547079471852189</v>
      </c>
      <c r="H65" s="223"/>
      <c r="I65" s="110"/>
      <c r="J65" s="119"/>
    </row>
    <row r="66" spans="1:10" ht="12.75" customHeight="1">
      <c r="A66" s="9" t="s">
        <v>500</v>
      </c>
      <c r="B66" s="126">
        <v>15058</v>
      </c>
      <c r="C66" s="127">
        <v>34833</v>
      </c>
      <c r="D66" s="164">
        <v>0.2818591980931302</v>
      </c>
      <c r="E66" s="216">
        <v>0.15161834231494042</v>
      </c>
      <c r="F66" s="141">
        <v>0.4322912180977808</v>
      </c>
      <c r="G66" s="141">
        <v>0.23479698122622092</v>
      </c>
      <c r="H66" s="223"/>
      <c r="I66" s="110"/>
      <c r="J66" s="119"/>
    </row>
    <row r="67" spans="1:10" ht="37.5" customHeight="1">
      <c r="A67" s="9" t="s">
        <v>502</v>
      </c>
      <c r="B67" s="126">
        <v>6151</v>
      </c>
      <c r="C67" s="127">
        <v>75723</v>
      </c>
      <c r="D67" s="164">
        <v>-0.01850965374182223</v>
      </c>
      <c r="E67" s="216">
        <v>0.014373744139316802</v>
      </c>
      <c r="F67" s="141">
        <v>0.08123027349682395</v>
      </c>
      <c r="G67" s="141">
        <v>0.1933243234748719</v>
      </c>
      <c r="H67" s="223"/>
      <c r="I67" s="110"/>
      <c r="J67" s="119"/>
    </row>
    <row r="68" spans="1:10" ht="12.75" customHeight="1">
      <c r="A68" s="9" t="s">
        <v>503</v>
      </c>
      <c r="B68" s="138">
        <v>5079</v>
      </c>
      <c r="C68" s="127">
        <v>62410</v>
      </c>
      <c r="D68" s="164">
        <v>0.10605400696864109</v>
      </c>
      <c r="E68" s="216">
        <v>0.40718360352641425</v>
      </c>
      <c r="F68" s="141">
        <v>0.08138118891203333</v>
      </c>
      <c r="G68" s="141">
        <v>0.19592639740770745</v>
      </c>
      <c r="H68" s="223"/>
      <c r="I68" s="110"/>
      <c r="J68" s="119"/>
    </row>
    <row r="69" spans="1:10" ht="12.75">
      <c r="A69" s="12" t="s">
        <v>504</v>
      </c>
      <c r="B69" s="138">
        <v>79379</v>
      </c>
      <c r="C69" s="157">
        <v>500719</v>
      </c>
      <c r="D69" s="164">
        <v>0.20178347034867006</v>
      </c>
      <c r="E69" s="217">
        <v>0.10878624953497851</v>
      </c>
      <c r="F69" s="141">
        <v>0.15853003381137923</v>
      </c>
      <c r="G69" s="141">
        <v>0.2615409960297194</v>
      </c>
      <c r="H69" s="223"/>
      <c r="I69" s="110"/>
      <c r="J69" s="119"/>
    </row>
    <row r="70" spans="1:10" ht="12.75">
      <c r="A70" s="199" t="s">
        <v>969</v>
      </c>
      <c r="B70" s="209"/>
      <c r="C70" s="179"/>
      <c r="D70" s="209"/>
      <c r="E70" s="179"/>
      <c r="F70" s="211"/>
      <c r="G70" s="211"/>
      <c r="J70" s="108"/>
    </row>
    <row r="71" spans="1:10" ht="12.75">
      <c r="A71" s="6" t="s">
        <v>970</v>
      </c>
      <c r="B71" s="138">
        <v>1940</v>
      </c>
      <c r="C71" s="127">
        <v>37327</v>
      </c>
      <c r="D71" s="140">
        <v>0.012526096033402823</v>
      </c>
      <c r="E71" s="129">
        <v>0.126104926539355</v>
      </c>
      <c r="F71" s="129">
        <v>0.051973102579901946</v>
      </c>
      <c r="G71" s="129">
        <v>0.24722824009175481</v>
      </c>
      <c r="H71" s="223"/>
      <c r="I71" s="110"/>
      <c r="J71" s="119"/>
    </row>
    <row r="72" spans="1:11" s="23" customFormat="1" ht="12.75">
      <c r="A72" s="14" t="s">
        <v>971</v>
      </c>
      <c r="B72" s="126">
        <v>139363</v>
      </c>
      <c r="C72" s="157">
        <v>1229054</v>
      </c>
      <c r="D72" s="196">
        <v>0.17259570887673537</v>
      </c>
      <c r="E72" s="158">
        <v>0.12216139423112038</v>
      </c>
      <c r="F72" s="158">
        <v>0.11339046128160357</v>
      </c>
      <c r="G72" s="158">
        <v>0.2718349831764763</v>
      </c>
      <c r="H72" s="223"/>
      <c r="I72" s="110"/>
      <c r="J72" s="119"/>
      <c r="K72" s="94"/>
    </row>
    <row r="73" spans="1:11" s="23" customFormat="1" ht="12.75">
      <c r="A73" s="199" t="s">
        <v>613</v>
      </c>
      <c r="B73" s="150">
        <v>11116</v>
      </c>
      <c r="C73" s="160">
        <v>126077</v>
      </c>
      <c r="D73" s="161">
        <v>0.21805829498137186</v>
      </c>
      <c r="E73" s="153">
        <v>0.11869565217391309</v>
      </c>
      <c r="F73" s="162">
        <v>0.08816834156904114</v>
      </c>
      <c r="G73" s="162">
        <v>0.21467333577953304</v>
      </c>
      <c r="H73" s="223"/>
      <c r="I73" s="110"/>
      <c r="J73" s="119"/>
      <c r="K73" s="94"/>
    </row>
    <row r="74" spans="1:11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94"/>
    </row>
    <row r="75" spans="1:11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94"/>
    </row>
    <row r="76" spans="1:11" s="23" customFormat="1" ht="12.75">
      <c r="A76" s="21"/>
      <c r="B76" s="182"/>
      <c r="C76" s="182"/>
      <c r="D76" s="94"/>
      <c r="E76" s="94"/>
      <c r="F76" s="94"/>
      <c r="G76" s="94"/>
      <c r="H76" s="112"/>
      <c r="I76" s="112"/>
      <c r="J76" s="112"/>
      <c r="K76" s="94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49.5" customHeight="1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5" ht="25.5">
      <c r="A79" s="206" t="s">
        <v>878</v>
      </c>
      <c r="B79" s="121">
        <v>51290</v>
      </c>
      <c r="C79" s="124">
        <v>0.3629788468751548</v>
      </c>
      <c r="E79" s="95" t="s">
        <v>292</v>
      </c>
    </row>
    <row r="80" spans="1:5" ht="25.5">
      <c r="A80" s="207" t="s">
        <v>886</v>
      </c>
      <c r="B80" s="126">
        <v>14430</v>
      </c>
      <c r="C80" s="129">
        <v>0.1021209740769835</v>
      </c>
      <c r="E80" s="95" t="s">
        <v>292</v>
      </c>
    </row>
    <row r="81" spans="1:5" ht="12.75">
      <c r="A81" s="207" t="s">
        <v>876</v>
      </c>
      <c r="B81" s="126">
        <v>12972</v>
      </c>
      <c r="C81" s="129">
        <v>0.09180272181057728</v>
      </c>
      <c r="E81" s="95" t="s">
        <v>292</v>
      </c>
    </row>
    <row r="82" spans="1:3" ht="12.75">
      <c r="A82" s="207" t="s">
        <v>1018</v>
      </c>
      <c r="B82" s="138">
        <v>10865</v>
      </c>
      <c r="C82" s="129">
        <v>0.07689150265740996</v>
      </c>
    </row>
    <row r="83" spans="1:3" ht="12.75">
      <c r="A83" s="207" t="s">
        <v>879</v>
      </c>
      <c r="B83" s="138">
        <v>4137</v>
      </c>
      <c r="C83" s="129">
        <v>0.029277510031634146</v>
      </c>
    </row>
    <row r="84" spans="1:3" ht="12.75">
      <c r="A84" s="207" t="s">
        <v>877</v>
      </c>
      <c r="B84" s="138">
        <v>2908</v>
      </c>
      <c r="C84" s="129">
        <v>0.020579888608168263</v>
      </c>
    </row>
    <row r="85" spans="1:3" ht="12.75">
      <c r="A85" s="207" t="s">
        <v>887</v>
      </c>
      <c r="B85" s="126">
        <v>2388</v>
      </c>
      <c r="C85" s="129">
        <v>0.016899853506294985</v>
      </c>
    </row>
    <row r="86" spans="1:3" ht="25.5">
      <c r="A86" s="207" t="s">
        <v>880</v>
      </c>
      <c r="B86" s="126">
        <v>2297</v>
      </c>
      <c r="C86" s="129">
        <v>0.01625584736346716</v>
      </c>
    </row>
    <row r="87" spans="1:3" ht="12.75">
      <c r="A87" s="207" t="s">
        <v>1012</v>
      </c>
      <c r="B87" s="138">
        <v>2158</v>
      </c>
      <c r="C87" s="129">
        <v>0.01527214567277411</v>
      </c>
    </row>
    <row r="88" spans="1:3" ht="12.75">
      <c r="A88" s="208" t="s">
        <v>93</v>
      </c>
      <c r="B88" s="163">
        <v>2083</v>
      </c>
      <c r="C88" s="147">
        <v>0.014741371379234694</v>
      </c>
    </row>
    <row r="89" ht="12.75">
      <c r="D89" s="95" t="s">
        <v>292</v>
      </c>
    </row>
    <row r="92" spans="1:3" ht="12.75">
      <c r="A92" s="465" t="s">
        <v>307</v>
      </c>
      <c r="B92" s="467" t="s">
        <v>306</v>
      </c>
      <c r="C92" s="468"/>
    </row>
    <row r="93" spans="1:3" ht="45" customHeight="1">
      <c r="A93" s="466"/>
      <c r="B93" s="233" t="s">
        <v>1007</v>
      </c>
      <c r="C93" s="234" t="s">
        <v>507</v>
      </c>
    </row>
    <row r="94" spans="1:5" ht="25.5">
      <c r="A94" s="206" t="s">
        <v>878</v>
      </c>
      <c r="B94" s="121">
        <v>10457</v>
      </c>
      <c r="C94" s="124">
        <v>0.3629788468751548</v>
      </c>
      <c r="E94" s="111"/>
    </row>
    <row r="95" spans="1:5" ht="25.5">
      <c r="A95" s="207" t="s">
        <v>886</v>
      </c>
      <c r="B95" s="126">
        <v>3142</v>
      </c>
      <c r="C95" s="129">
        <v>0.1021209740769835</v>
      </c>
      <c r="E95" s="111"/>
    </row>
    <row r="96" spans="1:5" ht="12.75">
      <c r="A96" s="207" t="s">
        <v>1018</v>
      </c>
      <c r="B96" s="126">
        <v>2460</v>
      </c>
      <c r="C96" s="129">
        <v>0.07689150265740996</v>
      </c>
      <c r="E96" s="111"/>
    </row>
    <row r="97" spans="1:5" ht="12.75">
      <c r="A97" s="207" t="s">
        <v>876</v>
      </c>
      <c r="B97" s="138">
        <v>1401</v>
      </c>
      <c r="C97" s="129">
        <v>0.09180272181057728</v>
      </c>
      <c r="E97" s="111"/>
    </row>
    <row r="98" spans="1:5" ht="12.75">
      <c r="A98" s="207" t="s">
        <v>877</v>
      </c>
      <c r="B98" s="138">
        <v>717</v>
      </c>
      <c r="C98" s="129">
        <v>0.020579888608168263</v>
      </c>
      <c r="E98" s="111"/>
    </row>
    <row r="99" spans="1:5" ht="12.75">
      <c r="A99" s="207" t="s">
        <v>93</v>
      </c>
      <c r="B99" s="138">
        <v>439</v>
      </c>
      <c r="C99" s="129">
        <v>0.014741371379234694</v>
      </c>
      <c r="E99" s="111"/>
    </row>
    <row r="100" spans="1:5" ht="12.75">
      <c r="A100" s="207" t="s">
        <v>92</v>
      </c>
      <c r="B100" s="126">
        <v>428</v>
      </c>
      <c r="C100" s="129">
        <v>0.004557581933858446</v>
      </c>
      <c r="E100" s="111"/>
    </row>
    <row r="101" spans="1:5" ht="12.75">
      <c r="A101" s="207" t="s">
        <v>327</v>
      </c>
      <c r="B101" s="126">
        <v>301</v>
      </c>
      <c r="C101" s="129">
        <v>0.004288656291798475</v>
      </c>
      <c r="E101" s="111"/>
    </row>
    <row r="102" spans="1:5" ht="12.75">
      <c r="A102" s="207" t="s">
        <v>881</v>
      </c>
      <c r="B102" s="138">
        <v>280</v>
      </c>
      <c r="C102" s="129">
        <v>0.013566590942867456</v>
      </c>
      <c r="E102" s="111"/>
    </row>
    <row r="103" spans="1:5" ht="12.75">
      <c r="A103" s="208" t="s">
        <v>326</v>
      </c>
      <c r="B103" s="163">
        <v>255</v>
      </c>
      <c r="C103" s="147">
        <v>0.004628351839663702</v>
      </c>
      <c r="E103" s="111"/>
    </row>
    <row r="107" spans="1:7" ht="27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10" ht="18.75" customHeight="1">
      <c r="A108" s="466"/>
      <c r="B108" s="177" t="s">
        <v>999</v>
      </c>
      <c r="C108" s="176" t="s">
        <v>521</v>
      </c>
      <c r="D108" s="177" t="s">
        <v>999</v>
      </c>
      <c r="E108" s="176" t="s">
        <v>942</v>
      </c>
      <c r="F108" s="472"/>
      <c r="G108" s="472"/>
      <c r="J108" s="108"/>
    </row>
    <row r="109" spans="1:12" ht="12.75">
      <c r="A109" s="199" t="s">
        <v>614</v>
      </c>
      <c r="B109" s="150">
        <v>14855</v>
      </c>
      <c r="C109" s="139">
        <v>216251</v>
      </c>
      <c r="D109" s="152">
        <v>0.07808984686842302</v>
      </c>
      <c r="E109" s="153">
        <v>-0.036585094202608026</v>
      </c>
      <c r="F109" s="130">
        <v>0.0686933239615077</v>
      </c>
      <c r="G109" s="162">
        <v>0.25927671309386674</v>
      </c>
      <c r="H109" s="225"/>
      <c r="I109" s="225"/>
      <c r="J109" s="119"/>
      <c r="L109" s="95"/>
    </row>
    <row r="110" spans="1:12" ht="12.75">
      <c r="A110" s="199" t="s">
        <v>610</v>
      </c>
      <c r="B110" s="209"/>
      <c r="C110" s="179"/>
      <c r="D110" s="210"/>
      <c r="E110" s="190"/>
      <c r="F110" s="211"/>
      <c r="G110" s="211"/>
      <c r="H110" s="112"/>
      <c r="J110" s="108"/>
      <c r="L110" s="95"/>
    </row>
    <row r="111" spans="1:12" ht="12.75">
      <c r="A111" s="9" t="s">
        <v>611</v>
      </c>
      <c r="B111" s="138">
        <v>6103</v>
      </c>
      <c r="C111" s="139">
        <v>103914</v>
      </c>
      <c r="D111" s="140">
        <v>0.17365384615384616</v>
      </c>
      <c r="E111" s="141">
        <v>-0.04523277929380631</v>
      </c>
      <c r="F111" s="130">
        <v>0.05873125854071636</v>
      </c>
      <c r="G111" s="141">
        <v>0.2616954676043051</v>
      </c>
      <c r="H111" s="110"/>
      <c r="I111" s="118"/>
      <c r="J111" s="119"/>
      <c r="K111" s="22"/>
      <c r="L111" s="95"/>
    </row>
    <row r="112" spans="1:12" ht="12.75">
      <c r="A112" s="9" t="s">
        <v>612</v>
      </c>
      <c r="B112" s="126">
        <v>8752</v>
      </c>
      <c r="C112" s="127">
        <v>112337</v>
      </c>
      <c r="D112" s="140">
        <v>0.020165520456929764</v>
      </c>
      <c r="E112" s="141">
        <v>-0.028445159393216013</v>
      </c>
      <c r="F112" s="130">
        <v>0.07790843622314998</v>
      </c>
      <c r="G112" s="141">
        <v>0.2576163423895446</v>
      </c>
      <c r="H112" s="110"/>
      <c r="I112" s="118"/>
      <c r="J112" s="119"/>
      <c r="K112" s="22"/>
      <c r="L112" s="95"/>
    </row>
    <row r="113" spans="1:12" ht="12.75">
      <c r="A113" s="199" t="s">
        <v>516</v>
      </c>
      <c r="B113" s="209"/>
      <c r="C113" s="179"/>
      <c r="D113" s="209"/>
      <c r="E113" s="179"/>
      <c r="F113" s="211"/>
      <c r="G113" s="211"/>
      <c r="K113" s="94"/>
      <c r="L113" s="95"/>
    </row>
    <row r="114" spans="1:12" ht="12.75">
      <c r="A114" s="9" t="s">
        <v>932</v>
      </c>
      <c r="B114" s="126">
        <v>112</v>
      </c>
      <c r="C114" s="127">
        <v>3475</v>
      </c>
      <c r="D114" s="140">
        <v>0.24444444444444446</v>
      </c>
      <c r="E114" s="141">
        <v>0.04953186348535188</v>
      </c>
      <c r="F114" s="130">
        <v>0.03223021582733813</v>
      </c>
      <c r="G114" s="141">
        <v>0.18791946308724833</v>
      </c>
      <c r="H114" s="110"/>
      <c r="I114" s="118"/>
      <c r="J114" s="118"/>
      <c r="K114" s="94"/>
      <c r="L114" s="95"/>
    </row>
    <row r="115" spans="1:12" ht="12.75">
      <c r="A115" s="9" t="s">
        <v>616</v>
      </c>
      <c r="B115" s="126">
        <v>1359</v>
      </c>
      <c r="C115" s="127">
        <v>27266</v>
      </c>
      <c r="D115" s="140">
        <v>0.27366447985004694</v>
      </c>
      <c r="E115" s="141">
        <v>0.05123954196707414</v>
      </c>
      <c r="F115" s="130">
        <v>0.049842294432626714</v>
      </c>
      <c r="G115" s="141">
        <v>0.18064601887544862</v>
      </c>
      <c r="H115" s="110"/>
      <c r="I115" s="110"/>
      <c r="J115" s="118"/>
      <c r="K115" s="94"/>
      <c r="L115" s="95"/>
    </row>
    <row r="116" spans="1:12" ht="12.75">
      <c r="A116" s="9" t="s">
        <v>935</v>
      </c>
      <c r="B116" s="126">
        <v>10243</v>
      </c>
      <c r="C116" s="127">
        <v>152822</v>
      </c>
      <c r="D116" s="140">
        <v>0.07481636935991598</v>
      </c>
      <c r="E116" s="141">
        <v>-0.04895200637259778</v>
      </c>
      <c r="F116" s="130">
        <v>0.06702569001845284</v>
      </c>
      <c r="G116" s="141">
        <v>0.2558639122723753</v>
      </c>
      <c r="H116" s="110"/>
      <c r="I116" s="118"/>
      <c r="J116" s="118"/>
      <c r="L116" s="95"/>
    </row>
    <row r="117" spans="1:12" ht="12.75">
      <c r="A117" s="9" t="s">
        <v>508</v>
      </c>
      <c r="B117" s="126">
        <v>3141</v>
      </c>
      <c r="C117" s="127">
        <v>32688</v>
      </c>
      <c r="D117" s="140">
        <v>0.015847347994825345</v>
      </c>
      <c r="E117" s="141">
        <v>-0.05326266400208535</v>
      </c>
      <c r="F117" s="130">
        <v>0.09609030837004405</v>
      </c>
      <c r="G117" s="159">
        <v>0.3435790855392693</v>
      </c>
      <c r="H117" s="110"/>
      <c r="I117" s="118"/>
      <c r="J117" s="118"/>
      <c r="L117" s="95"/>
    </row>
    <row r="118" spans="1:12" ht="12.75">
      <c r="A118" s="199" t="s">
        <v>517</v>
      </c>
      <c r="B118" s="209"/>
      <c r="C118" s="179"/>
      <c r="D118" s="209"/>
      <c r="E118" s="179"/>
      <c r="F118" s="211"/>
      <c r="G118" s="211"/>
      <c r="J118" s="108"/>
      <c r="L118" s="95"/>
    </row>
    <row r="119" spans="1:12" ht="12.75">
      <c r="A119" s="9" t="s">
        <v>992</v>
      </c>
      <c r="B119" s="126">
        <v>1858</v>
      </c>
      <c r="C119" s="127">
        <v>15472</v>
      </c>
      <c r="D119" s="164">
        <v>0.5574182732606874</v>
      </c>
      <c r="E119" s="154">
        <v>0.14820037105751394</v>
      </c>
      <c r="F119" s="130">
        <v>0.12008790072388831</v>
      </c>
      <c r="G119" s="141">
        <v>0.2207961972667855</v>
      </c>
      <c r="H119" s="110"/>
      <c r="J119" s="108"/>
      <c r="K119" s="64"/>
      <c r="L119" s="64"/>
    </row>
    <row r="120" spans="1:12" ht="12.75">
      <c r="A120" s="9" t="s">
        <v>993</v>
      </c>
      <c r="B120" s="126">
        <v>614</v>
      </c>
      <c r="C120" s="127">
        <v>12580</v>
      </c>
      <c r="D120" s="164">
        <v>-0.0696969696969697</v>
      </c>
      <c r="E120" s="154">
        <v>-0.2861601316461443</v>
      </c>
      <c r="F120" s="130">
        <v>0.04880763116057234</v>
      </c>
      <c r="G120" s="141">
        <v>0.12926315789473683</v>
      </c>
      <c r="H120" s="110"/>
      <c r="J120" s="108"/>
      <c r="K120" s="64"/>
      <c r="L120" s="64"/>
    </row>
    <row r="121" spans="1:12" ht="12.75">
      <c r="A121" s="9" t="s">
        <v>994</v>
      </c>
      <c r="B121" s="126">
        <v>647</v>
      </c>
      <c r="C121" s="127">
        <v>8679</v>
      </c>
      <c r="D121" s="164">
        <v>-0.11612021857923494</v>
      </c>
      <c r="E121" s="154">
        <v>-0.21371625294437402</v>
      </c>
      <c r="F121" s="130">
        <v>0.07454775895840535</v>
      </c>
      <c r="G121" s="159">
        <v>0.1357247744912943</v>
      </c>
      <c r="H121" s="110"/>
      <c r="J121" s="108"/>
      <c r="K121" s="64"/>
      <c r="L121" s="64"/>
    </row>
    <row r="122" spans="1:12" ht="12.75">
      <c r="A122" s="9" t="s">
        <v>995</v>
      </c>
      <c r="B122" s="126">
        <v>7003</v>
      </c>
      <c r="C122" s="127">
        <v>109881</v>
      </c>
      <c r="D122" s="164">
        <v>0.007915947035117998</v>
      </c>
      <c r="E122" s="154">
        <v>-0.07565153019163151</v>
      </c>
      <c r="F122" s="130">
        <v>0.06373258343116645</v>
      </c>
      <c r="G122" s="141">
        <v>0.22402431222008956</v>
      </c>
      <c r="H122" s="110"/>
      <c r="J122" s="108"/>
      <c r="K122" s="64"/>
      <c r="L122" s="64"/>
    </row>
    <row r="123" spans="1:12" ht="12.75">
      <c r="A123" s="41" t="s">
        <v>977</v>
      </c>
      <c r="B123" s="126">
        <v>4733</v>
      </c>
      <c r="C123" s="127">
        <v>69639</v>
      </c>
      <c r="D123" s="164">
        <v>0.11469618464437126</v>
      </c>
      <c r="E123" s="154">
        <v>0.09748948040281791</v>
      </c>
      <c r="F123" s="130">
        <v>0.06796478984477089</v>
      </c>
      <c r="G123" s="141">
        <v>0.5841767464823501</v>
      </c>
      <c r="H123" s="110"/>
      <c r="J123" s="108"/>
      <c r="K123" s="64"/>
      <c r="L123" s="64"/>
    </row>
    <row r="124" spans="1:12" ht="12.75">
      <c r="A124" s="199" t="s">
        <v>519</v>
      </c>
      <c r="B124" s="209"/>
      <c r="C124" s="179"/>
      <c r="D124" s="209"/>
      <c r="E124" s="179"/>
      <c r="F124" s="211"/>
      <c r="G124" s="211"/>
      <c r="J124" s="108"/>
      <c r="L124" s="95"/>
    </row>
    <row r="125" spans="1:12" ht="12.75">
      <c r="A125" s="9" t="s">
        <v>510</v>
      </c>
      <c r="B125" s="126">
        <v>6343</v>
      </c>
      <c r="C125" s="127">
        <v>90869</v>
      </c>
      <c r="D125" s="140">
        <v>0.23500778816199386</v>
      </c>
      <c r="E125" s="141">
        <v>0.03827740262114521</v>
      </c>
      <c r="F125" s="130">
        <v>0.06980378346850961</v>
      </c>
      <c r="G125" s="141">
        <v>0.3601726193856113</v>
      </c>
      <c r="H125" s="110"/>
      <c r="I125" s="118"/>
      <c r="J125" s="119"/>
      <c r="L125" s="95"/>
    </row>
    <row r="126" spans="1:12" ht="12.75">
      <c r="A126" s="9" t="s">
        <v>511</v>
      </c>
      <c r="B126" s="126">
        <v>3183</v>
      </c>
      <c r="C126" s="127">
        <v>46357</v>
      </c>
      <c r="D126" s="140">
        <v>0.13032670454545459</v>
      </c>
      <c r="E126" s="141">
        <v>-0.0031395823925338684</v>
      </c>
      <c r="F126" s="130">
        <v>0.06866276937679315</v>
      </c>
      <c r="G126" s="141">
        <v>0.35990502035278155</v>
      </c>
      <c r="H126" s="110"/>
      <c r="I126" s="118"/>
      <c r="J126" s="119"/>
      <c r="L126" s="95"/>
    </row>
    <row r="127" spans="1:12" ht="12.75">
      <c r="A127" s="9" t="s">
        <v>512</v>
      </c>
      <c r="B127" s="126">
        <v>1731</v>
      </c>
      <c r="C127" s="127">
        <v>23155</v>
      </c>
      <c r="D127" s="140">
        <v>0.2020833333333334</v>
      </c>
      <c r="E127" s="141">
        <v>0.046648284590697475</v>
      </c>
      <c r="F127" s="130">
        <v>0.07475707190671561</v>
      </c>
      <c r="G127" s="141">
        <v>0.3397448478900883</v>
      </c>
      <c r="H127" s="110"/>
      <c r="I127" s="118"/>
      <c r="J127" s="119"/>
      <c r="L127" s="95"/>
    </row>
    <row r="128" spans="1:12" ht="12.75">
      <c r="A128" s="9" t="s">
        <v>513</v>
      </c>
      <c r="B128" s="126">
        <v>1186</v>
      </c>
      <c r="C128" s="127">
        <v>15249</v>
      </c>
      <c r="D128" s="140">
        <v>0.12844909609895327</v>
      </c>
      <c r="E128" s="141">
        <v>-0.052209584187954516</v>
      </c>
      <c r="F128" s="130">
        <v>0.077775591842088</v>
      </c>
      <c r="G128" s="141">
        <v>0.24708333333333332</v>
      </c>
      <c r="H128" s="110"/>
      <c r="I128" s="118"/>
      <c r="J128" s="119"/>
      <c r="L128" s="95"/>
    </row>
    <row r="129" spans="1:12" ht="12.75">
      <c r="A129" s="14" t="s">
        <v>514</v>
      </c>
      <c r="B129" s="133">
        <v>2412</v>
      </c>
      <c r="C129" s="134">
        <v>40621</v>
      </c>
      <c r="D129" s="196">
        <v>-0.2769784172661871</v>
      </c>
      <c r="E129" s="141">
        <v>-0.22225200559076375</v>
      </c>
      <c r="F129" s="132">
        <v>0.05937815415671697</v>
      </c>
      <c r="G129" s="159">
        <v>0.11516424751718869</v>
      </c>
      <c r="H129" s="110"/>
      <c r="I129" s="118"/>
      <c r="J129" s="119"/>
      <c r="L129" s="95"/>
    </row>
    <row r="130" spans="1:12" ht="12.75">
      <c r="A130" s="199" t="s">
        <v>615</v>
      </c>
      <c r="B130" s="133">
        <v>390</v>
      </c>
      <c r="C130" s="134">
        <v>11794</v>
      </c>
      <c r="D130" s="161">
        <v>0.15384615384615374</v>
      </c>
      <c r="E130" s="153">
        <v>0.03884435831938693</v>
      </c>
      <c r="F130" s="162">
        <v>0.033067661522808205</v>
      </c>
      <c r="G130" s="153">
        <v>0.2152317880794702</v>
      </c>
      <c r="H130" s="110"/>
      <c r="I130" s="118"/>
      <c r="J130" s="119"/>
      <c r="L130" s="95"/>
    </row>
    <row r="131" ht="12.75">
      <c r="H131" s="112"/>
    </row>
    <row r="132" ht="12.75">
      <c r="A132" s="1"/>
    </row>
    <row r="134" spans="1:7" ht="37.5" customHeight="1">
      <c r="A134" s="173" t="s">
        <v>1032</v>
      </c>
      <c r="B134" s="180" t="s">
        <v>310</v>
      </c>
      <c r="C134" s="180" t="s">
        <v>311</v>
      </c>
      <c r="D134" s="193" t="s">
        <v>312</v>
      </c>
      <c r="E134" s="187"/>
      <c r="F134" s="187"/>
      <c r="G134" s="187"/>
    </row>
    <row r="135" spans="1:4" ht="12.75">
      <c r="A135" s="199" t="s">
        <v>1115</v>
      </c>
      <c r="B135" s="165">
        <v>116357</v>
      </c>
      <c r="C135" s="165">
        <v>141303</v>
      </c>
      <c r="D135" s="165">
        <v>14855</v>
      </c>
    </row>
    <row r="136" spans="1:11" ht="12.75">
      <c r="A136" s="85" t="s">
        <v>468</v>
      </c>
      <c r="B136" s="138">
        <v>181</v>
      </c>
      <c r="C136" s="166">
        <v>291</v>
      </c>
      <c r="D136" s="167">
        <v>14</v>
      </c>
      <c r="K136" s="1"/>
    </row>
    <row r="137" spans="1:11" ht="12.75">
      <c r="A137" s="86" t="s">
        <v>469</v>
      </c>
      <c r="B137" s="126">
        <v>3554</v>
      </c>
      <c r="C137" s="168">
        <v>4885</v>
      </c>
      <c r="D137" s="169">
        <v>301</v>
      </c>
      <c r="K137" s="1"/>
    </row>
    <row r="138" spans="1:11" ht="12.75">
      <c r="A138" s="86" t="s">
        <v>725</v>
      </c>
      <c r="B138" s="126">
        <v>1909</v>
      </c>
      <c r="C138" s="168">
        <v>3020</v>
      </c>
      <c r="D138" s="169">
        <v>203</v>
      </c>
      <c r="K138" s="1"/>
    </row>
    <row r="139" spans="1:11" ht="12.75">
      <c r="A139" s="86" t="s">
        <v>726</v>
      </c>
      <c r="B139" s="126">
        <v>73</v>
      </c>
      <c r="C139" s="168">
        <v>107</v>
      </c>
      <c r="D139" s="169">
        <v>8</v>
      </c>
      <c r="K139" s="1"/>
    </row>
    <row r="140" spans="1:11" ht="12.75">
      <c r="A140" s="86" t="s">
        <v>470</v>
      </c>
      <c r="B140" s="126">
        <v>6625</v>
      </c>
      <c r="C140" s="168">
        <v>5310</v>
      </c>
      <c r="D140" s="169">
        <v>1008</v>
      </c>
      <c r="K140" s="1"/>
    </row>
    <row r="141" spans="1:11" ht="12.75">
      <c r="A141" s="86" t="s">
        <v>727</v>
      </c>
      <c r="B141" s="126">
        <v>1091</v>
      </c>
      <c r="C141" s="168">
        <v>3095</v>
      </c>
      <c r="D141" s="169">
        <v>63</v>
      </c>
      <c r="K141" s="1"/>
    </row>
    <row r="142" spans="1:11" ht="12.75">
      <c r="A142" s="86" t="s">
        <v>728</v>
      </c>
      <c r="B142" s="126">
        <v>743</v>
      </c>
      <c r="C142" s="168">
        <v>1469</v>
      </c>
      <c r="D142" s="169">
        <v>80</v>
      </c>
      <c r="K142" s="1"/>
    </row>
    <row r="143" spans="1:11" ht="12.75">
      <c r="A143" s="86" t="s">
        <v>729</v>
      </c>
      <c r="B143" s="126">
        <v>377</v>
      </c>
      <c r="C143" s="168">
        <v>522</v>
      </c>
      <c r="D143" s="169">
        <v>58</v>
      </c>
      <c r="K143" s="1"/>
    </row>
    <row r="144" spans="1:11" ht="12.75">
      <c r="A144" s="86" t="s">
        <v>730</v>
      </c>
      <c r="B144" s="126">
        <v>3042</v>
      </c>
      <c r="C144" s="168">
        <v>3300</v>
      </c>
      <c r="D144" s="169">
        <v>306</v>
      </c>
      <c r="K144" s="1"/>
    </row>
    <row r="145" spans="1:11" ht="12.75">
      <c r="A145" s="86" t="s">
        <v>471</v>
      </c>
      <c r="B145" s="126">
        <v>3487</v>
      </c>
      <c r="C145" s="168">
        <v>2187</v>
      </c>
      <c r="D145" s="169">
        <v>596</v>
      </c>
      <c r="K145" s="1"/>
    </row>
    <row r="146" spans="1:11" ht="12.75">
      <c r="A146" s="86" t="s">
        <v>472</v>
      </c>
      <c r="B146" s="126">
        <v>460</v>
      </c>
      <c r="C146" s="168">
        <v>341</v>
      </c>
      <c r="D146" s="169">
        <v>69</v>
      </c>
      <c r="K146" s="1"/>
    </row>
    <row r="147" spans="1:11" ht="12.75">
      <c r="A147" s="86" t="s">
        <v>473</v>
      </c>
      <c r="B147" s="126">
        <v>990</v>
      </c>
      <c r="C147" s="168">
        <v>1795</v>
      </c>
      <c r="D147" s="169">
        <v>116</v>
      </c>
      <c r="K147" s="1"/>
    </row>
    <row r="148" spans="1:11" ht="12.75">
      <c r="A148" s="86" t="s">
        <v>474</v>
      </c>
      <c r="B148" s="126">
        <v>589</v>
      </c>
      <c r="C148" s="168">
        <v>1444</v>
      </c>
      <c r="D148" s="169">
        <v>67</v>
      </c>
      <c r="K148" s="1"/>
    </row>
    <row r="149" spans="1:11" ht="12.75">
      <c r="A149" s="86" t="s">
        <v>475</v>
      </c>
      <c r="B149" s="126">
        <v>328</v>
      </c>
      <c r="C149" s="168">
        <v>512</v>
      </c>
      <c r="D149" s="169">
        <v>22</v>
      </c>
      <c r="K149" s="1"/>
    </row>
    <row r="150" spans="1:11" ht="12.75">
      <c r="A150" s="86" t="s">
        <v>731</v>
      </c>
      <c r="B150" s="126">
        <v>75</v>
      </c>
      <c r="C150" s="168">
        <v>211</v>
      </c>
      <c r="D150" s="169">
        <v>5</v>
      </c>
      <c r="K150" s="1"/>
    </row>
    <row r="151" spans="1:11" ht="12.75">
      <c r="A151" s="86" t="s">
        <v>19</v>
      </c>
      <c r="B151" s="126">
        <v>356</v>
      </c>
      <c r="C151" s="168">
        <v>509</v>
      </c>
      <c r="D151" s="169">
        <v>36</v>
      </c>
      <c r="K151" s="1"/>
    </row>
    <row r="152" spans="1:11" ht="12.75">
      <c r="A152" s="86" t="s">
        <v>732</v>
      </c>
      <c r="B152" s="126">
        <v>483</v>
      </c>
      <c r="C152" s="168">
        <v>797</v>
      </c>
      <c r="D152" s="169">
        <v>57</v>
      </c>
      <c r="K152" s="1"/>
    </row>
    <row r="153" spans="1:11" ht="12.75">
      <c r="A153" s="86" t="s">
        <v>18</v>
      </c>
      <c r="B153" s="126">
        <v>394</v>
      </c>
      <c r="C153" s="168">
        <v>574</v>
      </c>
      <c r="D153" s="169">
        <v>35</v>
      </c>
      <c r="K153" s="1"/>
    </row>
    <row r="154" spans="1:11" ht="12.75">
      <c r="A154" s="86" t="s">
        <v>733</v>
      </c>
      <c r="B154" s="126">
        <v>370</v>
      </c>
      <c r="C154" s="168">
        <v>410</v>
      </c>
      <c r="D154" s="169">
        <v>43</v>
      </c>
      <c r="K154" s="1"/>
    </row>
    <row r="155" spans="1:11" ht="12.75">
      <c r="A155" s="86" t="s">
        <v>734</v>
      </c>
      <c r="B155" s="126">
        <v>107</v>
      </c>
      <c r="C155" s="168">
        <v>113</v>
      </c>
      <c r="D155" s="169">
        <v>16</v>
      </c>
      <c r="K155" s="1"/>
    </row>
    <row r="156" spans="1:11" ht="12.75">
      <c r="A156" s="86" t="s">
        <v>17</v>
      </c>
      <c r="B156" s="126">
        <v>2793</v>
      </c>
      <c r="C156" s="168">
        <v>1379</v>
      </c>
      <c r="D156" s="169">
        <v>647</v>
      </c>
      <c r="K156" s="1"/>
    </row>
    <row r="157" spans="1:11" ht="12.75">
      <c r="A157" s="86" t="s">
        <v>735</v>
      </c>
      <c r="B157" s="126">
        <v>682</v>
      </c>
      <c r="C157" s="168">
        <v>1755</v>
      </c>
      <c r="D157" s="169">
        <v>48</v>
      </c>
      <c r="K157" s="1"/>
    </row>
    <row r="158" spans="1:11" ht="12.75">
      <c r="A158" s="86" t="s">
        <v>16</v>
      </c>
      <c r="B158" s="126">
        <v>706</v>
      </c>
      <c r="C158" s="168">
        <v>976</v>
      </c>
      <c r="D158" s="169">
        <v>55</v>
      </c>
      <c r="K158" s="1"/>
    </row>
    <row r="159" spans="1:11" ht="12.75">
      <c r="A159" s="86" t="s">
        <v>736</v>
      </c>
      <c r="B159" s="126">
        <v>159</v>
      </c>
      <c r="C159" s="168">
        <v>257</v>
      </c>
      <c r="D159" s="169">
        <v>14</v>
      </c>
      <c r="K159" s="1"/>
    </row>
    <row r="160" spans="1:11" ht="12.75">
      <c r="A160" s="86" t="s">
        <v>737</v>
      </c>
      <c r="B160" s="126">
        <v>1296</v>
      </c>
      <c r="C160" s="168">
        <v>1954</v>
      </c>
      <c r="D160" s="169">
        <v>136</v>
      </c>
      <c r="K160" s="1"/>
    </row>
    <row r="161" spans="1:11" ht="12.75">
      <c r="A161" s="86" t="s">
        <v>15</v>
      </c>
      <c r="B161" s="126">
        <v>152</v>
      </c>
      <c r="C161" s="168">
        <v>548</v>
      </c>
      <c r="D161" s="169">
        <v>8</v>
      </c>
      <c r="K161" s="1"/>
    </row>
    <row r="162" spans="1:11" ht="12.75">
      <c r="A162" s="86" t="s">
        <v>14</v>
      </c>
      <c r="B162" s="126">
        <v>273</v>
      </c>
      <c r="C162" s="168">
        <v>767</v>
      </c>
      <c r="D162" s="169">
        <v>14</v>
      </c>
      <c r="K162" s="1"/>
    </row>
    <row r="163" spans="1:11" ht="12.75">
      <c r="A163" s="86" t="s">
        <v>738</v>
      </c>
      <c r="B163" s="126">
        <v>167</v>
      </c>
      <c r="C163" s="168">
        <v>315</v>
      </c>
      <c r="D163" s="169">
        <v>10</v>
      </c>
      <c r="K163" s="1"/>
    </row>
    <row r="164" spans="1:11" ht="12.75">
      <c r="A164" s="86" t="s">
        <v>13</v>
      </c>
      <c r="B164" s="126">
        <v>133</v>
      </c>
      <c r="C164" s="168">
        <v>114</v>
      </c>
      <c r="D164" s="169">
        <v>32</v>
      </c>
      <c r="K164" s="1"/>
    </row>
    <row r="165" spans="1:11" ht="12.75">
      <c r="A165" s="86" t="s">
        <v>739</v>
      </c>
      <c r="B165" s="126">
        <v>241</v>
      </c>
      <c r="C165" s="168">
        <v>564</v>
      </c>
      <c r="D165" s="169">
        <v>17</v>
      </c>
      <c r="K165" s="1"/>
    </row>
    <row r="166" spans="1:11" ht="12.75">
      <c r="A166" s="86" t="s">
        <v>12</v>
      </c>
      <c r="B166" s="126">
        <v>578</v>
      </c>
      <c r="C166" s="168">
        <v>580</v>
      </c>
      <c r="D166" s="169">
        <v>60</v>
      </c>
      <c r="K166" s="1"/>
    </row>
    <row r="167" spans="1:11" ht="12.75">
      <c r="A167" s="86" t="s">
        <v>11</v>
      </c>
      <c r="B167" s="126">
        <v>221</v>
      </c>
      <c r="C167" s="168">
        <v>462</v>
      </c>
      <c r="D167" s="169">
        <v>9</v>
      </c>
      <c r="K167" s="1"/>
    </row>
    <row r="168" spans="1:11" ht="12.75">
      <c r="A168" s="86" t="s">
        <v>10</v>
      </c>
      <c r="B168" s="126">
        <v>84</v>
      </c>
      <c r="C168" s="168">
        <v>256</v>
      </c>
      <c r="D168" s="169">
        <v>9</v>
      </c>
      <c r="K168" s="1"/>
    </row>
    <row r="169" spans="1:11" ht="12.75">
      <c r="A169" s="86" t="s">
        <v>9</v>
      </c>
      <c r="B169" s="126">
        <v>785</v>
      </c>
      <c r="C169" s="168">
        <v>467</v>
      </c>
      <c r="D169" s="169">
        <v>119</v>
      </c>
      <c r="K169" s="1"/>
    </row>
    <row r="170" spans="1:11" ht="12.75">
      <c r="A170" s="86" t="s">
        <v>8</v>
      </c>
      <c r="B170" s="126">
        <v>575</v>
      </c>
      <c r="C170" s="168">
        <v>551</v>
      </c>
      <c r="D170" s="169">
        <v>100</v>
      </c>
      <c r="K170" s="1"/>
    </row>
    <row r="171" spans="1:11" ht="12.75">
      <c r="A171" s="86" t="s">
        <v>740</v>
      </c>
      <c r="B171" s="126">
        <v>274</v>
      </c>
      <c r="C171" s="168">
        <v>1247</v>
      </c>
      <c r="D171" s="169">
        <v>17</v>
      </c>
      <c r="K171" s="1"/>
    </row>
    <row r="172" spans="1:11" ht="12.75">
      <c r="A172" s="86" t="s">
        <v>7</v>
      </c>
      <c r="B172" s="126">
        <v>106</v>
      </c>
      <c r="C172" s="168">
        <v>143</v>
      </c>
      <c r="D172" s="169">
        <v>6</v>
      </c>
      <c r="K172" s="1"/>
    </row>
    <row r="173" spans="1:11" ht="12.75">
      <c r="A173" s="86" t="s">
        <v>741</v>
      </c>
      <c r="B173" s="126">
        <v>54</v>
      </c>
      <c r="C173" s="168">
        <v>30</v>
      </c>
      <c r="D173" s="169">
        <v>4</v>
      </c>
      <c r="K173" s="1"/>
    </row>
    <row r="174" spans="1:11" ht="12.75">
      <c r="A174" s="86" t="s">
        <v>742</v>
      </c>
      <c r="B174" s="126">
        <v>108</v>
      </c>
      <c r="C174" s="168">
        <v>259</v>
      </c>
      <c r="D174" s="169">
        <v>10</v>
      </c>
      <c r="K174" s="1"/>
    </row>
    <row r="175" spans="1:11" ht="12.75">
      <c r="A175" s="86" t="s">
        <v>743</v>
      </c>
      <c r="B175" s="126">
        <v>1075</v>
      </c>
      <c r="C175" s="168">
        <v>1117</v>
      </c>
      <c r="D175" s="169">
        <v>97</v>
      </c>
      <c r="K175" s="1"/>
    </row>
    <row r="176" spans="1:11" ht="12.75">
      <c r="A176" s="86" t="s">
        <v>744</v>
      </c>
      <c r="B176" s="126">
        <v>515</v>
      </c>
      <c r="C176" s="168">
        <v>344</v>
      </c>
      <c r="D176" s="169">
        <v>21</v>
      </c>
      <c r="K176" s="1"/>
    </row>
    <row r="177" spans="1:11" ht="12.75">
      <c r="A177" s="86" t="s">
        <v>745</v>
      </c>
      <c r="B177" s="126">
        <v>547</v>
      </c>
      <c r="C177" s="168">
        <v>648</v>
      </c>
      <c r="D177" s="169">
        <v>77</v>
      </c>
      <c r="K177" s="1"/>
    </row>
    <row r="178" spans="1:11" ht="12.75">
      <c r="A178" s="86" t="s">
        <v>6</v>
      </c>
      <c r="B178" s="126">
        <v>399</v>
      </c>
      <c r="C178" s="168">
        <v>657</v>
      </c>
      <c r="D178" s="169">
        <v>37</v>
      </c>
      <c r="K178" s="1"/>
    </row>
    <row r="179" spans="1:11" ht="12.75">
      <c r="A179" s="86" t="s">
        <v>746</v>
      </c>
      <c r="B179" s="126">
        <v>189</v>
      </c>
      <c r="C179" s="168">
        <v>410</v>
      </c>
      <c r="D179" s="169">
        <v>7</v>
      </c>
      <c r="K179" s="1"/>
    </row>
    <row r="180" spans="1:11" ht="12.75">
      <c r="A180" s="86" t="s">
        <v>747</v>
      </c>
      <c r="B180" s="126">
        <v>420</v>
      </c>
      <c r="C180" s="168">
        <v>819</v>
      </c>
      <c r="D180" s="169">
        <v>40</v>
      </c>
      <c r="K180" s="1"/>
    </row>
    <row r="181" spans="1:11" ht="12.75">
      <c r="A181" s="86" t="s">
        <v>5</v>
      </c>
      <c r="B181" s="126">
        <v>19988</v>
      </c>
      <c r="C181" s="168">
        <v>18015</v>
      </c>
      <c r="D181" s="169">
        <v>3035</v>
      </c>
      <c r="K181" s="1"/>
    </row>
    <row r="182" spans="1:11" ht="12.75">
      <c r="A182" s="86" t="s">
        <v>748</v>
      </c>
      <c r="B182" s="126">
        <v>633</v>
      </c>
      <c r="C182" s="168">
        <v>1264</v>
      </c>
      <c r="D182" s="169">
        <v>59</v>
      </c>
      <c r="K182" s="1"/>
    </row>
    <row r="183" spans="1:11" ht="12.75">
      <c r="A183" s="86" t="s">
        <v>749</v>
      </c>
      <c r="B183" s="126">
        <v>226</v>
      </c>
      <c r="C183" s="168">
        <v>455</v>
      </c>
      <c r="D183" s="169">
        <v>27</v>
      </c>
      <c r="K183" s="1"/>
    </row>
    <row r="184" spans="1:11" ht="12.75">
      <c r="A184" s="86" t="s">
        <v>4</v>
      </c>
      <c r="B184" s="126">
        <v>2391</v>
      </c>
      <c r="C184" s="168">
        <v>3603</v>
      </c>
      <c r="D184" s="169">
        <v>224</v>
      </c>
      <c r="K184" s="1"/>
    </row>
    <row r="185" spans="1:11" ht="12.75">
      <c r="A185" s="86" t="s">
        <v>750</v>
      </c>
      <c r="B185" s="126">
        <v>91</v>
      </c>
      <c r="C185" s="168">
        <v>115</v>
      </c>
      <c r="D185" s="169">
        <v>6</v>
      </c>
      <c r="K185" s="1"/>
    </row>
    <row r="186" spans="1:11" ht="12.75">
      <c r="A186" s="86" t="s">
        <v>751</v>
      </c>
      <c r="B186" s="126">
        <v>10420</v>
      </c>
      <c r="C186" s="168">
        <v>5414</v>
      </c>
      <c r="D186" s="169">
        <v>1888</v>
      </c>
      <c r="K186" s="1"/>
    </row>
    <row r="187" spans="1:11" ht="12.75">
      <c r="A187" s="86" t="s">
        <v>752</v>
      </c>
      <c r="B187" s="126">
        <v>699</v>
      </c>
      <c r="C187" s="168">
        <v>1274</v>
      </c>
      <c r="D187" s="169">
        <v>64</v>
      </c>
      <c r="K187" s="1"/>
    </row>
    <row r="188" spans="1:11" ht="12.75">
      <c r="A188" s="86" t="s">
        <v>3</v>
      </c>
      <c r="B188" s="126">
        <v>165</v>
      </c>
      <c r="C188" s="168">
        <v>273</v>
      </c>
      <c r="D188" s="169">
        <v>17</v>
      </c>
      <c r="K188" s="1"/>
    </row>
    <row r="189" spans="1:11" ht="12.75">
      <c r="A189" s="86" t="s">
        <v>2</v>
      </c>
      <c r="B189" s="126">
        <v>2029</v>
      </c>
      <c r="C189" s="168">
        <v>2219</v>
      </c>
      <c r="D189" s="169">
        <v>164</v>
      </c>
      <c r="K189" s="1"/>
    </row>
    <row r="190" spans="1:11" ht="12.75">
      <c r="A190" s="86" t="s">
        <v>753</v>
      </c>
      <c r="B190" s="126">
        <v>1350</v>
      </c>
      <c r="C190" s="168">
        <v>1306</v>
      </c>
      <c r="D190" s="169">
        <v>190</v>
      </c>
      <c r="K190" s="1"/>
    </row>
    <row r="191" spans="1:11" ht="12.75">
      <c r="A191" s="86" t="s">
        <v>754</v>
      </c>
      <c r="B191" s="126">
        <v>4422</v>
      </c>
      <c r="C191" s="168">
        <v>7655</v>
      </c>
      <c r="D191" s="169">
        <v>570</v>
      </c>
      <c r="K191" s="1"/>
    </row>
    <row r="192" spans="1:11" ht="12.75">
      <c r="A192" s="86" t="s">
        <v>599</v>
      </c>
      <c r="B192" s="126">
        <v>1937</v>
      </c>
      <c r="C192" s="168">
        <v>1627</v>
      </c>
      <c r="D192" s="169">
        <v>303</v>
      </c>
      <c r="K192" s="1"/>
    </row>
    <row r="193" spans="1:11" ht="12.75">
      <c r="A193" s="86" t="s">
        <v>598</v>
      </c>
      <c r="B193" s="126">
        <v>338</v>
      </c>
      <c r="C193" s="168">
        <v>870</v>
      </c>
      <c r="D193" s="169">
        <v>20</v>
      </c>
      <c r="K193" s="1"/>
    </row>
    <row r="194" spans="1:11" ht="12.75">
      <c r="A194" s="86" t="s">
        <v>597</v>
      </c>
      <c r="B194" s="126">
        <v>843</v>
      </c>
      <c r="C194" s="168">
        <v>3706</v>
      </c>
      <c r="D194" s="169">
        <v>93</v>
      </c>
      <c r="K194" s="1"/>
    </row>
    <row r="195" spans="1:11" ht="12.75">
      <c r="A195" s="86" t="s">
        <v>755</v>
      </c>
      <c r="B195" s="126">
        <v>361</v>
      </c>
      <c r="C195" s="168">
        <v>363</v>
      </c>
      <c r="D195" s="169">
        <v>32</v>
      </c>
      <c r="K195" s="1"/>
    </row>
    <row r="196" spans="1:11" ht="12.75">
      <c r="A196" s="86" t="s">
        <v>756</v>
      </c>
      <c r="B196" s="126">
        <v>300</v>
      </c>
      <c r="C196" s="168">
        <v>317</v>
      </c>
      <c r="D196" s="169">
        <v>40</v>
      </c>
      <c r="K196" s="1"/>
    </row>
    <row r="197" spans="1:11" ht="12.75">
      <c r="A197" s="86" t="s">
        <v>596</v>
      </c>
      <c r="B197" s="126">
        <v>999</v>
      </c>
      <c r="C197" s="168">
        <v>1878</v>
      </c>
      <c r="D197" s="169">
        <v>73</v>
      </c>
      <c r="K197" s="1"/>
    </row>
    <row r="198" spans="1:11" ht="12.75">
      <c r="A198" s="86" t="s">
        <v>757</v>
      </c>
      <c r="B198" s="126">
        <v>543</v>
      </c>
      <c r="C198" s="168">
        <v>379</v>
      </c>
      <c r="D198" s="169">
        <v>58</v>
      </c>
      <c r="K198" s="1"/>
    </row>
    <row r="199" spans="1:11" ht="12.75">
      <c r="A199" s="86" t="s">
        <v>758</v>
      </c>
      <c r="B199" s="126">
        <v>1158</v>
      </c>
      <c r="C199" s="168">
        <v>3429</v>
      </c>
      <c r="D199" s="169">
        <v>99</v>
      </c>
      <c r="K199" s="1"/>
    </row>
    <row r="200" spans="1:11" ht="12.75">
      <c r="A200" s="86" t="s">
        <v>595</v>
      </c>
      <c r="B200" s="126">
        <v>858</v>
      </c>
      <c r="C200" s="168">
        <v>649</v>
      </c>
      <c r="D200" s="169">
        <v>112</v>
      </c>
      <c r="K200" s="1"/>
    </row>
    <row r="201" spans="1:11" ht="12.75">
      <c r="A201" s="86" t="s">
        <v>594</v>
      </c>
      <c r="B201" s="126">
        <v>370</v>
      </c>
      <c r="C201" s="168">
        <v>526</v>
      </c>
      <c r="D201" s="169">
        <v>37</v>
      </c>
      <c r="K201" s="1"/>
    </row>
    <row r="202" spans="1:11" ht="12.75">
      <c r="A202" s="86" t="s">
        <v>593</v>
      </c>
      <c r="B202" s="126">
        <v>434</v>
      </c>
      <c r="C202" s="168">
        <v>663</v>
      </c>
      <c r="D202" s="169">
        <v>48</v>
      </c>
      <c r="K202" s="1"/>
    </row>
    <row r="203" spans="1:11" ht="12.75">
      <c r="A203" s="86" t="s">
        <v>759</v>
      </c>
      <c r="B203" s="126">
        <v>1035</v>
      </c>
      <c r="C203" s="168">
        <v>1244</v>
      </c>
      <c r="D203" s="169">
        <v>98</v>
      </c>
      <c r="K203" s="1"/>
    </row>
    <row r="204" spans="1:11" ht="12.75">
      <c r="A204" s="86" t="s">
        <v>760</v>
      </c>
      <c r="B204" s="126">
        <v>643</v>
      </c>
      <c r="C204" s="168">
        <v>322</v>
      </c>
      <c r="D204" s="169">
        <v>89</v>
      </c>
      <c r="K204" s="1"/>
    </row>
    <row r="205" spans="1:11" ht="12.75">
      <c r="A205" s="86" t="s">
        <v>761</v>
      </c>
      <c r="B205" s="126">
        <v>678</v>
      </c>
      <c r="C205" s="168">
        <v>927</v>
      </c>
      <c r="D205" s="169">
        <v>69</v>
      </c>
      <c r="K205" s="1"/>
    </row>
    <row r="206" spans="1:11" ht="12.75">
      <c r="A206" s="86" t="s">
        <v>492</v>
      </c>
      <c r="B206" s="126">
        <v>192</v>
      </c>
      <c r="C206" s="168">
        <v>102</v>
      </c>
      <c r="D206" s="169">
        <v>51</v>
      </c>
      <c r="K206" s="1"/>
    </row>
    <row r="207" spans="1:11" ht="12.75">
      <c r="A207" s="86" t="s">
        <v>491</v>
      </c>
      <c r="B207" s="126">
        <v>117</v>
      </c>
      <c r="C207" s="168">
        <v>773</v>
      </c>
      <c r="D207" s="169">
        <v>14</v>
      </c>
      <c r="K207" s="1"/>
    </row>
    <row r="208" spans="1:11" ht="12.75">
      <c r="A208" s="86" t="s">
        <v>490</v>
      </c>
      <c r="B208" s="126">
        <v>867</v>
      </c>
      <c r="C208" s="168">
        <v>1613</v>
      </c>
      <c r="D208" s="169">
        <v>70</v>
      </c>
      <c r="K208" s="1"/>
    </row>
    <row r="209" spans="1:11" ht="12.75">
      <c r="A209" s="86" t="s">
        <v>489</v>
      </c>
      <c r="B209" s="126">
        <v>394</v>
      </c>
      <c r="C209" s="168">
        <v>967</v>
      </c>
      <c r="D209" s="169">
        <v>31</v>
      </c>
      <c r="K209" s="1"/>
    </row>
    <row r="210" spans="1:11" ht="12.75">
      <c r="A210" s="86" t="s">
        <v>488</v>
      </c>
      <c r="B210" s="126">
        <v>313</v>
      </c>
      <c r="C210" s="168">
        <v>684</v>
      </c>
      <c r="D210" s="169">
        <v>38</v>
      </c>
      <c r="K210" s="1"/>
    </row>
    <row r="211" spans="1:11" ht="12.75">
      <c r="A211" s="86" t="s">
        <v>762</v>
      </c>
      <c r="B211" s="126">
        <v>387</v>
      </c>
      <c r="C211" s="168">
        <v>616</v>
      </c>
      <c r="D211" s="169">
        <v>37</v>
      </c>
      <c r="K211" s="1"/>
    </row>
    <row r="212" spans="1:11" ht="12.75">
      <c r="A212" s="86" t="s">
        <v>487</v>
      </c>
      <c r="B212" s="126">
        <v>234</v>
      </c>
      <c r="C212" s="168">
        <v>405</v>
      </c>
      <c r="D212" s="169">
        <v>19</v>
      </c>
      <c r="K212" s="1"/>
    </row>
    <row r="213" spans="1:11" ht="12.75">
      <c r="A213" s="86" t="s">
        <v>763</v>
      </c>
      <c r="B213" s="126">
        <v>487</v>
      </c>
      <c r="C213" s="168">
        <v>485</v>
      </c>
      <c r="D213" s="169">
        <v>73</v>
      </c>
      <c r="K213" s="1"/>
    </row>
    <row r="214" spans="1:11" ht="12.75">
      <c r="A214" s="86" t="s">
        <v>486</v>
      </c>
      <c r="B214" s="126">
        <v>2704</v>
      </c>
      <c r="C214" s="168">
        <v>2820</v>
      </c>
      <c r="D214" s="169">
        <v>323</v>
      </c>
      <c r="K214" s="1"/>
    </row>
    <row r="215" spans="1:11" ht="12.75">
      <c r="A215" s="86" t="s">
        <v>764</v>
      </c>
      <c r="B215" s="126">
        <v>2556</v>
      </c>
      <c r="C215" s="168">
        <v>3678</v>
      </c>
      <c r="D215" s="169">
        <v>295</v>
      </c>
      <c r="K215" s="1"/>
    </row>
    <row r="216" spans="1:11" ht="12.75">
      <c r="A216" s="86" t="s">
        <v>765</v>
      </c>
      <c r="B216" s="126">
        <v>1325</v>
      </c>
      <c r="C216" s="168">
        <v>1744</v>
      </c>
      <c r="D216" s="169">
        <v>147</v>
      </c>
      <c r="K216" s="1"/>
    </row>
    <row r="217" spans="1:11" ht="12.75">
      <c r="A217" s="86" t="s">
        <v>766</v>
      </c>
      <c r="B217" s="126">
        <v>272</v>
      </c>
      <c r="C217" s="168">
        <v>500</v>
      </c>
      <c r="D217" s="169">
        <v>18</v>
      </c>
      <c r="K217" s="1"/>
    </row>
    <row r="218" spans="1:11" ht="12.75">
      <c r="A218" s="86" t="s">
        <v>485</v>
      </c>
      <c r="B218" s="126">
        <v>194</v>
      </c>
      <c r="C218" s="168">
        <v>500</v>
      </c>
      <c r="D218" s="169">
        <v>18</v>
      </c>
      <c r="K218" s="1"/>
    </row>
    <row r="219" spans="1:11" ht="12.75">
      <c r="A219" s="86" t="s">
        <v>484</v>
      </c>
      <c r="B219" s="126">
        <v>6082</v>
      </c>
      <c r="C219" s="168">
        <v>5740</v>
      </c>
      <c r="D219" s="169">
        <v>785</v>
      </c>
      <c r="K219" s="1"/>
    </row>
    <row r="220" spans="1:11" ht="12.75">
      <c r="A220" s="86" t="s">
        <v>483</v>
      </c>
      <c r="B220" s="126">
        <v>731</v>
      </c>
      <c r="C220" s="168">
        <v>568</v>
      </c>
      <c r="D220" s="169">
        <v>45</v>
      </c>
      <c r="K220" s="1"/>
    </row>
    <row r="221" spans="1:11" ht="12.75">
      <c r="A221" s="86" t="s">
        <v>767</v>
      </c>
      <c r="B221" s="126">
        <v>843</v>
      </c>
      <c r="C221" s="168">
        <v>867</v>
      </c>
      <c r="D221" s="169">
        <v>114</v>
      </c>
      <c r="K221" s="1"/>
    </row>
    <row r="222" spans="1:11" ht="12.75">
      <c r="A222" s="86" t="s">
        <v>768</v>
      </c>
      <c r="B222" s="126">
        <v>1932</v>
      </c>
      <c r="C222" s="168">
        <v>3860</v>
      </c>
      <c r="D222" s="169">
        <v>142</v>
      </c>
      <c r="K222" s="1"/>
    </row>
    <row r="223" spans="1:11" ht="12.75">
      <c r="A223" s="86" t="s">
        <v>482</v>
      </c>
      <c r="B223" s="126">
        <v>640</v>
      </c>
      <c r="C223" s="168">
        <v>875</v>
      </c>
      <c r="D223" s="169">
        <v>78</v>
      </c>
      <c r="K223" s="1"/>
    </row>
    <row r="224" spans="1:11" ht="12.75">
      <c r="A224" s="86" t="s">
        <v>480</v>
      </c>
      <c r="B224" s="126">
        <v>1581</v>
      </c>
      <c r="C224" s="168">
        <v>2588</v>
      </c>
      <c r="D224" s="169">
        <v>110</v>
      </c>
      <c r="K224" s="1"/>
    </row>
    <row r="225" spans="1:11" ht="12.75">
      <c r="A225" s="86" t="s">
        <v>769</v>
      </c>
      <c r="B225" s="126">
        <v>172</v>
      </c>
      <c r="C225" s="168">
        <v>276</v>
      </c>
      <c r="D225" s="169">
        <v>9</v>
      </c>
      <c r="K225" s="1"/>
    </row>
    <row r="226" spans="1:11" ht="12.75">
      <c r="A226" s="86" t="s">
        <v>479</v>
      </c>
      <c r="B226" s="126">
        <v>1045</v>
      </c>
      <c r="C226" s="168">
        <v>1360</v>
      </c>
      <c r="D226" s="169">
        <v>84</v>
      </c>
      <c r="K226" s="1"/>
    </row>
    <row r="227" spans="1:11" ht="12.75">
      <c r="A227" s="86" t="s">
        <v>770</v>
      </c>
      <c r="B227" s="126">
        <v>47</v>
      </c>
      <c r="C227" s="168">
        <v>140</v>
      </c>
      <c r="D227" s="169">
        <v>9</v>
      </c>
      <c r="K227" s="1"/>
    </row>
    <row r="228" spans="1:11" ht="12.75">
      <c r="A228" s="86" t="s">
        <v>481</v>
      </c>
      <c r="B228" s="126">
        <v>268</v>
      </c>
      <c r="C228" s="168">
        <v>279</v>
      </c>
      <c r="D228" s="169">
        <v>27</v>
      </c>
      <c r="K228" s="1"/>
    </row>
    <row r="229" spans="1:11" ht="12.75">
      <c r="A229" s="86" t="s">
        <v>476</v>
      </c>
      <c r="B229" s="126">
        <v>490</v>
      </c>
      <c r="C229" s="168">
        <v>1213</v>
      </c>
      <c r="D229" s="169">
        <v>37</v>
      </c>
      <c r="K229" s="1"/>
    </row>
    <row r="230" spans="1:11" ht="12.75">
      <c r="A230" s="86" t="s">
        <v>771</v>
      </c>
      <c r="B230" s="126">
        <v>804</v>
      </c>
      <c r="C230" s="168">
        <v>1415</v>
      </c>
      <c r="D230" s="169">
        <v>68</v>
      </c>
      <c r="K230" s="1"/>
    </row>
    <row r="231" spans="1:11" ht="12.75">
      <c r="A231" s="86" t="s">
        <v>477</v>
      </c>
      <c r="B231" s="126">
        <v>576</v>
      </c>
      <c r="C231" s="168">
        <v>390</v>
      </c>
      <c r="D231" s="169">
        <v>54</v>
      </c>
      <c r="K231" s="1"/>
    </row>
    <row r="232" spans="1:11" ht="12.75">
      <c r="A232" s="87" t="s">
        <v>478</v>
      </c>
      <c r="B232" s="133">
        <v>427</v>
      </c>
      <c r="C232" s="170">
        <v>841</v>
      </c>
      <c r="D232" s="171">
        <v>47</v>
      </c>
      <c r="K232" s="1"/>
    </row>
  </sheetData>
  <mergeCells count="31">
    <mergeCell ref="H27:I27"/>
    <mergeCell ref="A27:A28"/>
    <mergeCell ref="B27:C27"/>
    <mergeCell ref="D27:E27"/>
    <mergeCell ref="F27:F28"/>
    <mergeCell ref="D107:E107"/>
    <mergeCell ref="F107:F108"/>
    <mergeCell ref="G107:G108"/>
    <mergeCell ref="G13:G14"/>
    <mergeCell ref="D20:E20"/>
    <mergeCell ref="F42:F43"/>
    <mergeCell ref="G42:G43"/>
    <mergeCell ref="D13:E13"/>
    <mergeCell ref="F13:F14"/>
    <mergeCell ref="G27:G28"/>
    <mergeCell ref="A77:A78"/>
    <mergeCell ref="B77:C77"/>
    <mergeCell ref="A107:A108"/>
    <mergeCell ref="B107:C107"/>
    <mergeCell ref="A92:A93"/>
    <mergeCell ref="B92:C92"/>
    <mergeCell ref="A4:A5"/>
    <mergeCell ref="F4:F5"/>
    <mergeCell ref="G4:G5"/>
    <mergeCell ref="D42:E42"/>
    <mergeCell ref="B4:C4"/>
    <mergeCell ref="D4:E4"/>
    <mergeCell ref="A13:A14"/>
    <mergeCell ref="B13:C13"/>
    <mergeCell ref="A42:A43"/>
    <mergeCell ref="B42:C4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7.28125" style="95" customWidth="1"/>
    <col min="2" max="2" width="14.421875" style="95" customWidth="1"/>
    <col min="3" max="3" width="11.140625" style="95" customWidth="1"/>
    <col min="4" max="4" width="12.421875" style="95" bestFit="1" customWidth="1"/>
    <col min="5" max="5" width="11.8515625" style="95" customWidth="1"/>
    <col min="6" max="6" width="18.28125" style="95" customWidth="1"/>
    <col min="7" max="7" width="18.57421875" style="95" customWidth="1"/>
    <col min="8" max="8" width="12.140625" style="111" customWidth="1"/>
    <col min="9" max="9" width="8.421875" style="111" customWidth="1"/>
    <col min="10" max="10" width="11.421875" style="111" customWidth="1"/>
    <col min="11" max="12" width="11.421875" style="108" customWidth="1"/>
    <col min="13" max="16384" width="11.421875" style="1" customWidth="1"/>
  </cols>
  <sheetData>
    <row r="1" spans="1:7" ht="15.75">
      <c r="A1" s="36" t="s">
        <v>1027</v>
      </c>
      <c r="B1" s="64"/>
      <c r="C1" s="64"/>
      <c r="D1" s="64"/>
      <c r="E1" s="64"/>
      <c r="F1" s="64"/>
      <c r="G1" s="64"/>
    </row>
    <row r="4" spans="1:7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</row>
    <row r="5" spans="1:7" ht="18" customHeight="1">
      <c r="A5" s="466"/>
      <c r="B5" s="174" t="s">
        <v>1000</v>
      </c>
      <c r="C5" s="175" t="s">
        <v>521</v>
      </c>
      <c r="D5" s="174" t="s">
        <v>1000</v>
      </c>
      <c r="E5" s="176" t="s">
        <v>942</v>
      </c>
      <c r="F5" s="472"/>
      <c r="G5" s="472"/>
    </row>
    <row r="6" spans="1:10" ht="12.75">
      <c r="A6" s="28" t="s">
        <v>929</v>
      </c>
      <c r="B6" s="121">
        <v>251249</v>
      </c>
      <c r="C6" s="122">
        <v>1381055</v>
      </c>
      <c r="D6" s="123">
        <v>-0.042751552558387584</v>
      </c>
      <c r="E6" s="124">
        <v>-0.02693815490584006</v>
      </c>
      <c r="F6" s="125">
        <v>0.18192541209437713</v>
      </c>
      <c r="G6" s="125">
        <v>0.15490379588253284</v>
      </c>
      <c r="H6" s="228"/>
      <c r="I6" s="117"/>
      <c r="J6" s="117"/>
    </row>
    <row r="7" spans="1:10" ht="12.75">
      <c r="A7" s="9" t="s">
        <v>931</v>
      </c>
      <c r="B7" s="126">
        <v>126265</v>
      </c>
      <c r="C7" s="127">
        <v>705112</v>
      </c>
      <c r="D7" s="128">
        <v>-0.04384536746052781</v>
      </c>
      <c r="E7" s="129">
        <v>-0.0273029256287729</v>
      </c>
      <c r="F7" s="130">
        <v>0.17907084264627462</v>
      </c>
      <c r="G7" s="130">
        <v>0.15829842823633247</v>
      </c>
      <c r="H7" s="228"/>
      <c r="I7" s="117"/>
      <c r="J7" s="117"/>
    </row>
    <row r="8" spans="1:10" ht="12.75">
      <c r="A8" s="9" t="s">
        <v>926</v>
      </c>
      <c r="B8" s="131">
        <v>124984</v>
      </c>
      <c r="C8" s="127">
        <v>675943</v>
      </c>
      <c r="D8" s="128">
        <v>-0.041643982670705015</v>
      </c>
      <c r="E8" s="129">
        <v>-0.026557351551879105</v>
      </c>
      <c r="F8" s="132">
        <v>0.18490316491183428</v>
      </c>
      <c r="G8" s="132">
        <v>0.1516190744229549</v>
      </c>
      <c r="H8" s="228"/>
      <c r="J8" s="117"/>
    </row>
    <row r="9" spans="1:10" ht="12.75">
      <c r="A9" s="29" t="s">
        <v>930</v>
      </c>
      <c r="B9" s="133">
        <v>38574</v>
      </c>
      <c r="C9" s="134">
        <v>127046</v>
      </c>
      <c r="D9" s="135">
        <v>-0.1654442785746738</v>
      </c>
      <c r="E9" s="136">
        <v>-0.1236091470354913</v>
      </c>
      <c r="F9" s="137">
        <v>0.3036223100294382</v>
      </c>
      <c r="G9" s="137">
        <v>0.15222092435913626</v>
      </c>
      <c r="H9" s="228"/>
      <c r="J9" s="117"/>
    </row>
    <row r="10" spans="1:7" ht="12.75">
      <c r="A10" s="21"/>
      <c r="B10" s="182"/>
      <c r="C10" s="182"/>
      <c r="D10" s="194"/>
      <c r="E10" s="194"/>
      <c r="F10" s="194"/>
      <c r="G10" s="195"/>
    </row>
    <row r="11" spans="1:7" ht="12.75">
      <c r="A11" s="239"/>
      <c r="B11" s="182"/>
      <c r="C11" s="182"/>
      <c r="D11" s="194"/>
      <c r="E11" s="194"/>
      <c r="F11" s="194"/>
      <c r="G11" s="195"/>
    </row>
    <row r="12" spans="1:6" ht="12.75">
      <c r="A12" s="21"/>
      <c r="B12" s="182"/>
      <c r="C12" s="182"/>
      <c r="D12" s="21"/>
      <c r="E12" s="182"/>
      <c r="F12" s="182"/>
    </row>
    <row r="13" spans="1:7" ht="22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</row>
    <row r="14" spans="1:7" ht="18.75" customHeight="1">
      <c r="A14" s="466"/>
      <c r="B14" s="177" t="s">
        <v>1000</v>
      </c>
      <c r="C14" s="176" t="s">
        <v>521</v>
      </c>
      <c r="D14" s="177" t="s">
        <v>1000</v>
      </c>
      <c r="E14" s="176" t="s">
        <v>942</v>
      </c>
      <c r="F14" s="472"/>
      <c r="G14" s="472"/>
    </row>
    <row r="15" spans="1:8" ht="12.75">
      <c r="A15" s="24" t="s">
        <v>600</v>
      </c>
      <c r="B15" s="121">
        <v>246000</v>
      </c>
      <c r="C15" s="139">
        <v>1347800</v>
      </c>
      <c r="D15" s="123">
        <v>-0.02070063694267521</v>
      </c>
      <c r="E15" s="141">
        <v>-0.024605586915617317</v>
      </c>
      <c r="F15" s="124">
        <v>0.18251966167087105</v>
      </c>
      <c r="G15" s="124">
        <v>0.18382902406217308</v>
      </c>
      <c r="H15" s="220"/>
    </row>
    <row r="16" spans="1:8" ht="12.75">
      <c r="A16" s="9" t="s">
        <v>601</v>
      </c>
      <c r="B16" s="126">
        <v>149100</v>
      </c>
      <c r="C16" s="127">
        <v>781500</v>
      </c>
      <c r="D16" s="128">
        <v>0.05073995771670181</v>
      </c>
      <c r="E16" s="129">
        <v>-0.03957232395231658</v>
      </c>
      <c r="F16" s="129">
        <v>0.19078694817658348</v>
      </c>
      <c r="G16" s="129">
        <v>0.1866316184754037</v>
      </c>
      <c r="H16" s="220"/>
    </row>
    <row r="17" spans="1:8" ht="12.75">
      <c r="A17" s="9" t="s">
        <v>602</v>
      </c>
      <c r="B17" s="131">
        <v>85500</v>
      </c>
      <c r="C17" s="127">
        <v>406000</v>
      </c>
      <c r="D17" s="128">
        <v>0.31336405529953915</v>
      </c>
      <c r="E17" s="129">
        <v>0.06477838971938099</v>
      </c>
      <c r="F17" s="129">
        <v>0.2105911330049261</v>
      </c>
      <c r="G17" s="129">
        <v>0.1588038632986627</v>
      </c>
      <c r="H17" s="220"/>
    </row>
    <row r="18" spans="1:8" ht="12.75">
      <c r="A18" s="9" t="s">
        <v>603</v>
      </c>
      <c r="B18" s="126">
        <v>63600</v>
      </c>
      <c r="C18" s="139">
        <v>375500</v>
      </c>
      <c r="D18" s="140">
        <v>-0.171875</v>
      </c>
      <c r="E18" s="141">
        <v>-0.13159111933395007</v>
      </c>
      <c r="F18" s="141">
        <v>0.16937416777629827</v>
      </c>
      <c r="G18" s="141">
        <v>0.24423963133640553</v>
      </c>
      <c r="H18" s="220"/>
    </row>
    <row r="19" spans="1:8" ht="12.75">
      <c r="A19" s="9" t="s">
        <v>604</v>
      </c>
      <c r="B19" s="133">
        <v>96800</v>
      </c>
      <c r="C19" s="127">
        <v>566400</v>
      </c>
      <c r="D19" s="146">
        <v>-0.1143641354071363</v>
      </c>
      <c r="E19" s="141">
        <v>-0.0029924309100510804</v>
      </c>
      <c r="F19" s="213">
        <v>0.1709039548022599</v>
      </c>
      <c r="G19" s="213">
        <v>0.17945865776789025</v>
      </c>
      <c r="H19" s="220"/>
    </row>
    <row r="20" spans="1:7" ht="12.75">
      <c r="A20" s="199" t="s">
        <v>1029</v>
      </c>
      <c r="B20" s="209"/>
      <c r="C20" s="179"/>
      <c r="D20" s="473" t="s">
        <v>1030</v>
      </c>
      <c r="E20" s="474"/>
      <c r="F20" s="181"/>
      <c r="G20" s="181"/>
    </row>
    <row r="21" spans="1:9" ht="12.75">
      <c r="A21" s="9" t="s">
        <v>605</v>
      </c>
      <c r="B21" s="123">
        <v>0.3475609756097561</v>
      </c>
      <c r="C21" s="124">
        <v>0.3012316367413563</v>
      </c>
      <c r="D21" s="142">
        <v>8.840492465434208</v>
      </c>
      <c r="E21" s="143">
        <v>2.5287216420036285</v>
      </c>
      <c r="F21" s="143" t="s">
        <v>1005</v>
      </c>
      <c r="G21" s="143" t="s">
        <v>1005</v>
      </c>
      <c r="I21" s="222"/>
    </row>
    <row r="22" spans="1:9" ht="12.75">
      <c r="A22" s="9" t="s">
        <v>606</v>
      </c>
      <c r="B22" s="140">
        <v>0.6060975609756097</v>
      </c>
      <c r="C22" s="129">
        <v>0.5798338032349013</v>
      </c>
      <c r="D22" s="144">
        <v>4.120902594376263</v>
      </c>
      <c r="E22" s="145">
        <v>-0.9035787154445973</v>
      </c>
      <c r="F22" s="145" t="s">
        <v>1005</v>
      </c>
      <c r="G22" s="145" t="s">
        <v>1005</v>
      </c>
      <c r="I22" s="222"/>
    </row>
    <row r="23" spans="1:9" ht="12.75">
      <c r="A23" s="14" t="s">
        <v>607</v>
      </c>
      <c r="B23" s="146">
        <v>0.42655935613682094</v>
      </c>
      <c r="C23" s="147">
        <v>0.48048624440179144</v>
      </c>
      <c r="D23" s="148">
        <v>-11.466685950799938</v>
      </c>
      <c r="E23" s="149">
        <v>-5.091353438645974</v>
      </c>
      <c r="F23" s="149" t="s">
        <v>1005</v>
      </c>
      <c r="G23" s="149" t="s">
        <v>1005</v>
      </c>
      <c r="I23" s="222"/>
    </row>
    <row r="24" spans="1:7" ht="12.75">
      <c r="A24" s="21"/>
      <c r="B24" s="182"/>
      <c r="C24" s="182"/>
      <c r="D24" s="242"/>
      <c r="E24" s="183"/>
      <c r="F24" s="184"/>
      <c r="G24" s="187"/>
    </row>
    <row r="25" spans="1:7" ht="12.75">
      <c r="A25" s="21"/>
      <c r="B25" s="182"/>
      <c r="C25" s="182"/>
      <c r="D25" s="242"/>
      <c r="E25" s="183"/>
      <c r="F25" s="184"/>
      <c r="G25" s="187"/>
    </row>
    <row r="26" spans="1:7" ht="12.75">
      <c r="A26" s="21"/>
      <c r="B26" s="182"/>
      <c r="C26" s="182"/>
      <c r="D26" s="242"/>
      <c r="E26" s="183"/>
      <c r="F26" s="184"/>
      <c r="G26" s="187"/>
    </row>
    <row r="27" spans="1:12" ht="28.5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  <c r="L27" s="1"/>
    </row>
    <row r="28" spans="1:12" ht="12.75">
      <c r="A28" s="466"/>
      <c r="B28" s="174" t="s">
        <v>1000</v>
      </c>
      <c r="C28" s="176" t="s">
        <v>521</v>
      </c>
      <c r="D28" s="174" t="s">
        <v>1000</v>
      </c>
      <c r="E28" s="176" t="s">
        <v>942</v>
      </c>
      <c r="F28" s="472"/>
      <c r="G28" s="472"/>
      <c r="K28" s="249"/>
      <c r="L28" s="1"/>
    </row>
    <row r="29" spans="1:12" ht="12.75">
      <c r="A29" s="199" t="s">
        <v>1257</v>
      </c>
      <c r="B29" s="281">
        <v>77283.25</v>
      </c>
      <c r="C29" s="282">
        <v>406144.75</v>
      </c>
      <c r="D29" s="283">
        <v>0.026845949689587423</v>
      </c>
      <c r="E29" s="284">
        <v>-0.007934913435920121</v>
      </c>
      <c r="F29" s="285">
        <v>0.19028499075760552</v>
      </c>
      <c r="G29" s="284">
        <v>0.15140048868094835</v>
      </c>
      <c r="H29" s="253"/>
      <c r="I29" s="254"/>
      <c r="J29" s="254"/>
      <c r="K29" s="249"/>
      <c r="L29" s="1"/>
    </row>
    <row r="30" spans="1:12" ht="12.75">
      <c r="A30" s="257" t="s">
        <v>1258</v>
      </c>
      <c r="B30" s="258">
        <v>38316.25</v>
      </c>
      <c r="C30" s="259">
        <v>213798.25</v>
      </c>
      <c r="D30" s="260">
        <v>0.05006954102920713</v>
      </c>
      <c r="E30" s="261">
        <v>-0.00011808804925561578</v>
      </c>
      <c r="F30" s="262">
        <v>0.17921685514264032</v>
      </c>
      <c r="G30" s="263">
        <v>0.14398718569006091</v>
      </c>
      <c r="H30" s="253"/>
      <c r="I30" s="254"/>
      <c r="J30" s="254"/>
      <c r="K30" s="249"/>
      <c r="L30" s="1"/>
    </row>
    <row r="31" spans="1:12" ht="12.75">
      <c r="A31" s="257" t="s">
        <v>1259</v>
      </c>
      <c r="B31" s="264">
        <v>38967</v>
      </c>
      <c r="C31" s="265">
        <v>192346.5</v>
      </c>
      <c r="D31" s="266">
        <v>0.004990521877055176</v>
      </c>
      <c r="E31" s="267">
        <v>-0.016481332107854074</v>
      </c>
      <c r="F31" s="252">
        <v>0.2025875178389001</v>
      </c>
      <c r="G31" s="268">
        <v>0.15947467934813747</v>
      </c>
      <c r="H31" s="253"/>
      <c r="I31" s="254"/>
      <c r="J31" s="254"/>
      <c r="K31" s="249"/>
      <c r="L31" s="1"/>
    </row>
    <row r="32" spans="1:12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  <c r="L32" s="1"/>
    </row>
    <row r="33" spans="1:12" ht="12.75">
      <c r="A33" s="269" t="s">
        <v>1261</v>
      </c>
      <c r="B33" s="270">
        <v>62653</v>
      </c>
      <c r="C33" s="271">
        <v>281751</v>
      </c>
      <c r="D33" s="260">
        <v>0.026934219530484915</v>
      </c>
      <c r="E33" s="261">
        <v>0.0033385147081603783</v>
      </c>
      <c r="F33" s="262">
        <v>0.22237010693839596</v>
      </c>
      <c r="G33" s="263">
        <v>0.17558639263609396</v>
      </c>
      <c r="H33" s="253"/>
      <c r="I33" s="254"/>
      <c r="J33" s="254"/>
      <c r="K33" s="272"/>
      <c r="L33" s="1"/>
    </row>
    <row r="34" spans="1:12" ht="12.75">
      <c r="A34" s="257" t="s">
        <v>1262</v>
      </c>
      <c r="B34" s="258">
        <v>3827.5</v>
      </c>
      <c r="C34" s="259">
        <v>74054</v>
      </c>
      <c r="D34" s="260">
        <v>0.016397795923786873</v>
      </c>
      <c r="E34" s="261">
        <v>-0.06074990091161314</v>
      </c>
      <c r="F34" s="262">
        <v>0.05168525670456694</v>
      </c>
      <c r="G34" s="263">
        <v>0.10905801230909505</v>
      </c>
      <c r="H34" s="254"/>
      <c r="I34" s="254"/>
      <c r="J34" s="254"/>
      <c r="K34" s="272"/>
      <c r="L34" s="1"/>
    </row>
    <row r="35" spans="1:12" ht="12.75">
      <c r="A35" s="257" t="s">
        <v>1263</v>
      </c>
      <c r="B35" s="258">
        <v>1295</v>
      </c>
      <c r="C35" s="271">
        <v>4859.75</v>
      </c>
      <c r="D35" s="260">
        <v>-0.1581342434584755</v>
      </c>
      <c r="E35" s="261">
        <v>-0.1628337639965547</v>
      </c>
      <c r="F35" s="262">
        <v>0.2664746128916097</v>
      </c>
      <c r="G35" s="263">
        <v>0.08060124169480448</v>
      </c>
      <c r="H35" s="254"/>
      <c r="I35" s="254"/>
      <c r="J35" s="254"/>
      <c r="K35" s="272"/>
      <c r="L35" s="1"/>
    </row>
    <row r="36" spans="1:12" ht="12.75">
      <c r="A36" s="257" t="s">
        <v>1264</v>
      </c>
      <c r="B36" s="274">
        <v>9343.75</v>
      </c>
      <c r="C36" s="271">
        <v>44467.5</v>
      </c>
      <c r="D36" s="260">
        <v>0.06420842824601358</v>
      </c>
      <c r="E36" s="261">
        <v>0.03754819667158604</v>
      </c>
      <c r="F36" s="262">
        <v>0.2101253724630348</v>
      </c>
      <c r="G36" s="263">
        <v>0.09222793068901358</v>
      </c>
      <c r="H36" s="253"/>
      <c r="I36" s="254"/>
      <c r="J36" s="254"/>
      <c r="K36" s="272"/>
      <c r="L36" s="1"/>
    </row>
    <row r="37" spans="1:12" ht="12.75">
      <c r="A37" s="257" t="s">
        <v>384</v>
      </c>
      <c r="B37" s="274">
        <v>164</v>
      </c>
      <c r="C37" s="271">
        <v>1012.5</v>
      </c>
      <c r="D37" s="260">
        <v>-0.029585798816568087</v>
      </c>
      <c r="E37" s="261">
        <v>-0.056164064320671225</v>
      </c>
      <c r="F37" s="262">
        <v>0.16197530864197532</v>
      </c>
      <c r="G37" s="263">
        <v>0.1413793103448276</v>
      </c>
      <c r="H37" s="275"/>
      <c r="I37" s="254"/>
      <c r="J37" s="254"/>
      <c r="K37" s="272"/>
      <c r="L37" s="1"/>
    </row>
    <row r="38" spans="1:12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  <c r="L38" s="1"/>
    </row>
    <row r="39" spans="1:7" ht="12.75">
      <c r="A39" s="21"/>
      <c r="B39" s="182"/>
      <c r="C39" s="182"/>
      <c r="D39" s="242"/>
      <c r="E39" s="183"/>
      <c r="F39" s="184"/>
      <c r="G39" s="187"/>
    </row>
    <row r="40" spans="1:9" ht="12.75">
      <c r="A40" s="21"/>
      <c r="B40" s="182"/>
      <c r="C40" s="182"/>
      <c r="D40" s="242"/>
      <c r="E40" s="183"/>
      <c r="F40" s="184"/>
      <c r="G40" s="187"/>
      <c r="I40" s="120"/>
    </row>
    <row r="41" spans="1:9" ht="12.75">
      <c r="A41" s="21"/>
      <c r="B41" s="182"/>
      <c r="C41" s="182"/>
      <c r="D41" s="242"/>
      <c r="E41" s="183"/>
      <c r="F41" s="184"/>
      <c r="G41" s="187"/>
      <c r="I41" s="120"/>
    </row>
    <row r="42" spans="1:11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I42" s="120"/>
      <c r="K42" s="111"/>
    </row>
    <row r="43" spans="1:12" s="23" customFormat="1" ht="23.25" customHeight="1">
      <c r="A43" s="466"/>
      <c r="B43" s="177" t="s">
        <v>1000</v>
      </c>
      <c r="C43" s="176" t="s">
        <v>521</v>
      </c>
      <c r="D43" s="174" t="s">
        <v>1000</v>
      </c>
      <c r="E43" s="175" t="s">
        <v>942</v>
      </c>
      <c r="F43" s="472"/>
      <c r="G43" s="472"/>
      <c r="H43" s="112"/>
      <c r="I43" s="112"/>
      <c r="J43" s="109"/>
      <c r="K43" s="112"/>
      <c r="L43" s="109"/>
    </row>
    <row r="44" spans="1:12" s="23" customFormat="1" ht="12.75">
      <c r="A44" s="199" t="s">
        <v>609</v>
      </c>
      <c r="B44" s="150">
        <v>199149</v>
      </c>
      <c r="C44" s="151">
        <v>1266381</v>
      </c>
      <c r="D44" s="152">
        <v>0.08323225290594904</v>
      </c>
      <c r="E44" s="153">
        <v>0.12227723605839413</v>
      </c>
      <c r="F44" s="141">
        <v>0.15725836063554333</v>
      </c>
      <c r="G44" s="130">
        <v>0.3242212302071835</v>
      </c>
      <c r="H44" s="225"/>
      <c r="I44" s="110"/>
      <c r="J44" s="119"/>
      <c r="K44" s="112"/>
      <c r="L44" s="109"/>
    </row>
    <row r="45" spans="1:11" ht="12.75">
      <c r="A45" s="199" t="s">
        <v>610</v>
      </c>
      <c r="B45" s="210"/>
      <c r="C45" s="190"/>
      <c r="D45" s="210"/>
      <c r="E45" s="190"/>
      <c r="F45" s="211"/>
      <c r="G45" s="211"/>
      <c r="H45" s="112"/>
      <c r="I45" s="110"/>
      <c r="J45" s="109"/>
      <c r="K45" s="111"/>
    </row>
    <row r="46" spans="1:11" ht="12.75">
      <c r="A46" s="9" t="s">
        <v>611</v>
      </c>
      <c r="B46" s="138">
        <v>106482</v>
      </c>
      <c r="C46" s="139">
        <v>744902</v>
      </c>
      <c r="D46" s="140">
        <v>0.08576439518308154</v>
      </c>
      <c r="E46" s="141">
        <v>0.1451979146968978</v>
      </c>
      <c r="F46" s="141">
        <v>0.14294766291404776</v>
      </c>
      <c r="G46" s="130">
        <v>0.30719653804543817</v>
      </c>
      <c r="H46" s="223"/>
      <c r="I46" s="110"/>
      <c r="J46" s="109"/>
      <c r="K46" s="111"/>
    </row>
    <row r="47" spans="1:11" ht="12.75">
      <c r="A47" s="9" t="s">
        <v>612</v>
      </c>
      <c r="B47" s="126">
        <v>92667</v>
      </c>
      <c r="C47" s="127">
        <v>521479</v>
      </c>
      <c r="D47" s="140">
        <v>0.08033715724678236</v>
      </c>
      <c r="E47" s="129">
        <v>0.09108351152640681</v>
      </c>
      <c r="F47" s="129">
        <v>0.17770034843205576</v>
      </c>
      <c r="G47" s="197">
        <v>0.34627241576455553</v>
      </c>
      <c r="H47" s="223"/>
      <c r="I47" s="110"/>
      <c r="J47" s="109"/>
      <c r="K47" s="111"/>
    </row>
    <row r="48" spans="1:11" ht="12.75">
      <c r="A48" s="199" t="s">
        <v>516</v>
      </c>
      <c r="B48" s="209"/>
      <c r="C48" s="179"/>
      <c r="D48" s="209"/>
      <c r="E48" s="179"/>
      <c r="F48" s="211"/>
      <c r="G48" s="211"/>
      <c r="H48" s="112"/>
      <c r="I48" s="229"/>
      <c r="J48" s="109"/>
      <c r="K48" s="111"/>
    </row>
    <row r="49" spans="1:11" ht="12.75">
      <c r="A49" s="50" t="s">
        <v>989</v>
      </c>
      <c r="B49" s="138">
        <v>425</v>
      </c>
      <c r="C49" s="139">
        <v>1117</v>
      </c>
      <c r="D49" s="164">
        <v>-0.04921700223713643</v>
      </c>
      <c r="E49" s="141">
        <v>-0.0699417152373022</v>
      </c>
      <c r="F49" s="141">
        <v>0.38048343777976723</v>
      </c>
      <c r="G49" s="130">
        <v>0.22474881015335801</v>
      </c>
      <c r="H49" s="223"/>
      <c r="I49" s="110"/>
      <c r="J49" s="119"/>
      <c r="K49" s="111"/>
    </row>
    <row r="50" spans="1:11" ht="12.75">
      <c r="A50" s="50" t="s">
        <v>932</v>
      </c>
      <c r="B50" s="138">
        <v>13057</v>
      </c>
      <c r="C50" s="139">
        <v>135953</v>
      </c>
      <c r="D50" s="164">
        <v>-0.021507793764988015</v>
      </c>
      <c r="E50" s="141">
        <v>0.043552683087834554</v>
      </c>
      <c r="F50" s="141">
        <v>0.09604054342309475</v>
      </c>
      <c r="G50" s="130">
        <v>0.2599701343952215</v>
      </c>
      <c r="H50" s="223"/>
      <c r="I50" s="110"/>
      <c r="J50" s="119"/>
      <c r="K50" s="111"/>
    </row>
    <row r="51" spans="1:11" ht="12.75">
      <c r="A51" s="50" t="s">
        <v>616</v>
      </c>
      <c r="B51" s="126">
        <v>37974</v>
      </c>
      <c r="C51" s="127">
        <v>270923</v>
      </c>
      <c r="D51" s="164">
        <v>0.2693117625430357</v>
      </c>
      <c r="E51" s="129">
        <v>0.266291189530264</v>
      </c>
      <c r="F51" s="141">
        <v>0.14016528681581114</v>
      </c>
      <c r="G51" s="130">
        <v>0.2722833685871007</v>
      </c>
      <c r="H51" s="223"/>
      <c r="I51" s="110"/>
      <c r="J51" s="119"/>
      <c r="K51" s="111"/>
    </row>
    <row r="52" spans="1:11" ht="12.75">
      <c r="A52" s="50" t="s">
        <v>935</v>
      </c>
      <c r="B52" s="126">
        <v>127296</v>
      </c>
      <c r="C52" s="127">
        <v>743777</v>
      </c>
      <c r="D52" s="164">
        <v>0.03242550568541258</v>
      </c>
      <c r="E52" s="129">
        <v>0.0904046408868937</v>
      </c>
      <c r="F52" s="141">
        <v>0.17114807260778434</v>
      </c>
      <c r="G52" s="130">
        <v>0.34303083871384993</v>
      </c>
      <c r="H52" s="223"/>
      <c r="I52" s="110"/>
      <c r="J52" s="119"/>
      <c r="K52" s="111"/>
    </row>
    <row r="53" spans="1:11" ht="12.75">
      <c r="A53" s="50" t="s">
        <v>508</v>
      </c>
      <c r="B53" s="155">
        <v>20397</v>
      </c>
      <c r="C53" s="156">
        <v>114611</v>
      </c>
      <c r="D53" s="164">
        <v>0.2111513568077905</v>
      </c>
      <c r="E53" s="141">
        <v>0.1363149650016855</v>
      </c>
      <c r="F53" s="141">
        <v>0.17796721082618597</v>
      </c>
      <c r="G53" s="130">
        <v>0.3955590031998449</v>
      </c>
      <c r="H53" s="223"/>
      <c r="I53" s="110"/>
      <c r="J53" s="119"/>
      <c r="K53" s="111"/>
    </row>
    <row r="54" spans="1:11" ht="12.75">
      <c r="A54" s="200" t="s">
        <v>517</v>
      </c>
      <c r="B54" s="209"/>
      <c r="C54" s="179"/>
      <c r="D54" s="212"/>
      <c r="E54" s="179"/>
      <c r="F54" s="211"/>
      <c r="G54" s="211"/>
      <c r="H54" s="112"/>
      <c r="I54" s="112"/>
      <c r="J54" s="109"/>
      <c r="K54" s="111"/>
    </row>
    <row r="55" spans="1:11" ht="12.75">
      <c r="A55" s="9" t="s">
        <v>992</v>
      </c>
      <c r="B55" s="126">
        <v>22843</v>
      </c>
      <c r="C55" s="127">
        <v>345450</v>
      </c>
      <c r="D55" s="128">
        <v>0.09880225119053354</v>
      </c>
      <c r="E55" s="141">
        <v>0.18321813411518084</v>
      </c>
      <c r="F55" s="141">
        <v>0.06612534375452309</v>
      </c>
      <c r="G55" s="130">
        <v>0.22546513349454672</v>
      </c>
      <c r="H55" s="223"/>
      <c r="I55" s="110"/>
      <c r="J55" s="109"/>
      <c r="K55" s="111"/>
    </row>
    <row r="56" spans="1:11" ht="12.75">
      <c r="A56" s="9" t="s">
        <v>993</v>
      </c>
      <c r="B56" s="126">
        <v>9239</v>
      </c>
      <c r="C56" s="127">
        <v>63189</v>
      </c>
      <c r="D56" s="128">
        <v>-0.06525698097936061</v>
      </c>
      <c r="E56" s="141">
        <v>-0.08219556123634675</v>
      </c>
      <c r="F56" s="141">
        <v>0.14621215717925587</v>
      </c>
      <c r="G56" s="130">
        <v>0.1600436529933481</v>
      </c>
      <c r="H56" s="223"/>
      <c r="I56" s="110"/>
      <c r="J56" s="109"/>
      <c r="K56" s="111"/>
    </row>
    <row r="57" spans="1:11" ht="12.75">
      <c r="A57" s="9" t="s">
        <v>994</v>
      </c>
      <c r="B57" s="138">
        <v>7456</v>
      </c>
      <c r="C57" s="139">
        <v>57677</v>
      </c>
      <c r="D57" s="128">
        <v>0.2232977850697293</v>
      </c>
      <c r="E57" s="141">
        <v>0.26290781694766796</v>
      </c>
      <c r="F57" s="141">
        <v>0.1292716334067306</v>
      </c>
      <c r="G57" s="130">
        <v>0.28713366965764237</v>
      </c>
      <c r="H57" s="223"/>
      <c r="I57" s="110"/>
      <c r="J57" s="109"/>
      <c r="K57" s="111"/>
    </row>
    <row r="58" spans="1:11" ht="12.75">
      <c r="A58" s="9" t="s">
        <v>995</v>
      </c>
      <c r="B58" s="138">
        <v>159611</v>
      </c>
      <c r="C58" s="139">
        <v>800065</v>
      </c>
      <c r="D58" s="128">
        <v>0.0852059097491824</v>
      </c>
      <c r="E58" s="141">
        <v>0.10823532019165372</v>
      </c>
      <c r="F58" s="141">
        <v>0.19949754082480797</v>
      </c>
      <c r="G58" s="130">
        <v>0.37185598330025066</v>
      </c>
      <c r="H58" s="223"/>
      <c r="I58" s="110"/>
      <c r="J58" s="109"/>
      <c r="K58" s="111"/>
    </row>
    <row r="59" spans="1:11" ht="12.75">
      <c r="A59" s="199" t="s">
        <v>518</v>
      </c>
      <c r="B59" s="209"/>
      <c r="C59" s="179"/>
      <c r="D59" s="209"/>
      <c r="E59" s="179"/>
      <c r="F59" s="211"/>
      <c r="G59" s="211"/>
      <c r="H59" s="112"/>
      <c r="I59" s="112"/>
      <c r="J59" s="109"/>
      <c r="K59" s="111"/>
    </row>
    <row r="60" spans="1:11" ht="12.75">
      <c r="A60" s="6" t="s">
        <v>493</v>
      </c>
      <c r="B60" s="138">
        <v>2</v>
      </c>
      <c r="C60" s="139">
        <v>26</v>
      </c>
      <c r="D60" s="164">
        <v>-0.6666666666666667</v>
      </c>
      <c r="E60" s="216">
        <v>0.08333333333333326</v>
      </c>
      <c r="F60" s="141">
        <v>0.07692307692307693</v>
      </c>
      <c r="G60" s="130">
        <v>0.2</v>
      </c>
      <c r="H60" s="223"/>
      <c r="I60" s="110"/>
      <c r="J60" s="119"/>
      <c r="K60" s="111"/>
    </row>
    <row r="61" spans="1:11" ht="12.75">
      <c r="A61" s="9" t="s">
        <v>494</v>
      </c>
      <c r="B61" s="126">
        <v>173</v>
      </c>
      <c r="C61" s="127">
        <v>669</v>
      </c>
      <c r="D61" s="164">
        <v>-0.07978723404255317</v>
      </c>
      <c r="E61" s="216">
        <v>0.1094527363184079</v>
      </c>
      <c r="F61" s="141">
        <v>0.2585949177877429</v>
      </c>
      <c r="G61" s="130">
        <v>0.14661016949152542</v>
      </c>
      <c r="H61" s="223"/>
      <c r="I61" s="110"/>
      <c r="J61" s="119"/>
      <c r="K61" s="111"/>
    </row>
    <row r="62" spans="1:11" ht="12.75">
      <c r="A62" s="9" t="s">
        <v>983</v>
      </c>
      <c r="B62" s="126">
        <v>11218</v>
      </c>
      <c r="C62" s="127">
        <v>58413</v>
      </c>
      <c r="D62" s="164">
        <v>0.3404229896044928</v>
      </c>
      <c r="E62" s="216">
        <v>0.18568963767380486</v>
      </c>
      <c r="F62" s="141">
        <v>0.19204629106534504</v>
      </c>
      <c r="G62" s="130">
        <v>0.37814332906357445</v>
      </c>
      <c r="H62" s="223"/>
      <c r="I62" s="110"/>
      <c r="J62" s="119"/>
      <c r="K62" s="111"/>
    </row>
    <row r="63" spans="1:11" ht="12.75">
      <c r="A63" s="9" t="s">
        <v>495</v>
      </c>
      <c r="B63" s="138">
        <v>13743</v>
      </c>
      <c r="C63" s="127">
        <v>80875</v>
      </c>
      <c r="D63" s="164">
        <v>0.15506807866868377</v>
      </c>
      <c r="E63" s="216">
        <v>0.21206444361183974</v>
      </c>
      <c r="F63" s="141">
        <v>0.1699289026275116</v>
      </c>
      <c r="G63" s="130">
        <v>0.423748149975333</v>
      </c>
      <c r="H63" s="223"/>
      <c r="I63" s="110"/>
      <c r="J63" s="119"/>
      <c r="K63" s="111"/>
    </row>
    <row r="64" spans="1:11" ht="25.5">
      <c r="A64" s="9" t="s">
        <v>498</v>
      </c>
      <c r="B64" s="138">
        <v>14422</v>
      </c>
      <c r="C64" s="127">
        <v>57588</v>
      </c>
      <c r="D64" s="164">
        <v>0.03413165065251689</v>
      </c>
      <c r="E64" s="216">
        <v>0.025354319492913557</v>
      </c>
      <c r="F64" s="141">
        <v>0.2504341182190734</v>
      </c>
      <c r="G64" s="130">
        <v>0.37210382372671447</v>
      </c>
      <c r="H64" s="223"/>
      <c r="I64" s="110"/>
      <c r="J64" s="119"/>
      <c r="K64" s="111"/>
    </row>
    <row r="65" spans="1:11" ht="24.75" customHeight="1">
      <c r="A65" s="9" t="s">
        <v>499</v>
      </c>
      <c r="B65" s="138">
        <v>83095</v>
      </c>
      <c r="C65" s="127">
        <v>395125</v>
      </c>
      <c r="D65" s="164">
        <v>0.0824735553123861</v>
      </c>
      <c r="E65" s="216">
        <v>0.11371208234916086</v>
      </c>
      <c r="F65" s="141">
        <v>0.21030053780449226</v>
      </c>
      <c r="G65" s="130">
        <v>0.44657444430113075</v>
      </c>
      <c r="H65" s="223"/>
      <c r="I65" s="110"/>
      <c r="J65" s="119"/>
      <c r="K65" s="111"/>
    </row>
    <row r="66" spans="1:11" ht="12.75" customHeight="1">
      <c r="A66" s="9" t="s">
        <v>500</v>
      </c>
      <c r="B66" s="126">
        <v>1564</v>
      </c>
      <c r="C66" s="127">
        <v>34833</v>
      </c>
      <c r="D66" s="164">
        <v>0.4441366574330563</v>
      </c>
      <c r="E66" s="216">
        <v>0.15161834231494042</v>
      </c>
      <c r="F66" s="141">
        <v>0.04489995119570522</v>
      </c>
      <c r="G66" s="130">
        <v>0.27988546886184684</v>
      </c>
      <c r="H66" s="223"/>
      <c r="I66" s="110"/>
      <c r="J66" s="119"/>
      <c r="K66" s="111"/>
    </row>
    <row r="67" spans="1:11" ht="37.5" customHeight="1">
      <c r="A67" s="9" t="s">
        <v>502</v>
      </c>
      <c r="B67" s="126">
        <v>10197</v>
      </c>
      <c r="C67" s="127">
        <v>75723</v>
      </c>
      <c r="D67" s="164">
        <v>0.016852812126047167</v>
      </c>
      <c r="E67" s="216">
        <v>0.014373744139316802</v>
      </c>
      <c r="F67" s="141">
        <v>0.13466185967275465</v>
      </c>
      <c r="G67" s="130">
        <v>0.1850265827148845</v>
      </c>
      <c r="H67" s="223"/>
      <c r="I67" s="110"/>
      <c r="J67" s="119"/>
      <c r="K67" s="111"/>
    </row>
    <row r="68" spans="1:11" ht="12.75" customHeight="1">
      <c r="A68" s="9" t="s">
        <v>503</v>
      </c>
      <c r="B68" s="138">
        <v>8060</v>
      </c>
      <c r="C68" s="127">
        <v>62410</v>
      </c>
      <c r="D68" s="164">
        <v>0.012181338691447996</v>
      </c>
      <c r="E68" s="216">
        <v>0.40718360352641425</v>
      </c>
      <c r="F68" s="141">
        <v>0.1291459701970838</v>
      </c>
      <c r="G68" s="130">
        <v>0.22729836435420192</v>
      </c>
      <c r="H68" s="223"/>
      <c r="I68" s="110"/>
      <c r="J68" s="119"/>
      <c r="K68" s="111"/>
    </row>
    <row r="69" spans="1:11" ht="12.75">
      <c r="A69" s="12" t="s">
        <v>504</v>
      </c>
      <c r="B69" s="138">
        <v>56675</v>
      </c>
      <c r="C69" s="157">
        <v>500719</v>
      </c>
      <c r="D69" s="164">
        <v>0.057329950374986005</v>
      </c>
      <c r="E69" s="217">
        <v>0.10878624953497851</v>
      </c>
      <c r="F69" s="141">
        <v>0.1131872367535484</v>
      </c>
      <c r="G69" s="130">
        <v>0.24645483364570514</v>
      </c>
      <c r="H69" s="223"/>
      <c r="I69" s="110"/>
      <c r="J69" s="119"/>
      <c r="K69" s="111"/>
    </row>
    <row r="70" spans="1:11" ht="12.75">
      <c r="A70" s="199" t="s">
        <v>969</v>
      </c>
      <c r="B70" s="209"/>
      <c r="C70" s="179"/>
      <c r="D70" s="209"/>
      <c r="E70" s="179"/>
      <c r="F70" s="211"/>
      <c r="G70" s="211"/>
      <c r="H70" s="112"/>
      <c r="I70" s="229"/>
      <c r="J70" s="109"/>
      <c r="K70" s="111"/>
    </row>
    <row r="71" spans="1:11" ht="12.75">
      <c r="A71" s="6" t="s">
        <v>970</v>
      </c>
      <c r="B71" s="138">
        <v>9781</v>
      </c>
      <c r="C71" s="127">
        <v>37327</v>
      </c>
      <c r="D71" s="140">
        <v>0.1385170527296007</v>
      </c>
      <c r="E71" s="129">
        <v>0.126104926539355</v>
      </c>
      <c r="F71" s="129">
        <v>0.262035523883516</v>
      </c>
      <c r="G71" s="197">
        <v>0.2564700946587304</v>
      </c>
      <c r="H71" s="110"/>
      <c r="I71" s="110"/>
      <c r="J71" s="119"/>
      <c r="K71" s="111"/>
    </row>
    <row r="72" spans="1:12" s="23" customFormat="1" ht="12.75">
      <c r="A72" s="14" t="s">
        <v>971</v>
      </c>
      <c r="B72" s="126">
        <v>189368</v>
      </c>
      <c r="C72" s="157">
        <v>1229054</v>
      </c>
      <c r="D72" s="196">
        <v>0.08052220751358008</v>
      </c>
      <c r="E72" s="158">
        <v>0.12216139423112038</v>
      </c>
      <c r="F72" s="158">
        <v>0.15407622447833863</v>
      </c>
      <c r="G72" s="198">
        <v>0.32870625116082075</v>
      </c>
      <c r="H72" s="110"/>
      <c r="I72" s="110"/>
      <c r="J72" s="119"/>
      <c r="K72" s="112"/>
      <c r="L72" s="109"/>
    </row>
    <row r="73" spans="1:12" s="23" customFormat="1" ht="12.75">
      <c r="A73" s="199" t="s">
        <v>613</v>
      </c>
      <c r="B73" s="150">
        <v>19647</v>
      </c>
      <c r="C73" s="160">
        <v>126077</v>
      </c>
      <c r="D73" s="161">
        <v>0.015296367112810794</v>
      </c>
      <c r="E73" s="153">
        <v>0.11869565217391309</v>
      </c>
      <c r="F73" s="162">
        <v>0.15583333994305068</v>
      </c>
      <c r="G73" s="162">
        <v>0.28837939790691186</v>
      </c>
      <c r="H73" s="223"/>
      <c r="I73" s="110"/>
      <c r="J73" s="119"/>
      <c r="K73" s="112"/>
      <c r="L73" s="109"/>
    </row>
    <row r="74" spans="1:12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109"/>
      <c r="L74" s="109"/>
    </row>
    <row r="75" spans="1:12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109"/>
      <c r="L75" s="109"/>
    </row>
    <row r="76" spans="1:12" s="23" customFormat="1" ht="12.75">
      <c r="A76" s="21"/>
      <c r="B76" s="182"/>
      <c r="C76" s="182"/>
      <c r="D76" s="94"/>
      <c r="E76" s="94"/>
      <c r="F76" s="94"/>
      <c r="G76" s="94"/>
      <c r="H76" s="112"/>
      <c r="I76" s="112"/>
      <c r="J76" s="112"/>
      <c r="K76" s="109"/>
      <c r="L76" s="109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63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3" ht="12.75">
      <c r="A79" s="206" t="s">
        <v>876</v>
      </c>
      <c r="B79" s="121">
        <v>36762</v>
      </c>
      <c r="C79" s="124">
        <v>0.1845954536553033</v>
      </c>
    </row>
    <row r="80" spans="1:3" ht="12.75">
      <c r="A80" s="207" t="s">
        <v>879</v>
      </c>
      <c r="B80" s="126">
        <v>18519</v>
      </c>
      <c r="C80" s="129">
        <v>0.0929906753235015</v>
      </c>
    </row>
    <row r="81" spans="1:3" ht="25.5">
      <c r="A81" s="207" t="s">
        <v>878</v>
      </c>
      <c r="B81" s="126">
        <v>15461</v>
      </c>
      <c r="C81" s="129">
        <v>0.07763533836474197</v>
      </c>
    </row>
    <row r="82" spans="1:3" ht="25.5">
      <c r="A82" s="207" t="s">
        <v>880</v>
      </c>
      <c r="B82" s="138">
        <v>7279</v>
      </c>
      <c r="C82" s="129">
        <v>0.03655052247312314</v>
      </c>
    </row>
    <row r="83" spans="1:3" ht="12.75">
      <c r="A83" s="207" t="s">
        <v>881</v>
      </c>
      <c r="B83" s="138">
        <v>6306</v>
      </c>
      <c r="C83" s="129">
        <v>0.031664733440790564</v>
      </c>
    </row>
    <row r="84" spans="1:3" ht="12.75">
      <c r="A84" s="207" t="s">
        <v>883</v>
      </c>
      <c r="B84" s="138">
        <v>4703</v>
      </c>
      <c r="C84" s="129">
        <v>0.023615483883926106</v>
      </c>
    </row>
    <row r="85" spans="1:3" ht="12.75">
      <c r="A85" s="207" t="s">
        <v>1018</v>
      </c>
      <c r="B85" s="126">
        <v>4156</v>
      </c>
      <c r="C85" s="129">
        <v>0.020868796730086518</v>
      </c>
    </row>
    <row r="86" spans="1:3" ht="12.75">
      <c r="A86" s="207" t="s">
        <v>888</v>
      </c>
      <c r="B86" s="126">
        <v>4019</v>
      </c>
      <c r="C86" s="129">
        <v>0.020180869600148633</v>
      </c>
    </row>
    <row r="87" spans="1:3" ht="12.75">
      <c r="A87" s="207" t="s">
        <v>885</v>
      </c>
      <c r="B87" s="138">
        <v>3601</v>
      </c>
      <c r="C87" s="129">
        <v>0.018081938648951287</v>
      </c>
    </row>
    <row r="88" spans="1:3" ht="12.75">
      <c r="A88" s="208" t="s">
        <v>877</v>
      </c>
      <c r="B88" s="163">
        <v>3391</v>
      </c>
      <c r="C88" s="147">
        <v>0.01702745180744066</v>
      </c>
    </row>
    <row r="89" ht="12.75">
      <c r="D89" s="95" t="s">
        <v>292</v>
      </c>
    </row>
    <row r="92" spans="1:3" ht="12.75">
      <c r="A92" s="465" t="s">
        <v>307</v>
      </c>
      <c r="B92" s="467" t="s">
        <v>306</v>
      </c>
      <c r="C92" s="468"/>
    </row>
    <row r="93" spans="1:3" ht="63">
      <c r="A93" s="466"/>
      <c r="B93" s="233" t="s">
        <v>1007</v>
      </c>
      <c r="C93" s="234" t="s">
        <v>507</v>
      </c>
    </row>
    <row r="94" spans="1:5" ht="12.75">
      <c r="A94" s="206" t="s">
        <v>876</v>
      </c>
      <c r="B94" s="121">
        <v>4027</v>
      </c>
      <c r="C94" s="124">
        <v>0.1845954536553033</v>
      </c>
      <c r="E94" s="111"/>
    </row>
    <row r="95" spans="1:5" ht="12.75">
      <c r="A95" s="207" t="s">
        <v>879</v>
      </c>
      <c r="B95" s="126">
        <v>1843</v>
      </c>
      <c r="C95" s="129">
        <v>0.0929906753235015</v>
      </c>
      <c r="E95" s="111"/>
    </row>
    <row r="96" spans="1:5" ht="25.5">
      <c r="A96" s="207" t="s">
        <v>878</v>
      </c>
      <c r="B96" s="126">
        <v>1401</v>
      </c>
      <c r="C96" s="129">
        <v>0.07763533836474197</v>
      </c>
      <c r="E96" s="111"/>
    </row>
    <row r="97" spans="1:5" ht="12.75">
      <c r="A97" s="207" t="s">
        <v>881</v>
      </c>
      <c r="B97" s="138">
        <v>1327</v>
      </c>
      <c r="C97" s="129">
        <v>0.031664733440790564</v>
      </c>
      <c r="E97" s="111"/>
    </row>
    <row r="98" spans="1:5" ht="12.75">
      <c r="A98" s="207" t="s">
        <v>877</v>
      </c>
      <c r="B98" s="138">
        <v>852</v>
      </c>
      <c r="C98" s="129">
        <v>0.01702745180744066</v>
      </c>
      <c r="E98" s="111"/>
    </row>
    <row r="99" spans="1:5" ht="12.75">
      <c r="A99" s="207" t="s">
        <v>328</v>
      </c>
      <c r="B99" s="138">
        <v>625</v>
      </c>
      <c r="C99" s="129">
        <v>0.011554162963409307</v>
      </c>
      <c r="E99" s="111"/>
    </row>
    <row r="100" spans="1:5" ht="25.5">
      <c r="A100" s="207" t="s">
        <v>329</v>
      </c>
      <c r="B100" s="126">
        <v>607</v>
      </c>
      <c r="C100" s="129">
        <v>0.008224997363782896</v>
      </c>
      <c r="E100" s="111"/>
    </row>
    <row r="101" spans="1:5" ht="12.75">
      <c r="A101" s="207" t="s">
        <v>323</v>
      </c>
      <c r="B101" s="126">
        <v>606</v>
      </c>
      <c r="C101" s="129">
        <v>0.009525531134979337</v>
      </c>
      <c r="E101" s="111"/>
    </row>
    <row r="102" spans="1:5" ht="12.75">
      <c r="A102" s="207" t="s">
        <v>1011</v>
      </c>
      <c r="B102" s="138">
        <v>553</v>
      </c>
      <c r="C102" s="129">
        <v>0.0060155963625225335</v>
      </c>
      <c r="E102" s="111"/>
    </row>
    <row r="103" spans="1:5" ht="12.75">
      <c r="A103" s="208" t="s">
        <v>882</v>
      </c>
      <c r="B103" s="163">
        <v>524</v>
      </c>
      <c r="C103" s="147">
        <v>0.015706832572596398</v>
      </c>
      <c r="E103" s="111"/>
    </row>
    <row r="105" ht="12.75">
      <c r="D105" s="95" t="s">
        <v>292</v>
      </c>
    </row>
    <row r="107" spans="1:7" ht="27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7" ht="18.75" customHeight="1">
      <c r="A108" s="466"/>
      <c r="B108" s="177" t="s">
        <v>1000</v>
      </c>
      <c r="C108" s="176" t="s">
        <v>521</v>
      </c>
      <c r="D108" s="177" t="s">
        <v>1000</v>
      </c>
      <c r="E108" s="176" t="s">
        <v>942</v>
      </c>
      <c r="F108" s="472"/>
      <c r="G108" s="472"/>
    </row>
    <row r="109" spans="1:12" ht="12.75">
      <c r="A109" s="199" t="s">
        <v>614</v>
      </c>
      <c r="B109" s="150">
        <v>37341</v>
      </c>
      <c r="C109" s="139">
        <v>216251</v>
      </c>
      <c r="D109" s="152">
        <v>-0.06819883216050304</v>
      </c>
      <c r="E109" s="153">
        <v>-0.036585094202608026</v>
      </c>
      <c r="F109" s="130">
        <v>0.1726743460145849</v>
      </c>
      <c r="G109" s="162">
        <v>0.19315042984389064</v>
      </c>
      <c r="H109" s="225"/>
      <c r="I109" s="225"/>
      <c r="J109" s="118"/>
      <c r="K109" s="95"/>
      <c r="L109" s="95"/>
    </row>
    <row r="110" spans="1:12" ht="12.75">
      <c r="A110" s="199" t="s">
        <v>610</v>
      </c>
      <c r="B110" s="209"/>
      <c r="C110" s="179"/>
      <c r="D110" s="210"/>
      <c r="E110" s="190"/>
      <c r="F110" s="211"/>
      <c r="G110" s="211"/>
      <c r="H110" s="112"/>
      <c r="K110" s="95"/>
      <c r="L110" s="95"/>
    </row>
    <row r="111" spans="1:12" ht="12.75">
      <c r="A111" s="9" t="s">
        <v>611</v>
      </c>
      <c r="B111" s="138">
        <v>18301</v>
      </c>
      <c r="C111" s="139">
        <v>103914</v>
      </c>
      <c r="D111" s="140">
        <v>-0.07849949647532728</v>
      </c>
      <c r="E111" s="141">
        <v>-0.04523277929380631</v>
      </c>
      <c r="F111" s="130">
        <v>0.17611678888311488</v>
      </c>
      <c r="G111" s="141">
        <v>0.20015530327886782</v>
      </c>
      <c r="H111" s="110"/>
      <c r="I111" s="118"/>
      <c r="J111" s="118"/>
      <c r="K111" s="22"/>
      <c r="L111" s="95"/>
    </row>
    <row r="112" spans="1:12" ht="12.75">
      <c r="A112" s="9" t="s">
        <v>612</v>
      </c>
      <c r="B112" s="126">
        <v>19040</v>
      </c>
      <c r="C112" s="127">
        <v>112337</v>
      </c>
      <c r="D112" s="140">
        <v>-0.05807855941426732</v>
      </c>
      <c r="E112" s="141">
        <v>-0.028445159393216013</v>
      </c>
      <c r="F112" s="130">
        <v>0.16949001664634092</v>
      </c>
      <c r="G112" s="141">
        <v>0.18686452322066502</v>
      </c>
      <c r="H112" s="110"/>
      <c r="I112" s="118"/>
      <c r="J112" s="118"/>
      <c r="K112" s="22"/>
      <c r="L112" s="95"/>
    </row>
    <row r="113" spans="1:12" ht="12.75">
      <c r="A113" s="199" t="s">
        <v>516</v>
      </c>
      <c r="B113" s="209"/>
      <c r="C113" s="179"/>
      <c r="D113" s="209"/>
      <c r="E113" s="179"/>
      <c r="F113" s="211"/>
      <c r="G113" s="211"/>
      <c r="K113" s="94"/>
      <c r="L113" s="95"/>
    </row>
    <row r="114" spans="1:12" ht="12.75">
      <c r="A114" s="9" t="s">
        <v>932</v>
      </c>
      <c r="B114" s="126">
        <v>451</v>
      </c>
      <c r="C114" s="127">
        <v>3475</v>
      </c>
      <c r="D114" s="140">
        <v>0.020361990950226172</v>
      </c>
      <c r="E114" s="141">
        <v>0.04953186348535188</v>
      </c>
      <c r="F114" s="130">
        <v>0.1297841726618705</v>
      </c>
      <c r="G114" s="141">
        <v>0.14245104232469993</v>
      </c>
      <c r="H114" s="110"/>
      <c r="I114" s="118"/>
      <c r="J114" s="118"/>
      <c r="K114" s="94"/>
      <c r="L114" s="95"/>
    </row>
    <row r="115" spans="1:12" ht="12.75">
      <c r="A115" s="9" t="s">
        <v>616</v>
      </c>
      <c r="B115" s="126">
        <v>6598</v>
      </c>
      <c r="C115" s="127">
        <v>27266</v>
      </c>
      <c r="D115" s="140">
        <v>0.017738701218571684</v>
      </c>
      <c r="E115" s="141">
        <v>0.05123954196707414</v>
      </c>
      <c r="F115" s="130">
        <v>0.24198635663463655</v>
      </c>
      <c r="G115" s="141">
        <v>0.1522275800013843</v>
      </c>
      <c r="H115" s="110"/>
      <c r="I115" s="110"/>
      <c r="J115" s="118"/>
      <c r="K115" s="94"/>
      <c r="L115" s="95"/>
    </row>
    <row r="116" spans="1:12" ht="12.75">
      <c r="A116" s="9" t="s">
        <v>935</v>
      </c>
      <c r="B116" s="126">
        <v>26001</v>
      </c>
      <c r="C116" s="127">
        <v>152822</v>
      </c>
      <c r="D116" s="140">
        <v>-0.08742804997894149</v>
      </c>
      <c r="E116" s="141">
        <v>-0.04895200637259778</v>
      </c>
      <c r="F116" s="130">
        <v>0.17013911609585008</v>
      </c>
      <c r="G116" s="141">
        <v>0.2079181793465223</v>
      </c>
      <c r="H116" s="110"/>
      <c r="I116" s="118"/>
      <c r="J116" s="118"/>
      <c r="K116" s="95"/>
      <c r="L116" s="95"/>
    </row>
    <row r="117" spans="1:12" ht="12.75">
      <c r="A117" s="9" t="s">
        <v>508</v>
      </c>
      <c r="B117" s="126">
        <v>4291</v>
      </c>
      <c r="C117" s="127">
        <v>32688</v>
      </c>
      <c r="D117" s="140">
        <v>-0.07859136783336917</v>
      </c>
      <c r="E117" s="141">
        <v>-0.05326266400208535</v>
      </c>
      <c r="F117" s="130">
        <v>0.13127141458639255</v>
      </c>
      <c r="G117" s="159">
        <v>0.19716950788034737</v>
      </c>
      <c r="H117" s="110"/>
      <c r="I117" s="118"/>
      <c r="J117" s="118"/>
      <c r="K117" s="95"/>
      <c r="L117" s="95"/>
    </row>
    <row r="118" spans="1:12" ht="12.75">
      <c r="A118" s="199" t="s">
        <v>517</v>
      </c>
      <c r="B118" s="209"/>
      <c r="C118" s="179"/>
      <c r="D118" s="209"/>
      <c r="E118" s="179"/>
      <c r="F118" s="211"/>
      <c r="G118" s="211"/>
      <c r="K118" s="95"/>
      <c r="L118" s="95"/>
    </row>
    <row r="119" spans="1:12" ht="12.75">
      <c r="A119" s="9" t="s">
        <v>992</v>
      </c>
      <c r="B119" s="126">
        <v>807</v>
      </c>
      <c r="C119" s="127">
        <v>15472</v>
      </c>
      <c r="D119" s="164">
        <v>0</v>
      </c>
      <c r="E119" s="154">
        <v>0.14820037105751394</v>
      </c>
      <c r="F119" s="130">
        <v>0.05215873836608066</v>
      </c>
      <c r="G119" s="141">
        <v>0.16865203761755485</v>
      </c>
      <c r="H119" s="110"/>
      <c r="K119" s="64"/>
      <c r="L119" s="64"/>
    </row>
    <row r="120" spans="1:12" ht="12.75">
      <c r="A120" s="9" t="s">
        <v>993</v>
      </c>
      <c r="B120" s="126">
        <v>2116</v>
      </c>
      <c r="C120" s="127">
        <v>12580</v>
      </c>
      <c r="D120" s="164">
        <v>-0.3370927318295739</v>
      </c>
      <c r="E120" s="154">
        <v>-0.2861601316461443</v>
      </c>
      <c r="F120" s="130">
        <v>0.16820349761526232</v>
      </c>
      <c r="G120" s="141">
        <v>0.07774552669287578</v>
      </c>
      <c r="H120" s="110"/>
      <c r="K120" s="64"/>
      <c r="L120" s="64"/>
    </row>
    <row r="121" spans="1:12" ht="12.75">
      <c r="A121" s="9" t="s">
        <v>994</v>
      </c>
      <c r="B121" s="126">
        <v>1232</v>
      </c>
      <c r="C121" s="127">
        <v>8679</v>
      </c>
      <c r="D121" s="164">
        <v>-0.21876981610653135</v>
      </c>
      <c r="E121" s="154">
        <v>-0.21371625294437402</v>
      </c>
      <c r="F121" s="130">
        <v>0.14195183776932827</v>
      </c>
      <c r="G121" s="159">
        <v>0.11422213981086594</v>
      </c>
      <c r="H121" s="110"/>
      <c r="K121" s="64"/>
      <c r="L121" s="64"/>
    </row>
    <row r="122" spans="1:12" ht="12.75">
      <c r="A122" s="9" t="s">
        <v>995</v>
      </c>
      <c r="B122" s="126">
        <v>21664</v>
      </c>
      <c r="C122" s="127">
        <v>109881</v>
      </c>
      <c r="D122" s="164">
        <v>-0.09556214252911954</v>
      </c>
      <c r="E122" s="154">
        <v>-0.07565153019163151</v>
      </c>
      <c r="F122" s="130">
        <v>0.1971587444599157</v>
      </c>
      <c r="G122" s="141">
        <v>0.17096634179063253</v>
      </c>
      <c r="H122" s="110"/>
      <c r="K122" s="64"/>
      <c r="L122" s="64"/>
    </row>
    <row r="123" spans="1:12" ht="12.75">
      <c r="A123" s="41" t="s">
        <v>977</v>
      </c>
      <c r="B123" s="126">
        <v>11522</v>
      </c>
      <c r="C123" s="127">
        <v>69639</v>
      </c>
      <c r="D123" s="164">
        <v>0.09265054528212424</v>
      </c>
      <c r="E123" s="154">
        <v>0.09748948040281791</v>
      </c>
      <c r="F123" s="130">
        <v>0.16545326612961128</v>
      </c>
      <c r="G123" s="141">
        <v>0.48365025395626077</v>
      </c>
      <c r="H123" s="110"/>
      <c r="K123" s="64"/>
      <c r="L123" s="64"/>
    </row>
    <row r="124" spans="1:12" ht="12.75">
      <c r="A124" s="199" t="s">
        <v>519</v>
      </c>
      <c r="B124" s="209"/>
      <c r="C124" s="179"/>
      <c r="D124" s="209"/>
      <c r="E124" s="179"/>
      <c r="F124" s="211"/>
      <c r="G124" s="211"/>
      <c r="K124" s="95"/>
      <c r="L124" s="95"/>
    </row>
    <row r="125" spans="1:12" ht="12.75">
      <c r="A125" s="9" t="s">
        <v>510</v>
      </c>
      <c r="B125" s="126">
        <v>16243</v>
      </c>
      <c r="C125" s="127">
        <v>90869</v>
      </c>
      <c r="D125" s="140">
        <v>0.04342519432132064</v>
      </c>
      <c r="E125" s="141">
        <v>0.03827740262114521</v>
      </c>
      <c r="F125" s="130">
        <v>0.17875182955683455</v>
      </c>
      <c r="G125" s="141">
        <v>0.3072427033877466</v>
      </c>
      <c r="H125" s="110"/>
      <c r="I125" s="110"/>
      <c r="J125" s="118"/>
      <c r="K125" s="95"/>
      <c r="L125" s="95"/>
    </row>
    <row r="126" spans="1:12" ht="12.75">
      <c r="A126" s="9" t="s">
        <v>511</v>
      </c>
      <c r="B126" s="126">
        <v>7793</v>
      </c>
      <c r="C126" s="127">
        <v>46357</v>
      </c>
      <c r="D126" s="140">
        <v>-0.056080426356589164</v>
      </c>
      <c r="E126" s="141">
        <v>-0.0031395823925338684</v>
      </c>
      <c r="F126" s="130">
        <v>0.16810837629699937</v>
      </c>
      <c r="G126" s="141">
        <v>0.2803439096337866</v>
      </c>
      <c r="H126" s="110"/>
      <c r="I126" s="110"/>
      <c r="J126" s="118"/>
      <c r="K126" s="95"/>
      <c r="L126" s="95"/>
    </row>
    <row r="127" spans="1:12" ht="12.75">
      <c r="A127" s="9" t="s">
        <v>512</v>
      </c>
      <c r="B127" s="126">
        <v>3395</v>
      </c>
      <c r="C127" s="127">
        <v>23155</v>
      </c>
      <c r="D127" s="140">
        <v>-0.09803400637619553</v>
      </c>
      <c r="E127" s="141">
        <v>0.046648284590697475</v>
      </c>
      <c r="F127" s="130">
        <v>0.14662060030231053</v>
      </c>
      <c r="G127" s="141">
        <v>0.23648648648648649</v>
      </c>
      <c r="H127" s="110"/>
      <c r="I127" s="110"/>
      <c r="J127" s="118"/>
      <c r="K127" s="95"/>
      <c r="L127" s="95"/>
    </row>
    <row r="128" spans="1:12" ht="12.75">
      <c r="A128" s="9" t="s">
        <v>513</v>
      </c>
      <c r="B128" s="126">
        <v>2527</v>
      </c>
      <c r="C128" s="127">
        <v>15249</v>
      </c>
      <c r="D128" s="140">
        <v>-0.13310463121783878</v>
      </c>
      <c r="E128" s="141">
        <v>-0.052209584187954516</v>
      </c>
      <c r="F128" s="130">
        <v>0.16571578464161585</v>
      </c>
      <c r="G128" s="141">
        <v>0.19164265129682997</v>
      </c>
      <c r="H128" s="110"/>
      <c r="I128" s="110"/>
      <c r="J128" s="118"/>
      <c r="K128" s="95"/>
      <c r="L128" s="95"/>
    </row>
    <row r="129" spans="1:12" ht="12.75">
      <c r="A129" s="14" t="s">
        <v>514</v>
      </c>
      <c r="B129" s="133">
        <v>7383</v>
      </c>
      <c r="C129" s="134">
        <v>40621</v>
      </c>
      <c r="D129" s="196">
        <v>-0.22868783953196825</v>
      </c>
      <c r="E129" s="141">
        <v>-0.22225200559076375</v>
      </c>
      <c r="F129" s="132">
        <v>0.18175328032298566</v>
      </c>
      <c r="G129" s="159">
        <v>0.0867373911817573</v>
      </c>
      <c r="H129" s="110"/>
      <c r="I129" s="110"/>
      <c r="J129" s="118"/>
      <c r="K129" s="95"/>
      <c r="L129" s="95"/>
    </row>
    <row r="130" spans="1:12" ht="12.75">
      <c r="A130" s="199" t="s">
        <v>615</v>
      </c>
      <c r="B130" s="133">
        <v>3033</v>
      </c>
      <c r="C130" s="134">
        <v>11794</v>
      </c>
      <c r="D130" s="161">
        <v>-0.04200884396715099</v>
      </c>
      <c r="E130" s="153">
        <v>0.03884435831938693</v>
      </c>
      <c r="F130" s="162">
        <v>0.2571646599966084</v>
      </c>
      <c r="G130" s="153">
        <v>0.14709733740724573</v>
      </c>
      <c r="H130" s="110"/>
      <c r="I130" s="118"/>
      <c r="J130" s="118"/>
      <c r="K130" s="95"/>
      <c r="L130" s="95"/>
    </row>
    <row r="131" ht="12.75">
      <c r="H131" s="112"/>
    </row>
    <row r="132" ht="12.75">
      <c r="A132" s="1"/>
    </row>
    <row r="134" spans="1:7" ht="36.75" customHeight="1">
      <c r="A134" s="173" t="s">
        <v>1032</v>
      </c>
      <c r="B134" s="180" t="s">
        <v>310</v>
      </c>
      <c r="C134" s="180" t="s">
        <v>311</v>
      </c>
      <c r="D134" s="193" t="s">
        <v>312</v>
      </c>
      <c r="E134" s="187"/>
      <c r="F134" s="187"/>
      <c r="G134" s="187"/>
    </row>
    <row r="135" spans="1:4" ht="12.75">
      <c r="A135" s="199" t="s">
        <v>1115</v>
      </c>
      <c r="B135" s="165">
        <v>251249</v>
      </c>
      <c r="C135" s="165">
        <v>199149</v>
      </c>
      <c r="D135" s="165">
        <v>37341</v>
      </c>
    </row>
    <row r="136" spans="1:12" ht="12.75">
      <c r="A136" s="85" t="s">
        <v>668</v>
      </c>
      <c r="B136" s="138">
        <v>1006</v>
      </c>
      <c r="C136" s="166">
        <v>2343</v>
      </c>
      <c r="D136" s="167">
        <v>118</v>
      </c>
      <c r="L136" s="1"/>
    </row>
    <row r="137" spans="1:12" ht="12.75">
      <c r="A137" s="86" t="s">
        <v>20</v>
      </c>
      <c r="B137" s="126">
        <v>275</v>
      </c>
      <c r="C137" s="168">
        <v>139</v>
      </c>
      <c r="D137" s="169">
        <v>50</v>
      </c>
      <c r="L137" s="1"/>
    </row>
    <row r="138" spans="1:12" ht="12.75">
      <c r="A138" s="86" t="s">
        <v>669</v>
      </c>
      <c r="B138" s="126">
        <v>173</v>
      </c>
      <c r="C138" s="168">
        <v>109</v>
      </c>
      <c r="D138" s="169">
        <v>18</v>
      </c>
      <c r="L138" s="1"/>
    </row>
    <row r="139" spans="1:12" ht="12.75">
      <c r="A139" s="86" t="s">
        <v>670</v>
      </c>
      <c r="B139" s="126">
        <v>65</v>
      </c>
      <c r="C139" s="168">
        <v>22</v>
      </c>
      <c r="D139" s="169">
        <v>7</v>
      </c>
      <c r="L139" s="1"/>
    </row>
    <row r="140" spans="1:12" ht="12.75">
      <c r="A140" s="86" t="s">
        <v>671</v>
      </c>
      <c r="B140" s="126">
        <v>951</v>
      </c>
      <c r="C140" s="168">
        <v>647</v>
      </c>
      <c r="D140" s="169">
        <v>163</v>
      </c>
      <c r="L140" s="1"/>
    </row>
    <row r="141" spans="1:12" ht="12.75">
      <c r="A141" s="86" t="s">
        <v>21</v>
      </c>
      <c r="B141" s="126">
        <v>128</v>
      </c>
      <c r="C141" s="168">
        <v>96</v>
      </c>
      <c r="D141" s="169">
        <v>19</v>
      </c>
      <c r="L141" s="1"/>
    </row>
    <row r="142" spans="1:12" ht="12.75">
      <c r="A142" s="86" t="s">
        <v>22</v>
      </c>
      <c r="B142" s="126">
        <v>5974</v>
      </c>
      <c r="C142" s="168">
        <v>2397</v>
      </c>
      <c r="D142" s="169">
        <v>835</v>
      </c>
      <c r="L142" s="1"/>
    </row>
    <row r="143" spans="1:12" ht="12.75">
      <c r="A143" s="86" t="s">
        <v>23</v>
      </c>
      <c r="B143" s="126">
        <v>4076</v>
      </c>
      <c r="C143" s="168">
        <v>1059</v>
      </c>
      <c r="D143" s="169">
        <v>570</v>
      </c>
      <c r="L143" s="1"/>
    </row>
    <row r="144" spans="1:12" ht="12.75">
      <c r="A144" s="86" t="s">
        <v>24</v>
      </c>
      <c r="B144" s="126">
        <v>311</v>
      </c>
      <c r="C144" s="168">
        <v>164</v>
      </c>
      <c r="D144" s="169">
        <v>49</v>
      </c>
      <c r="L144" s="1"/>
    </row>
    <row r="145" spans="1:12" ht="12.75">
      <c r="A145" s="86" t="s">
        <v>672</v>
      </c>
      <c r="B145" s="126">
        <v>376</v>
      </c>
      <c r="C145" s="168">
        <v>483</v>
      </c>
      <c r="D145" s="169">
        <v>45</v>
      </c>
      <c r="L145" s="1"/>
    </row>
    <row r="146" spans="1:12" ht="12.75">
      <c r="A146" s="86" t="s">
        <v>25</v>
      </c>
      <c r="B146" s="126">
        <v>659</v>
      </c>
      <c r="C146" s="168">
        <v>138</v>
      </c>
      <c r="D146" s="169">
        <v>96</v>
      </c>
      <c r="L146" s="1"/>
    </row>
    <row r="147" spans="1:12" ht="12.75">
      <c r="A147" s="86" t="s">
        <v>26</v>
      </c>
      <c r="B147" s="126">
        <v>2201</v>
      </c>
      <c r="C147" s="168">
        <v>1537</v>
      </c>
      <c r="D147" s="169">
        <v>443</v>
      </c>
      <c r="L147" s="1"/>
    </row>
    <row r="148" spans="1:12" ht="12.75">
      <c r="A148" s="86" t="s">
        <v>673</v>
      </c>
      <c r="B148" s="126">
        <v>336</v>
      </c>
      <c r="C148" s="168">
        <v>166</v>
      </c>
      <c r="D148" s="169">
        <v>55</v>
      </c>
      <c r="L148" s="1"/>
    </row>
    <row r="149" spans="1:12" ht="12.75">
      <c r="A149" s="86" t="s">
        <v>674</v>
      </c>
      <c r="B149" s="126">
        <v>28</v>
      </c>
      <c r="C149" s="168">
        <v>20</v>
      </c>
      <c r="D149" s="169">
        <v>3</v>
      </c>
      <c r="L149" s="1"/>
    </row>
    <row r="150" spans="1:12" ht="12.75">
      <c r="A150" s="86" t="s">
        <v>675</v>
      </c>
      <c r="B150" s="126">
        <v>7164</v>
      </c>
      <c r="C150" s="168">
        <v>9893</v>
      </c>
      <c r="D150" s="169">
        <v>1138</v>
      </c>
      <c r="L150" s="1"/>
    </row>
    <row r="151" spans="1:12" ht="12.75">
      <c r="A151" s="86" t="s">
        <v>27</v>
      </c>
      <c r="B151" s="126">
        <v>63</v>
      </c>
      <c r="C151" s="168">
        <v>31</v>
      </c>
      <c r="D151" s="169">
        <v>13</v>
      </c>
      <c r="L151" s="1"/>
    </row>
    <row r="152" spans="1:12" ht="12.75">
      <c r="A152" s="86" t="s">
        <v>676</v>
      </c>
      <c r="B152" s="126">
        <v>1467</v>
      </c>
      <c r="C152" s="168">
        <v>2076</v>
      </c>
      <c r="D152" s="169">
        <v>199</v>
      </c>
      <c r="L152" s="1"/>
    </row>
    <row r="153" spans="1:12" ht="12.75">
      <c r="A153" s="86" t="s">
        <v>677</v>
      </c>
      <c r="B153" s="126">
        <v>440</v>
      </c>
      <c r="C153" s="168">
        <v>282</v>
      </c>
      <c r="D153" s="169">
        <v>85</v>
      </c>
      <c r="L153" s="1"/>
    </row>
    <row r="154" spans="1:12" ht="12.75">
      <c r="A154" s="86" t="s">
        <v>678</v>
      </c>
      <c r="B154" s="126">
        <v>169</v>
      </c>
      <c r="C154" s="168">
        <v>96</v>
      </c>
      <c r="D154" s="169">
        <v>25</v>
      </c>
      <c r="L154" s="1"/>
    </row>
    <row r="155" spans="1:12" ht="12.75">
      <c r="A155" s="86" t="s">
        <v>679</v>
      </c>
      <c r="B155" s="126">
        <v>651</v>
      </c>
      <c r="C155" s="168">
        <v>548</v>
      </c>
      <c r="D155" s="169">
        <v>136</v>
      </c>
      <c r="L155" s="1"/>
    </row>
    <row r="156" spans="1:12" ht="12.75">
      <c r="A156" s="86" t="s">
        <v>680</v>
      </c>
      <c r="B156" s="126">
        <v>13</v>
      </c>
      <c r="C156" s="168">
        <v>27</v>
      </c>
      <c r="D156" s="169">
        <v>3</v>
      </c>
      <c r="L156" s="1"/>
    </row>
    <row r="157" spans="1:12" ht="12.75">
      <c r="A157" s="86" t="s">
        <v>681</v>
      </c>
      <c r="B157" s="126">
        <v>32</v>
      </c>
      <c r="C157" s="168">
        <v>24</v>
      </c>
      <c r="D157" s="169">
        <v>2</v>
      </c>
      <c r="L157" s="1"/>
    </row>
    <row r="158" spans="1:12" ht="12.75">
      <c r="A158" s="86" t="s">
        <v>28</v>
      </c>
      <c r="B158" s="126">
        <v>749</v>
      </c>
      <c r="C158" s="168">
        <v>463</v>
      </c>
      <c r="D158" s="169">
        <v>28</v>
      </c>
      <c r="L158" s="1"/>
    </row>
    <row r="159" spans="1:12" ht="12.75">
      <c r="A159" s="86" t="s">
        <v>29</v>
      </c>
      <c r="B159" s="126">
        <v>82</v>
      </c>
      <c r="C159" s="168">
        <v>31</v>
      </c>
      <c r="D159" s="169">
        <v>22</v>
      </c>
      <c r="L159" s="1"/>
    </row>
    <row r="160" spans="1:12" ht="12.75">
      <c r="A160" s="86" t="s">
        <v>30</v>
      </c>
      <c r="B160" s="126">
        <v>9259</v>
      </c>
      <c r="C160" s="168">
        <v>6667</v>
      </c>
      <c r="D160" s="169">
        <v>1236</v>
      </c>
      <c r="L160" s="1"/>
    </row>
    <row r="161" spans="1:12" ht="12.75">
      <c r="A161" s="86" t="s">
        <v>682</v>
      </c>
      <c r="B161" s="126">
        <v>235</v>
      </c>
      <c r="C161" s="168">
        <v>79</v>
      </c>
      <c r="D161" s="169">
        <v>27</v>
      </c>
      <c r="L161" s="1"/>
    </row>
    <row r="162" spans="1:12" ht="12.75">
      <c r="A162" s="86" t="s">
        <v>683</v>
      </c>
      <c r="B162" s="126">
        <v>494</v>
      </c>
      <c r="C162" s="168">
        <v>246</v>
      </c>
      <c r="D162" s="169">
        <v>68</v>
      </c>
      <c r="L162" s="1"/>
    </row>
    <row r="163" spans="1:12" ht="12.75">
      <c r="A163" s="86" t="s">
        <v>31</v>
      </c>
      <c r="B163" s="126">
        <v>258</v>
      </c>
      <c r="C163" s="168">
        <v>136</v>
      </c>
      <c r="D163" s="169">
        <v>61</v>
      </c>
      <c r="L163" s="1"/>
    </row>
    <row r="164" spans="1:12" ht="12.75">
      <c r="A164" s="86" t="s">
        <v>32</v>
      </c>
      <c r="B164" s="126">
        <v>89</v>
      </c>
      <c r="C164" s="168">
        <v>70</v>
      </c>
      <c r="D164" s="169">
        <v>14</v>
      </c>
      <c r="L164" s="1"/>
    </row>
    <row r="165" spans="1:12" ht="12.75">
      <c r="A165" s="86" t="s">
        <v>33</v>
      </c>
      <c r="B165" s="126">
        <v>154</v>
      </c>
      <c r="C165" s="168">
        <v>93</v>
      </c>
      <c r="D165" s="169">
        <v>22</v>
      </c>
      <c r="L165" s="1"/>
    </row>
    <row r="166" spans="1:12" ht="12.75">
      <c r="A166" s="86" t="s">
        <v>34</v>
      </c>
      <c r="B166" s="126">
        <v>348</v>
      </c>
      <c r="C166" s="168">
        <v>271</v>
      </c>
      <c r="D166" s="169">
        <v>55</v>
      </c>
      <c r="L166" s="1"/>
    </row>
    <row r="167" spans="1:12" ht="12.75">
      <c r="A167" s="86" t="s">
        <v>684</v>
      </c>
      <c r="B167" s="126">
        <v>1551</v>
      </c>
      <c r="C167" s="168">
        <v>1823</v>
      </c>
      <c r="D167" s="169">
        <v>273</v>
      </c>
      <c r="L167" s="1"/>
    </row>
    <row r="168" spans="1:12" ht="12.75">
      <c r="A168" s="86" t="s">
        <v>35</v>
      </c>
      <c r="B168" s="126">
        <v>251</v>
      </c>
      <c r="C168" s="168">
        <v>65</v>
      </c>
      <c r="D168" s="169">
        <v>33</v>
      </c>
      <c r="L168" s="1"/>
    </row>
    <row r="169" spans="1:12" ht="12.75">
      <c r="A169" s="86" t="s">
        <v>36</v>
      </c>
      <c r="B169" s="126">
        <v>119</v>
      </c>
      <c r="C169" s="168">
        <v>57</v>
      </c>
      <c r="D169" s="169">
        <v>29</v>
      </c>
      <c r="L169" s="1"/>
    </row>
    <row r="170" spans="1:12" ht="12.75">
      <c r="A170" s="86" t="s">
        <v>37</v>
      </c>
      <c r="B170" s="126">
        <v>275</v>
      </c>
      <c r="C170" s="168">
        <v>314</v>
      </c>
      <c r="D170" s="169">
        <v>48</v>
      </c>
      <c r="L170" s="1"/>
    </row>
    <row r="171" spans="1:12" ht="12.75">
      <c r="A171" s="86" t="s">
        <v>685</v>
      </c>
      <c r="B171" s="126">
        <v>134</v>
      </c>
      <c r="C171" s="168">
        <v>100</v>
      </c>
      <c r="D171" s="169">
        <v>34</v>
      </c>
      <c r="L171" s="1"/>
    </row>
    <row r="172" spans="1:12" ht="12.75">
      <c r="A172" s="86" t="s">
        <v>686</v>
      </c>
      <c r="B172" s="126">
        <v>32</v>
      </c>
      <c r="C172" s="168">
        <v>32</v>
      </c>
      <c r="D172" s="169">
        <v>3</v>
      </c>
      <c r="L172" s="1"/>
    </row>
    <row r="173" spans="1:12" ht="12.75">
      <c r="A173" s="86" t="s">
        <v>38</v>
      </c>
      <c r="B173" s="126">
        <v>3772</v>
      </c>
      <c r="C173" s="168">
        <v>981</v>
      </c>
      <c r="D173" s="169">
        <v>629</v>
      </c>
      <c r="L173" s="1"/>
    </row>
    <row r="174" spans="1:12" ht="12.75">
      <c r="A174" s="86" t="s">
        <v>687</v>
      </c>
      <c r="B174" s="126">
        <v>510</v>
      </c>
      <c r="C174" s="168">
        <v>181</v>
      </c>
      <c r="D174" s="169">
        <v>55</v>
      </c>
      <c r="L174" s="1"/>
    </row>
    <row r="175" spans="1:12" ht="12.75">
      <c r="A175" s="86" t="s">
        <v>688</v>
      </c>
      <c r="B175" s="126">
        <v>425</v>
      </c>
      <c r="C175" s="168">
        <v>244</v>
      </c>
      <c r="D175" s="169">
        <v>58</v>
      </c>
      <c r="L175" s="1"/>
    </row>
    <row r="176" spans="1:12" ht="12.75">
      <c r="A176" s="86" t="s">
        <v>689</v>
      </c>
      <c r="B176" s="126">
        <v>820</v>
      </c>
      <c r="C176" s="168">
        <v>478</v>
      </c>
      <c r="D176" s="169">
        <v>79</v>
      </c>
      <c r="L176" s="1"/>
    </row>
    <row r="177" spans="1:12" ht="12.75">
      <c r="A177" s="86" t="s">
        <v>39</v>
      </c>
      <c r="B177" s="126">
        <v>3508</v>
      </c>
      <c r="C177" s="168">
        <v>1835</v>
      </c>
      <c r="D177" s="169">
        <v>551</v>
      </c>
      <c r="L177" s="1"/>
    </row>
    <row r="178" spans="1:12" ht="12.75">
      <c r="A178" s="86" t="s">
        <v>690</v>
      </c>
      <c r="B178" s="126">
        <v>546</v>
      </c>
      <c r="C178" s="168">
        <v>596</v>
      </c>
      <c r="D178" s="169">
        <v>93</v>
      </c>
      <c r="L178" s="1"/>
    </row>
    <row r="179" spans="1:12" ht="12.75">
      <c r="A179" s="86" t="s">
        <v>691</v>
      </c>
      <c r="B179" s="126">
        <v>162</v>
      </c>
      <c r="C179" s="168">
        <v>57</v>
      </c>
      <c r="D179" s="169">
        <v>15</v>
      </c>
      <c r="L179" s="1"/>
    </row>
    <row r="180" spans="1:12" ht="12.75">
      <c r="A180" s="86" t="s">
        <v>40</v>
      </c>
      <c r="B180" s="126">
        <v>477</v>
      </c>
      <c r="C180" s="168">
        <v>194</v>
      </c>
      <c r="D180" s="169">
        <v>106</v>
      </c>
      <c r="L180" s="1"/>
    </row>
    <row r="181" spans="1:12" ht="12.75">
      <c r="A181" s="86" t="s">
        <v>41</v>
      </c>
      <c r="B181" s="126">
        <v>605</v>
      </c>
      <c r="C181" s="168">
        <v>285</v>
      </c>
      <c r="D181" s="169">
        <v>119</v>
      </c>
      <c r="L181" s="1"/>
    </row>
    <row r="182" spans="1:12" ht="12.75">
      <c r="A182" s="86" t="s">
        <v>42</v>
      </c>
      <c r="B182" s="126">
        <v>239</v>
      </c>
      <c r="C182" s="168">
        <v>317</v>
      </c>
      <c r="D182" s="169">
        <v>20</v>
      </c>
      <c r="L182" s="1"/>
    </row>
    <row r="183" spans="1:12" ht="12.75">
      <c r="A183" s="86" t="s">
        <v>43</v>
      </c>
      <c r="B183" s="126">
        <v>285</v>
      </c>
      <c r="C183" s="168">
        <v>203</v>
      </c>
      <c r="D183" s="169">
        <v>36</v>
      </c>
      <c r="L183" s="1"/>
    </row>
    <row r="184" spans="1:12" ht="12.75">
      <c r="A184" s="86" t="s">
        <v>44</v>
      </c>
      <c r="B184" s="126">
        <v>733</v>
      </c>
      <c r="C184" s="168">
        <v>830</v>
      </c>
      <c r="D184" s="169">
        <v>63</v>
      </c>
      <c r="L184" s="1"/>
    </row>
    <row r="185" spans="1:12" ht="12.75">
      <c r="A185" s="86" t="s">
        <v>45</v>
      </c>
      <c r="B185" s="126">
        <v>93</v>
      </c>
      <c r="C185" s="168">
        <v>56</v>
      </c>
      <c r="D185" s="169">
        <v>7</v>
      </c>
      <c r="L185" s="1"/>
    </row>
    <row r="186" spans="1:12" ht="12.75">
      <c r="A186" s="86" t="s">
        <v>692</v>
      </c>
      <c r="B186" s="126">
        <v>9570</v>
      </c>
      <c r="C186" s="168">
        <v>5038</v>
      </c>
      <c r="D186" s="169">
        <v>1207</v>
      </c>
      <c r="L186" s="1"/>
    </row>
    <row r="187" spans="1:12" ht="12.75">
      <c r="A187" s="86" t="s">
        <v>46</v>
      </c>
      <c r="B187" s="126">
        <v>40</v>
      </c>
      <c r="C187" s="168">
        <v>54</v>
      </c>
      <c r="D187" s="169">
        <v>6</v>
      </c>
      <c r="L187" s="1"/>
    </row>
    <row r="188" spans="1:12" ht="12.75">
      <c r="A188" s="86" t="s">
        <v>693</v>
      </c>
      <c r="B188" s="126">
        <v>393</v>
      </c>
      <c r="C188" s="168">
        <v>327</v>
      </c>
      <c r="D188" s="169">
        <v>46</v>
      </c>
      <c r="L188" s="1"/>
    </row>
    <row r="189" spans="1:12" ht="12.75">
      <c r="A189" s="86" t="s">
        <v>694</v>
      </c>
      <c r="B189" s="126">
        <v>11016</v>
      </c>
      <c r="C189" s="168">
        <v>8569</v>
      </c>
      <c r="D189" s="169">
        <v>1271</v>
      </c>
      <c r="L189" s="1"/>
    </row>
    <row r="190" spans="1:12" ht="12.75">
      <c r="A190" s="86" t="s">
        <v>47</v>
      </c>
      <c r="B190" s="126">
        <v>387</v>
      </c>
      <c r="C190" s="168">
        <v>845</v>
      </c>
      <c r="D190" s="169">
        <v>33</v>
      </c>
      <c r="L190" s="1"/>
    </row>
    <row r="191" spans="1:12" ht="12.75">
      <c r="A191" s="86" t="s">
        <v>48</v>
      </c>
      <c r="B191" s="126">
        <v>216</v>
      </c>
      <c r="C191" s="168">
        <v>96</v>
      </c>
      <c r="D191" s="169">
        <v>60</v>
      </c>
      <c r="L191" s="1"/>
    </row>
    <row r="192" spans="1:12" ht="12.75">
      <c r="A192" s="86" t="s">
        <v>695</v>
      </c>
      <c r="B192" s="126">
        <v>62</v>
      </c>
      <c r="C192" s="168">
        <v>39</v>
      </c>
      <c r="D192" s="169">
        <v>13</v>
      </c>
      <c r="L192" s="1"/>
    </row>
    <row r="193" spans="1:12" ht="12.75">
      <c r="A193" s="86" t="s">
        <v>696</v>
      </c>
      <c r="B193" s="126">
        <v>275</v>
      </c>
      <c r="C193" s="168">
        <v>82</v>
      </c>
      <c r="D193" s="169">
        <v>46</v>
      </c>
      <c r="L193" s="1"/>
    </row>
    <row r="194" spans="1:12" ht="12.75">
      <c r="A194" s="86" t="s">
        <v>697</v>
      </c>
      <c r="B194" s="126">
        <v>597</v>
      </c>
      <c r="C194" s="168">
        <v>489</v>
      </c>
      <c r="D194" s="169">
        <v>75</v>
      </c>
      <c r="L194" s="1"/>
    </row>
    <row r="195" spans="1:12" ht="12.75">
      <c r="A195" s="86" t="s">
        <v>698</v>
      </c>
      <c r="B195" s="126">
        <v>124</v>
      </c>
      <c r="C195" s="168">
        <v>496</v>
      </c>
      <c r="D195" s="169">
        <v>23</v>
      </c>
      <c r="L195" s="1"/>
    </row>
    <row r="196" spans="1:12" ht="12.75">
      <c r="A196" s="86" t="s">
        <v>49</v>
      </c>
      <c r="B196" s="126">
        <v>215</v>
      </c>
      <c r="C196" s="168">
        <v>80</v>
      </c>
      <c r="D196" s="169">
        <v>31</v>
      </c>
      <c r="L196" s="1"/>
    </row>
    <row r="197" spans="1:12" ht="12.75">
      <c r="A197" s="86" t="s">
        <v>699</v>
      </c>
      <c r="B197" s="126">
        <v>149</v>
      </c>
      <c r="C197" s="168">
        <v>109</v>
      </c>
      <c r="D197" s="169">
        <v>24</v>
      </c>
      <c r="L197" s="1"/>
    </row>
    <row r="198" spans="1:12" ht="12.75">
      <c r="A198" s="86" t="s">
        <v>50</v>
      </c>
      <c r="B198" s="126">
        <v>57</v>
      </c>
      <c r="C198" s="168">
        <v>22</v>
      </c>
      <c r="D198" s="169">
        <v>7</v>
      </c>
      <c r="L198" s="1"/>
    </row>
    <row r="199" spans="1:12" ht="12.75">
      <c r="A199" s="86" t="s">
        <v>700</v>
      </c>
      <c r="B199" s="126">
        <v>103</v>
      </c>
      <c r="C199" s="168">
        <v>81</v>
      </c>
      <c r="D199" s="169">
        <v>17</v>
      </c>
      <c r="L199" s="1"/>
    </row>
    <row r="200" spans="1:12" ht="12.75">
      <c r="A200" s="86" t="s">
        <v>51</v>
      </c>
      <c r="B200" s="126">
        <v>29</v>
      </c>
      <c r="C200" s="168">
        <v>95</v>
      </c>
      <c r="D200" s="169">
        <v>4</v>
      </c>
      <c r="L200" s="1"/>
    </row>
    <row r="201" spans="1:12" ht="12.75">
      <c r="A201" s="86" t="s">
        <v>701</v>
      </c>
      <c r="B201" s="126">
        <v>80</v>
      </c>
      <c r="C201" s="168">
        <v>47</v>
      </c>
      <c r="D201" s="169">
        <v>10</v>
      </c>
      <c r="L201" s="1"/>
    </row>
    <row r="202" spans="1:12" ht="12.75">
      <c r="A202" s="86" t="s">
        <v>52</v>
      </c>
      <c r="B202" s="126">
        <v>90128</v>
      </c>
      <c r="C202" s="168">
        <v>79910</v>
      </c>
      <c r="D202" s="169">
        <v>14935</v>
      </c>
      <c r="L202" s="1"/>
    </row>
    <row r="203" spans="1:12" ht="12.75">
      <c r="A203" s="86" t="s">
        <v>702</v>
      </c>
      <c r="B203" s="126">
        <v>2123</v>
      </c>
      <c r="C203" s="168">
        <v>1456</v>
      </c>
      <c r="D203" s="169">
        <v>225</v>
      </c>
      <c r="L203" s="1"/>
    </row>
    <row r="204" spans="1:12" ht="12.75">
      <c r="A204" s="86" t="s">
        <v>703</v>
      </c>
      <c r="B204" s="126">
        <v>21530</v>
      </c>
      <c r="C204" s="168">
        <v>21839</v>
      </c>
      <c r="D204" s="169">
        <v>2565</v>
      </c>
      <c r="L204" s="1"/>
    </row>
    <row r="205" spans="1:12" ht="12.75">
      <c r="A205" s="86" t="s">
        <v>704</v>
      </c>
      <c r="B205" s="126">
        <v>11132</v>
      </c>
      <c r="C205" s="168">
        <v>5541</v>
      </c>
      <c r="D205" s="169">
        <v>1453</v>
      </c>
      <c r="L205" s="1"/>
    </row>
    <row r="206" spans="1:12" ht="12.75">
      <c r="A206" s="86" t="s">
        <v>705</v>
      </c>
      <c r="B206" s="126">
        <v>221</v>
      </c>
      <c r="C206" s="168">
        <v>70</v>
      </c>
      <c r="D206" s="169">
        <v>38</v>
      </c>
      <c r="L206" s="1"/>
    </row>
    <row r="207" spans="1:12" ht="12.75">
      <c r="A207" s="86" t="s">
        <v>706</v>
      </c>
      <c r="B207" s="126">
        <v>739</v>
      </c>
      <c r="C207" s="168">
        <v>916</v>
      </c>
      <c r="D207" s="169">
        <v>82</v>
      </c>
      <c r="L207" s="1"/>
    </row>
    <row r="208" spans="1:12" ht="12.75">
      <c r="A208" s="86" t="s">
        <v>707</v>
      </c>
      <c r="B208" s="126">
        <v>380</v>
      </c>
      <c r="C208" s="168">
        <v>241</v>
      </c>
      <c r="D208" s="169">
        <v>50</v>
      </c>
      <c r="L208" s="1"/>
    </row>
    <row r="209" spans="1:12" ht="12.75">
      <c r="A209" s="86" t="s">
        <v>708</v>
      </c>
      <c r="B209" s="126">
        <v>137</v>
      </c>
      <c r="C209" s="168">
        <v>60</v>
      </c>
      <c r="D209" s="169">
        <v>32</v>
      </c>
      <c r="L209" s="1"/>
    </row>
    <row r="210" spans="1:12" ht="12.75">
      <c r="A210" s="86" t="s">
        <v>709</v>
      </c>
      <c r="B210" s="126">
        <v>3053</v>
      </c>
      <c r="C210" s="168">
        <v>3439</v>
      </c>
      <c r="D210" s="169">
        <v>521</v>
      </c>
      <c r="L210" s="1"/>
    </row>
    <row r="211" spans="1:12" ht="12.75">
      <c r="A211" s="86" t="s">
        <v>53</v>
      </c>
      <c r="B211" s="126">
        <v>439</v>
      </c>
      <c r="C211" s="168">
        <v>144</v>
      </c>
      <c r="D211" s="169">
        <v>55</v>
      </c>
      <c r="L211" s="1"/>
    </row>
    <row r="212" spans="1:12" ht="12.75">
      <c r="A212" s="86" t="s">
        <v>710</v>
      </c>
      <c r="B212" s="126">
        <v>38</v>
      </c>
      <c r="C212" s="168">
        <v>19</v>
      </c>
      <c r="D212" s="169">
        <v>14</v>
      </c>
      <c r="L212" s="1"/>
    </row>
    <row r="213" spans="1:12" ht="12.75">
      <c r="A213" s="86" t="s">
        <v>711</v>
      </c>
      <c r="B213" s="126">
        <v>601</v>
      </c>
      <c r="C213" s="168">
        <v>237</v>
      </c>
      <c r="D213" s="169">
        <v>74</v>
      </c>
      <c r="L213" s="1"/>
    </row>
    <row r="214" spans="1:12" ht="12.75">
      <c r="A214" s="86" t="s">
        <v>712</v>
      </c>
      <c r="B214" s="126">
        <v>1470</v>
      </c>
      <c r="C214" s="168">
        <v>673</v>
      </c>
      <c r="D214" s="169">
        <v>206</v>
      </c>
      <c r="L214" s="1"/>
    </row>
    <row r="215" spans="1:12" ht="12.75">
      <c r="A215" s="86" t="s">
        <v>713</v>
      </c>
      <c r="B215" s="126">
        <v>38</v>
      </c>
      <c r="C215" s="168">
        <v>114</v>
      </c>
      <c r="D215" s="169">
        <v>11</v>
      </c>
      <c r="L215" s="1"/>
    </row>
    <row r="216" spans="1:12" ht="12.75">
      <c r="A216" s="86" t="s">
        <v>54</v>
      </c>
      <c r="B216" s="126">
        <v>6035</v>
      </c>
      <c r="C216" s="168">
        <v>2402</v>
      </c>
      <c r="D216" s="169">
        <v>760</v>
      </c>
      <c r="L216" s="1"/>
    </row>
    <row r="217" spans="1:12" ht="12.75">
      <c r="A217" s="86" t="s">
        <v>714</v>
      </c>
      <c r="B217" s="126">
        <v>444</v>
      </c>
      <c r="C217" s="168">
        <v>161</v>
      </c>
      <c r="D217" s="169">
        <v>65</v>
      </c>
      <c r="L217" s="1"/>
    </row>
    <row r="218" spans="1:12" ht="12.75">
      <c r="A218" s="86" t="s">
        <v>715</v>
      </c>
      <c r="B218" s="126">
        <v>6375</v>
      </c>
      <c r="C218" s="168">
        <v>4205</v>
      </c>
      <c r="D218" s="169">
        <v>953</v>
      </c>
      <c r="L218" s="1"/>
    </row>
    <row r="219" spans="1:12" ht="12.75">
      <c r="A219" s="86" t="s">
        <v>716</v>
      </c>
      <c r="B219" s="126">
        <v>23</v>
      </c>
      <c r="C219" s="168">
        <v>15</v>
      </c>
      <c r="D219" s="169">
        <v>6</v>
      </c>
      <c r="L219" s="1"/>
    </row>
    <row r="220" spans="1:12" ht="12.75">
      <c r="A220" s="86" t="s">
        <v>717</v>
      </c>
      <c r="B220" s="126">
        <v>198</v>
      </c>
      <c r="C220" s="168">
        <v>83</v>
      </c>
      <c r="D220" s="169">
        <v>34</v>
      </c>
      <c r="L220" s="1"/>
    </row>
    <row r="221" spans="1:12" ht="12.75">
      <c r="A221" s="86" t="s">
        <v>718</v>
      </c>
      <c r="B221" s="126">
        <v>68</v>
      </c>
      <c r="C221" s="168">
        <v>37</v>
      </c>
      <c r="D221" s="169">
        <v>17</v>
      </c>
      <c r="L221" s="1"/>
    </row>
    <row r="222" spans="1:12" ht="12.75">
      <c r="A222" s="86" t="s">
        <v>55</v>
      </c>
      <c r="B222" s="126">
        <v>579</v>
      </c>
      <c r="C222" s="168">
        <v>1200</v>
      </c>
      <c r="D222" s="169">
        <v>68</v>
      </c>
      <c r="L222" s="1"/>
    </row>
    <row r="223" spans="1:12" ht="12.75">
      <c r="A223" s="86" t="s">
        <v>719</v>
      </c>
      <c r="B223" s="126">
        <v>714</v>
      </c>
      <c r="C223" s="168">
        <v>547</v>
      </c>
      <c r="D223" s="169">
        <v>101</v>
      </c>
      <c r="L223" s="1"/>
    </row>
    <row r="224" spans="1:12" ht="12.75">
      <c r="A224" s="86" t="s">
        <v>720</v>
      </c>
      <c r="B224" s="126">
        <v>355</v>
      </c>
      <c r="C224" s="168">
        <v>143</v>
      </c>
      <c r="D224" s="169">
        <v>42</v>
      </c>
      <c r="L224" s="1"/>
    </row>
    <row r="225" spans="1:12" ht="12.75">
      <c r="A225" s="86" t="s">
        <v>721</v>
      </c>
      <c r="B225" s="126">
        <v>2256</v>
      </c>
      <c r="C225" s="168">
        <v>1512</v>
      </c>
      <c r="D225" s="169">
        <v>384</v>
      </c>
      <c r="L225" s="1"/>
    </row>
    <row r="226" spans="1:12" ht="12.75">
      <c r="A226" s="86" t="s">
        <v>56</v>
      </c>
      <c r="B226" s="126">
        <v>115</v>
      </c>
      <c r="C226" s="168">
        <v>59</v>
      </c>
      <c r="D226" s="169">
        <v>18</v>
      </c>
      <c r="L226" s="1"/>
    </row>
    <row r="227" spans="1:12" ht="12.75">
      <c r="A227" s="86" t="s">
        <v>57</v>
      </c>
      <c r="B227" s="126">
        <v>426</v>
      </c>
      <c r="C227" s="168">
        <v>332</v>
      </c>
      <c r="D227" s="169">
        <v>73</v>
      </c>
      <c r="L227" s="1"/>
    </row>
    <row r="228" spans="1:12" ht="12.75">
      <c r="A228" s="86" t="s">
        <v>58</v>
      </c>
      <c r="B228" s="126">
        <v>12524</v>
      </c>
      <c r="C228" s="168">
        <v>7091</v>
      </c>
      <c r="D228" s="169">
        <v>2181</v>
      </c>
      <c r="L228" s="1"/>
    </row>
    <row r="229" spans="1:12" ht="12.75">
      <c r="A229" s="86" t="s">
        <v>59</v>
      </c>
      <c r="B229" s="126">
        <v>720</v>
      </c>
      <c r="C229" s="168">
        <v>2325</v>
      </c>
      <c r="D229" s="169">
        <v>57</v>
      </c>
      <c r="L229" s="1"/>
    </row>
    <row r="230" spans="1:12" ht="12.75">
      <c r="A230" s="86" t="s">
        <v>61</v>
      </c>
      <c r="B230" s="126">
        <v>579</v>
      </c>
      <c r="C230" s="168">
        <v>484</v>
      </c>
      <c r="D230" s="169">
        <v>77</v>
      </c>
      <c r="L230" s="1"/>
    </row>
    <row r="231" spans="1:12" ht="12.75">
      <c r="A231" s="86" t="s">
        <v>62</v>
      </c>
      <c r="B231" s="126">
        <v>920</v>
      </c>
      <c r="C231" s="168">
        <v>1257</v>
      </c>
      <c r="D231" s="169">
        <v>105</v>
      </c>
      <c r="L231" s="1"/>
    </row>
    <row r="232" spans="1:12" ht="12.75">
      <c r="A232" s="86" t="s">
        <v>60</v>
      </c>
      <c r="B232" s="126">
        <v>252</v>
      </c>
      <c r="C232" s="168">
        <v>574</v>
      </c>
      <c r="D232" s="169">
        <v>24</v>
      </c>
      <c r="L232" s="1"/>
    </row>
    <row r="233" spans="1:12" ht="12.75">
      <c r="A233" s="86" t="s">
        <v>722</v>
      </c>
      <c r="B233" s="126">
        <v>229</v>
      </c>
      <c r="C233" s="168">
        <v>83</v>
      </c>
      <c r="D233" s="169">
        <v>31</v>
      </c>
      <c r="L233" s="1"/>
    </row>
    <row r="234" spans="1:12" ht="12.75">
      <c r="A234" s="86" t="s">
        <v>723</v>
      </c>
      <c r="B234" s="126">
        <v>567</v>
      </c>
      <c r="C234" s="168">
        <v>160</v>
      </c>
      <c r="D234" s="169">
        <v>94</v>
      </c>
      <c r="L234" s="1"/>
    </row>
    <row r="235" spans="1:12" ht="12.75">
      <c r="A235" s="86" t="s">
        <v>724</v>
      </c>
      <c r="B235" s="126">
        <v>9179</v>
      </c>
      <c r="C235" s="168">
        <v>6283</v>
      </c>
      <c r="D235" s="169">
        <v>1172</v>
      </c>
      <c r="L235" s="1"/>
    </row>
    <row r="236" spans="1:4" ht="12.75">
      <c r="A236" s="87" t="s">
        <v>501</v>
      </c>
      <c r="B236" s="133">
        <v>586</v>
      </c>
      <c r="C236" s="170">
        <v>67</v>
      </c>
      <c r="D236" s="171">
        <v>89</v>
      </c>
    </row>
  </sheetData>
  <mergeCells count="31">
    <mergeCell ref="H27:I27"/>
    <mergeCell ref="A92:A93"/>
    <mergeCell ref="B92:C92"/>
    <mergeCell ref="G42:G43"/>
    <mergeCell ref="A77:A78"/>
    <mergeCell ref="B77:C77"/>
    <mergeCell ref="A27:A28"/>
    <mergeCell ref="B27:C27"/>
    <mergeCell ref="D27:E27"/>
    <mergeCell ref="F27:F28"/>
    <mergeCell ref="A4:A5"/>
    <mergeCell ref="F4:F5"/>
    <mergeCell ref="F13:F14"/>
    <mergeCell ref="A13:A14"/>
    <mergeCell ref="B13:C13"/>
    <mergeCell ref="D13:E13"/>
    <mergeCell ref="B4:C4"/>
    <mergeCell ref="D4:E4"/>
    <mergeCell ref="G4:G5"/>
    <mergeCell ref="B42:C42"/>
    <mergeCell ref="G13:G14"/>
    <mergeCell ref="D20:E20"/>
    <mergeCell ref="G27:G28"/>
    <mergeCell ref="G107:G108"/>
    <mergeCell ref="D42:E42"/>
    <mergeCell ref="F42:F43"/>
    <mergeCell ref="A107:A108"/>
    <mergeCell ref="B107:C107"/>
    <mergeCell ref="D107:E107"/>
    <mergeCell ref="F107:F108"/>
    <mergeCell ref="A42:A4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1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57.7109375" style="89" customWidth="1"/>
    <col min="2" max="2" width="14.28125" style="1" customWidth="1"/>
    <col min="3" max="3" width="11.421875" style="1" bestFit="1" customWidth="1"/>
    <col min="4" max="4" width="12.421875" style="1" bestFit="1" customWidth="1"/>
    <col min="5" max="5" width="11.57421875" style="1" customWidth="1"/>
    <col min="6" max="6" width="18.140625" style="1" customWidth="1"/>
    <col min="7" max="7" width="18.7109375" style="1" customWidth="1"/>
    <col min="8" max="9" width="8.8515625" style="111" customWidth="1"/>
    <col min="10" max="10" width="11.421875" style="111" customWidth="1"/>
    <col min="11" max="11" width="11.421875" style="108" customWidth="1"/>
    <col min="12" max="12" width="11.421875" style="95" customWidth="1"/>
    <col min="13" max="16384" width="11.421875" style="1" customWidth="1"/>
  </cols>
  <sheetData>
    <row r="1" spans="1:12" ht="15.75">
      <c r="A1" s="36" t="s">
        <v>1028</v>
      </c>
      <c r="L1" s="63"/>
    </row>
    <row r="4" spans="1:12" ht="26.25" customHeight="1">
      <c r="A4" s="465" t="s">
        <v>943</v>
      </c>
      <c r="B4" s="467" t="s">
        <v>304</v>
      </c>
      <c r="C4" s="468"/>
      <c r="D4" s="469" t="s">
        <v>941</v>
      </c>
      <c r="E4" s="470"/>
      <c r="F4" s="471" t="s">
        <v>1114</v>
      </c>
      <c r="G4" s="471" t="s">
        <v>928</v>
      </c>
      <c r="L4" s="63"/>
    </row>
    <row r="5" spans="1:12" ht="18" customHeight="1">
      <c r="A5" s="466"/>
      <c r="B5" s="174" t="s">
        <v>1001</v>
      </c>
      <c r="C5" s="175" t="s">
        <v>521</v>
      </c>
      <c r="D5" s="177" t="s">
        <v>1001</v>
      </c>
      <c r="E5" s="176" t="s">
        <v>942</v>
      </c>
      <c r="F5" s="472"/>
      <c r="G5" s="472"/>
      <c r="L5" s="63"/>
    </row>
    <row r="6" spans="1:10" ht="12.75">
      <c r="A6" s="28" t="s">
        <v>929</v>
      </c>
      <c r="B6" s="121">
        <v>313561</v>
      </c>
      <c r="C6" s="122">
        <v>1381055</v>
      </c>
      <c r="D6" s="123">
        <v>-0.027211074296067395</v>
      </c>
      <c r="E6" s="124">
        <v>-0.02693815490584006</v>
      </c>
      <c r="F6" s="125">
        <v>0.2270445420348936</v>
      </c>
      <c r="G6" s="125">
        <v>0.16151656961246139</v>
      </c>
      <c r="H6" s="117"/>
      <c r="I6" s="227"/>
      <c r="J6" s="117"/>
    </row>
    <row r="7" spans="1:10" ht="12.75">
      <c r="A7" s="9" t="s">
        <v>931</v>
      </c>
      <c r="B7" s="126">
        <v>159449</v>
      </c>
      <c r="C7" s="127">
        <v>705112</v>
      </c>
      <c r="D7" s="128">
        <v>-0.02751873921237369</v>
      </c>
      <c r="E7" s="129">
        <v>-0.0273029256287729</v>
      </c>
      <c r="F7" s="130">
        <v>0.22613286967176846</v>
      </c>
      <c r="G7" s="130">
        <v>0.16768519365684317</v>
      </c>
      <c r="H7" s="117"/>
      <c r="J7" s="117"/>
    </row>
    <row r="8" spans="1:10" ht="12.75">
      <c r="A8" s="9" t="s">
        <v>926</v>
      </c>
      <c r="B8" s="131">
        <v>154112</v>
      </c>
      <c r="C8" s="127">
        <v>675943</v>
      </c>
      <c r="D8" s="128">
        <v>-0.02689254977236999</v>
      </c>
      <c r="E8" s="129">
        <v>-0.026557351551879105</v>
      </c>
      <c r="F8" s="132">
        <v>0.22799555583828815</v>
      </c>
      <c r="G8" s="132">
        <v>0.155594504438288</v>
      </c>
      <c r="J8" s="117"/>
    </row>
    <row r="9" spans="1:10" ht="12.75">
      <c r="A9" s="29" t="s">
        <v>930</v>
      </c>
      <c r="B9" s="133">
        <v>18360</v>
      </c>
      <c r="C9" s="134">
        <v>127046</v>
      </c>
      <c r="D9" s="135">
        <v>-0.12429648001526283</v>
      </c>
      <c r="E9" s="136">
        <v>-0.1236091470354913</v>
      </c>
      <c r="F9" s="137">
        <v>0.144514585268328</v>
      </c>
      <c r="G9" s="137">
        <v>0.24603015075376886</v>
      </c>
      <c r="H9" s="228"/>
      <c r="J9" s="117"/>
    </row>
    <row r="10" spans="1:7" ht="12.75">
      <c r="A10" s="21"/>
      <c r="B10" s="182"/>
      <c r="C10" s="182"/>
      <c r="D10" s="194"/>
      <c r="E10" s="194"/>
      <c r="F10" s="194"/>
      <c r="G10" s="195"/>
    </row>
    <row r="11" spans="1:7" ht="12.75">
      <c r="A11" s="239"/>
      <c r="B11" s="182"/>
      <c r="C11" s="182"/>
      <c r="D11" s="194"/>
      <c r="E11" s="194"/>
      <c r="F11" s="194"/>
      <c r="G11" s="195"/>
    </row>
    <row r="12" spans="1:7" ht="12.75">
      <c r="A12" s="21"/>
      <c r="B12" s="182"/>
      <c r="C12" s="182"/>
      <c r="D12" s="21"/>
      <c r="E12" s="182"/>
      <c r="F12" s="182"/>
      <c r="G12" s="95"/>
    </row>
    <row r="13" spans="1:12" ht="22.5" customHeight="1">
      <c r="A13" s="465" t="s">
        <v>955</v>
      </c>
      <c r="B13" s="467" t="s">
        <v>305</v>
      </c>
      <c r="C13" s="468"/>
      <c r="D13" s="469" t="s">
        <v>941</v>
      </c>
      <c r="E13" s="470"/>
      <c r="F13" s="471" t="s">
        <v>1114</v>
      </c>
      <c r="G13" s="471" t="s">
        <v>928</v>
      </c>
      <c r="L13" s="91"/>
    </row>
    <row r="14" spans="1:12" ht="18.75" customHeight="1">
      <c r="A14" s="466"/>
      <c r="B14" s="177" t="s">
        <v>1001</v>
      </c>
      <c r="C14" s="176" t="s">
        <v>521</v>
      </c>
      <c r="D14" s="177" t="s">
        <v>1001</v>
      </c>
      <c r="E14" s="176" t="s">
        <v>942</v>
      </c>
      <c r="F14" s="472"/>
      <c r="G14" s="472"/>
      <c r="L14" s="91"/>
    </row>
    <row r="15" spans="1:12" ht="12.75">
      <c r="A15" s="24" t="s">
        <v>600</v>
      </c>
      <c r="B15" s="138">
        <v>306300</v>
      </c>
      <c r="C15" s="139">
        <v>1347800</v>
      </c>
      <c r="D15" s="140">
        <v>-0.0257633587786259</v>
      </c>
      <c r="E15" s="141">
        <v>-0.024605586915617317</v>
      </c>
      <c r="F15" s="141">
        <v>0.22725923727556016</v>
      </c>
      <c r="G15" s="141">
        <v>0.1949713558243157</v>
      </c>
      <c r="H15" s="220"/>
      <c r="L15" s="91"/>
    </row>
    <row r="16" spans="1:12" ht="12.75">
      <c r="A16" s="9" t="s">
        <v>601</v>
      </c>
      <c r="B16" s="126">
        <v>173700</v>
      </c>
      <c r="C16" s="127">
        <v>781500</v>
      </c>
      <c r="D16" s="128">
        <v>-0.06612903225806455</v>
      </c>
      <c r="E16" s="129">
        <v>-0.03957232395231658</v>
      </c>
      <c r="F16" s="129">
        <v>0.22226487523992322</v>
      </c>
      <c r="G16" s="129">
        <v>0.18573567151411463</v>
      </c>
      <c r="H16" s="220"/>
      <c r="L16" s="91"/>
    </row>
    <row r="17" spans="1:12" ht="12.75">
      <c r="A17" s="9" t="s">
        <v>602</v>
      </c>
      <c r="B17" s="131">
        <v>89300</v>
      </c>
      <c r="C17" s="127">
        <v>406000</v>
      </c>
      <c r="D17" s="128">
        <v>0.010180995475113086</v>
      </c>
      <c r="E17" s="129">
        <v>0.06477838971938099</v>
      </c>
      <c r="F17" s="129">
        <v>0.21995073891625616</v>
      </c>
      <c r="G17" s="129">
        <v>0.14201653944020357</v>
      </c>
      <c r="H17" s="220"/>
      <c r="L17" s="91"/>
    </row>
    <row r="18" spans="1:12" ht="12.75">
      <c r="A18" s="9" t="s">
        <v>603</v>
      </c>
      <c r="B18" s="126">
        <v>84400</v>
      </c>
      <c r="C18" s="139">
        <v>375500</v>
      </c>
      <c r="D18" s="140">
        <v>-0.13524590163934425</v>
      </c>
      <c r="E18" s="141">
        <v>-0.13159111933395007</v>
      </c>
      <c r="F18" s="141">
        <v>0.2247669773635153</v>
      </c>
      <c r="G18" s="141">
        <v>0.27536704730831973</v>
      </c>
      <c r="H18" s="220"/>
      <c r="L18" s="91"/>
    </row>
    <row r="19" spans="1:12" ht="12.75">
      <c r="A19" s="9" t="s">
        <v>604</v>
      </c>
      <c r="B19" s="126">
        <v>132600</v>
      </c>
      <c r="C19" s="127">
        <v>566400</v>
      </c>
      <c r="D19" s="140">
        <v>0.032710280373831724</v>
      </c>
      <c r="E19" s="141">
        <v>-0.0029924309100510804</v>
      </c>
      <c r="F19" s="141">
        <v>0.2341101694915254</v>
      </c>
      <c r="G19" s="159">
        <v>0.20855614973262032</v>
      </c>
      <c r="H19" s="220"/>
      <c r="L19" s="91"/>
    </row>
    <row r="20" spans="1:12" ht="12.75">
      <c r="A20" s="199" t="s">
        <v>1029</v>
      </c>
      <c r="B20" s="178"/>
      <c r="C20" s="179"/>
      <c r="D20" s="473" t="s">
        <v>1030</v>
      </c>
      <c r="E20" s="474"/>
      <c r="F20" s="181"/>
      <c r="G20" s="181"/>
      <c r="L20" s="91"/>
    </row>
    <row r="21" spans="1:12" ht="12.75">
      <c r="A21" s="9" t="s">
        <v>605</v>
      </c>
      <c r="B21" s="123">
        <v>0.29154423767548154</v>
      </c>
      <c r="C21" s="124">
        <v>0.3012316367413563</v>
      </c>
      <c r="D21" s="142">
        <v>1.037375421492176</v>
      </c>
      <c r="E21" s="143">
        <v>2.5287216420036285</v>
      </c>
      <c r="F21" s="143" t="s">
        <v>1005</v>
      </c>
      <c r="G21" s="143" t="s">
        <v>1005</v>
      </c>
      <c r="I21" s="222"/>
      <c r="L21" s="91"/>
    </row>
    <row r="22" spans="1:12" ht="12.75">
      <c r="A22" s="9" t="s">
        <v>606</v>
      </c>
      <c r="B22" s="140">
        <v>0.5670910871694417</v>
      </c>
      <c r="C22" s="129">
        <v>0.5798338032349013</v>
      </c>
      <c r="D22" s="144">
        <v>-2.451196626567287</v>
      </c>
      <c r="E22" s="145">
        <v>-0.9035787154445973</v>
      </c>
      <c r="F22" s="145" t="s">
        <v>1005</v>
      </c>
      <c r="G22" s="145" t="s">
        <v>1005</v>
      </c>
      <c r="I22" s="222"/>
      <c r="L22" s="91"/>
    </row>
    <row r="23" spans="1:12" ht="12.75">
      <c r="A23" s="14" t="s">
        <v>607</v>
      </c>
      <c r="B23" s="146">
        <v>0.485895221646517</v>
      </c>
      <c r="C23" s="147">
        <v>0.48048624440179144</v>
      </c>
      <c r="D23" s="148">
        <v>-3.8835961149181975</v>
      </c>
      <c r="E23" s="149">
        <v>-5.091353438645974</v>
      </c>
      <c r="F23" s="149" t="s">
        <v>1005</v>
      </c>
      <c r="G23" s="149" t="s">
        <v>1005</v>
      </c>
      <c r="I23" s="222"/>
      <c r="L23" s="91"/>
    </row>
    <row r="24" spans="1:12" ht="12.75">
      <c r="A24" s="21"/>
      <c r="B24" s="182"/>
      <c r="C24" s="182"/>
      <c r="D24" s="242"/>
      <c r="E24" s="183"/>
      <c r="F24" s="184"/>
      <c r="G24" s="187"/>
      <c r="L24" s="91"/>
    </row>
    <row r="25" spans="1:12" ht="12.75">
      <c r="A25" s="21"/>
      <c r="B25" s="182"/>
      <c r="C25" s="182"/>
      <c r="D25" s="242"/>
      <c r="E25" s="183"/>
      <c r="F25" s="184"/>
      <c r="G25" s="187"/>
      <c r="L25" s="91"/>
    </row>
    <row r="26" spans="1:12" ht="12.75">
      <c r="A26" s="21"/>
      <c r="B26" s="182"/>
      <c r="C26" s="182"/>
      <c r="D26" s="242"/>
      <c r="E26" s="183"/>
      <c r="F26" s="184"/>
      <c r="G26" s="187"/>
      <c r="L26" s="91"/>
    </row>
    <row r="27" spans="1:12" ht="27" customHeight="1">
      <c r="A27" s="465" t="s">
        <v>948</v>
      </c>
      <c r="B27" s="467" t="s">
        <v>305</v>
      </c>
      <c r="C27" s="468"/>
      <c r="D27" s="469" t="s">
        <v>941</v>
      </c>
      <c r="E27" s="470"/>
      <c r="F27" s="471" t="s">
        <v>1114</v>
      </c>
      <c r="G27" s="471" t="s">
        <v>928</v>
      </c>
      <c r="H27" s="475"/>
      <c r="I27" s="476"/>
      <c r="K27" s="249"/>
      <c r="L27" s="1"/>
    </row>
    <row r="28" spans="1:12" ht="19.5" customHeight="1">
      <c r="A28" s="466"/>
      <c r="B28" s="174" t="s">
        <v>1001</v>
      </c>
      <c r="C28" s="176" t="s">
        <v>521</v>
      </c>
      <c r="D28" s="174" t="s">
        <v>1001</v>
      </c>
      <c r="E28" s="176" t="s">
        <v>942</v>
      </c>
      <c r="F28" s="472"/>
      <c r="G28" s="472"/>
      <c r="K28" s="249"/>
      <c r="L28" s="1"/>
    </row>
    <row r="29" spans="1:12" ht="12.75">
      <c r="A29" s="199" t="s">
        <v>1257</v>
      </c>
      <c r="B29" s="281">
        <v>94997.5</v>
      </c>
      <c r="C29" s="282">
        <v>406144.75</v>
      </c>
      <c r="D29" s="283">
        <v>-0.014277783830617286</v>
      </c>
      <c r="E29" s="284">
        <v>-0.007934913435920121</v>
      </c>
      <c r="F29" s="285">
        <v>0.23390059824729975</v>
      </c>
      <c r="G29" s="284">
        <v>0.1466867607082223</v>
      </c>
      <c r="H29" s="253"/>
      <c r="I29" s="254"/>
      <c r="J29" s="254"/>
      <c r="K29" s="249"/>
      <c r="L29" s="1"/>
    </row>
    <row r="30" spans="1:12" ht="12.75">
      <c r="A30" s="257" t="s">
        <v>1258</v>
      </c>
      <c r="B30" s="258">
        <v>49348</v>
      </c>
      <c r="C30" s="259">
        <v>213798.25</v>
      </c>
      <c r="D30" s="260">
        <v>-0.006082578046324283</v>
      </c>
      <c r="E30" s="261">
        <v>-0.00011808804925561578</v>
      </c>
      <c r="F30" s="262">
        <v>0.23081573399220995</v>
      </c>
      <c r="G30" s="263">
        <v>0.14298970707653882</v>
      </c>
      <c r="H30" s="253"/>
      <c r="I30" s="254"/>
      <c r="J30" s="254"/>
      <c r="K30" s="249"/>
      <c r="L30" s="1"/>
    </row>
    <row r="31" spans="1:12" ht="12.75">
      <c r="A31" s="257" t="s">
        <v>1259</v>
      </c>
      <c r="B31" s="264">
        <v>45649.5</v>
      </c>
      <c r="C31" s="265">
        <v>192346.5</v>
      </c>
      <c r="D31" s="266">
        <v>-0.02298629169475741</v>
      </c>
      <c r="E31" s="267">
        <v>-0.016481332107854074</v>
      </c>
      <c r="F31" s="252">
        <v>0.23732950690550647</v>
      </c>
      <c r="G31" s="268">
        <v>0.1509049437199385</v>
      </c>
      <c r="H31" s="253"/>
      <c r="I31" s="254"/>
      <c r="J31" s="254"/>
      <c r="K31" s="249"/>
      <c r="L31" s="1"/>
    </row>
    <row r="32" spans="1:12" ht="12.75">
      <c r="A32" s="199" t="s">
        <v>1260</v>
      </c>
      <c r="B32" s="281"/>
      <c r="C32" s="282"/>
      <c r="D32" s="283"/>
      <c r="E32" s="284"/>
      <c r="F32" s="285"/>
      <c r="G32" s="284"/>
      <c r="H32" s="253"/>
      <c r="I32" s="254"/>
      <c r="J32" s="254"/>
      <c r="K32" s="249"/>
      <c r="L32" s="1"/>
    </row>
    <row r="33" spans="1:12" ht="12.75">
      <c r="A33" s="269" t="s">
        <v>1261</v>
      </c>
      <c r="B33" s="270">
        <v>70013.25</v>
      </c>
      <c r="C33" s="271">
        <v>281751</v>
      </c>
      <c r="D33" s="260">
        <v>-0.019315822095535617</v>
      </c>
      <c r="E33" s="261">
        <v>0.0033385147081603783</v>
      </c>
      <c r="F33" s="262">
        <v>0.24849335051162197</v>
      </c>
      <c r="G33" s="263">
        <v>0.16169649883629422</v>
      </c>
      <c r="H33" s="253"/>
      <c r="I33" s="254"/>
      <c r="J33" s="254"/>
      <c r="K33" s="272"/>
      <c r="L33" s="1"/>
    </row>
    <row r="34" spans="1:12" ht="12.75">
      <c r="A34" s="257" t="s">
        <v>1262</v>
      </c>
      <c r="B34" s="258">
        <v>14370</v>
      </c>
      <c r="C34" s="259">
        <v>74054</v>
      </c>
      <c r="D34" s="260">
        <v>-0.0009212104357498863</v>
      </c>
      <c r="E34" s="261">
        <v>-0.06074990091161314</v>
      </c>
      <c r="F34" s="262">
        <v>0.19404758689604884</v>
      </c>
      <c r="G34" s="263">
        <v>0.1459498164201161</v>
      </c>
      <c r="H34" s="254"/>
      <c r="I34" s="254"/>
      <c r="J34" s="254"/>
      <c r="K34" s="272"/>
      <c r="L34" s="1"/>
    </row>
    <row r="35" spans="1:12" ht="12.75">
      <c r="A35" s="257" t="s">
        <v>1263</v>
      </c>
      <c r="B35" s="258">
        <v>1542.5</v>
      </c>
      <c r="C35" s="271">
        <v>4859.75</v>
      </c>
      <c r="D35" s="260">
        <v>-0.1282848262220967</v>
      </c>
      <c r="E35" s="261">
        <v>-0.1628337639965547</v>
      </c>
      <c r="F35" s="262">
        <v>0.31740315859869334</v>
      </c>
      <c r="G35" s="263">
        <v>0.09573015577484019</v>
      </c>
      <c r="H35" s="254"/>
      <c r="I35" s="254"/>
      <c r="J35" s="254"/>
      <c r="K35" s="272"/>
      <c r="L35" s="1"/>
    </row>
    <row r="36" spans="1:12" ht="12.75">
      <c r="A36" s="257" t="s">
        <v>1264</v>
      </c>
      <c r="B36" s="274">
        <v>9039.75</v>
      </c>
      <c r="C36" s="271">
        <v>44467.5</v>
      </c>
      <c r="D36" s="260">
        <v>0.028120557293147552</v>
      </c>
      <c r="E36" s="261">
        <v>0.03754819667158604</v>
      </c>
      <c r="F36" s="262">
        <v>0.20328891887333445</v>
      </c>
      <c r="G36" s="263">
        <v>0.09071295429857329</v>
      </c>
      <c r="H36" s="253"/>
      <c r="I36" s="254"/>
      <c r="J36" s="254"/>
      <c r="K36" s="272"/>
      <c r="L36" s="1"/>
    </row>
    <row r="37" spans="1:12" ht="12.75">
      <c r="A37" s="257" t="s">
        <v>384</v>
      </c>
      <c r="B37" s="274">
        <v>32</v>
      </c>
      <c r="C37" s="271">
        <v>1012.5</v>
      </c>
      <c r="D37" s="260">
        <v>-0.11111111111111116</v>
      </c>
      <c r="E37" s="261">
        <v>-0.056164064320671225</v>
      </c>
      <c r="F37" s="262">
        <v>0.03160493827160494</v>
      </c>
      <c r="G37" s="263">
        <v>0.07881773399014778</v>
      </c>
      <c r="H37" s="275"/>
      <c r="I37" s="254"/>
      <c r="J37" s="254"/>
      <c r="K37" s="272"/>
      <c r="L37" s="1"/>
    </row>
    <row r="38" spans="1:12" ht="12.75">
      <c r="A38" s="276" t="s">
        <v>1031</v>
      </c>
      <c r="B38" s="264">
        <v>0</v>
      </c>
      <c r="C38" s="265">
        <v>0</v>
      </c>
      <c r="D38" s="266" t="s">
        <v>1005</v>
      </c>
      <c r="E38" s="267" t="s">
        <v>1005</v>
      </c>
      <c r="F38" s="277" t="s">
        <v>1005</v>
      </c>
      <c r="G38" s="267" t="s">
        <v>1005</v>
      </c>
      <c r="H38" s="254"/>
      <c r="I38" s="254"/>
      <c r="J38" s="254"/>
      <c r="K38" s="272"/>
      <c r="L38" s="1"/>
    </row>
    <row r="39" spans="1:12" ht="12.75">
      <c r="A39" s="21"/>
      <c r="B39" s="182"/>
      <c r="C39" s="182"/>
      <c r="D39" s="242"/>
      <c r="E39" s="183"/>
      <c r="F39" s="184"/>
      <c r="G39" s="187"/>
      <c r="L39" s="91"/>
    </row>
    <row r="40" spans="1:12" ht="12.75">
      <c r="A40" s="21"/>
      <c r="B40" s="182"/>
      <c r="C40" s="182"/>
      <c r="D40" s="242"/>
      <c r="E40" s="183"/>
      <c r="F40" s="184"/>
      <c r="G40" s="187"/>
      <c r="I40" s="120"/>
      <c r="L40" s="91"/>
    </row>
    <row r="41" spans="1:12" ht="12.75">
      <c r="A41" s="21"/>
      <c r="B41" s="182"/>
      <c r="C41" s="182"/>
      <c r="D41" s="242"/>
      <c r="E41" s="183"/>
      <c r="F41" s="184"/>
      <c r="G41" s="187"/>
      <c r="I41" s="120"/>
      <c r="L41" s="91"/>
    </row>
    <row r="42" spans="1:12" ht="24" customHeight="1">
      <c r="A42" s="465" t="s">
        <v>964</v>
      </c>
      <c r="B42" s="467" t="s">
        <v>306</v>
      </c>
      <c r="C42" s="468"/>
      <c r="D42" s="469" t="s">
        <v>941</v>
      </c>
      <c r="E42" s="470"/>
      <c r="F42" s="471" t="s">
        <v>1114</v>
      </c>
      <c r="G42" s="471" t="s">
        <v>928</v>
      </c>
      <c r="H42" s="112"/>
      <c r="I42" s="120"/>
      <c r="J42" s="112"/>
      <c r="L42" s="91"/>
    </row>
    <row r="43" spans="1:12" s="23" customFormat="1" ht="23.25" customHeight="1">
      <c r="A43" s="466"/>
      <c r="B43" s="177" t="s">
        <v>1001</v>
      </c>
      <c r="C43" s="176" t="s">
        <v>521</v>
      </c>
      <c r="D43" s="174" t="s">
        <v>1001</v>
      </c>
      <c r="E43" s="175" t="s">
        <v>942</v>
      </c>
      <c r="F43" s="472"/>
      <c r="G43" s="472"/>
      <c r="H43" s="112"/>
      <c r="I43" s="112"/>
      <c r="J43" s="112"/>
      <c r="K43" s="109"/>
      <c r="L43" s="92"/>
    </row>
    <row r="44" spans="1:12" s="23" customFormat="1" ht="12.75">
      <c r="A44" s="199" t="s">
        <v>609</v>
      </c>
      <c r="B44" s="150">
        <v>289194</v>
      </c>
      <c r="C44" s="151">
        <v>1266381</v>
      </c>
      <c r="D44" s="152">
        <v>0.09152877589226405</v>
      </c>
      <c r="E44" s="153">
        <v>0.12227723605839413</v>
      </c>
      <c r="F44" s="141">
        <v>0.2283625543971364</v>
      </c>
      <c r="G44" s="130">
        <v>0.31626986296875514</v>
      </c>
      <c r="H44" s="225"/>
      <c r="I44" s="110"/>
      <c r="J44" s="118"/>
      <c r="K44" s="109"/>
      <c r="L44" s="94"/>
    </row>
    <row r="45" spans="1:10" ht="12.75">
      <c r="A45" s="199" t="s">
        <v>610</v>
      </c>
      <c r="B45" s="189"/>
      <c r="C45" s="190"/>
      <c r="D45" s="189"/>
      <c r="E45" s="190"/>
      <c r="F45" s="191"/>
      <c r="G45" s="191"/>
      <c r="H45" s="112"/>
      <c r="I45" s="110"/>
      <c r="J45" s="112"/>
    </row>
    <row r="46" spans="1:10" ht="12.75">
      <c r="A46" s="9" t="s">
        <v>611</v>
      </c>
      <c r="B46" s="138">
        <v>161548</v>
      </c>
      <c r="C46" s="139">
        <v>744902</v>
      </c>
      <c r="D46" s="140">
        <v>0.08637292877125025</v>
      </c>
      <c r="E46" s="141">
        <v>0.1451979146968978</v>
      </c>
      <c r="F46" s="141">
        <v>0.21687148108073276</v>
      </c>
      <c r="G46" s="130">
        <v>0.30354411637598977</v>
      </c>
      <c r="H46" s="223"/>
      <c r="I46" s="110"/>
      <c r="J46" s="112"/>
    </row>
    <row r="47" spans="1:10" ht="12.75">
      <c r="A47" s="9" t="s">
        <v>612</v>
      </c>
      <c r="B47" s="126">
        <v>127646</v>
      </c>
      <c r="C47" s="127">
        <v>521479</v>
      </c>
      <c r="D47" s="140">
        <v>0.09812456985547136</v>
      </c>
      <c r="E47" s="129">
        <v>0.09108351152640681</v>
      </c>
      <c r="F47" s="129">
        <v>0.24477687500359555</v>
      </c>
      <c r="G47" s="197">
        <v>0.3339909572352584</v>
      </c>
      <c r="H47" s="223"/>
      <c r="I47" s="110"/>
      <c r="J47" s="112"/>
    </row>
    <row r="48" spans="1:10" ht="12.75">
      <c r="A48" s="199" t="s">
        <v>516</v>
      </c>
      <c r="B48" s="178"/>
      <c r="C48" s="179"/>
      <c r="D48" s="178"/>
      <c r="E48" s="179"/>
      <c r="F48" s="191"/>
      <c r="G48" s="191"/>
      <c r="H48" s="112"/>
      <c r="J48" s="112"/>
    </row>
    <row r="49" spans="1:10" ht="12.75">
      <c r="A49" s="50" t="s">
        <v>989</v>
      </c>
      <c r="B49" s="138">
        <v>339</v>
      </c>
      <c r="C49" s="139">
        <v>1117</v>
      </c>
      <c r="D49" s="164">
        <v>0.008928571428571397</v>
      </c>
      <c r="E49" s="141">
        <v>-0.0699417152373022</v>
      </c>
      <c r="F49" s="141">
        <v>0.3034914950760967</v>
      </c>
      <c r="G49" s="130">
        <v>0.23525329632199862</v>
      </c>
      <c r="H49" s="223"/>
      <c r="I49" s="110"/>
      <c r="J49" s="118"/>
    </row>
    <row r="50" spans="1:10" ht="12.75">
      <c r="A50" s="50" t="s">
        <v>932</v>
      </c>
      <c r="B50" s="138">
        <v>25826</v>
      </c>
      <c r="C50" s="139">
        <v>135953</v>
      </c>
      <c r="D50" s="164">
        <v>0.025818239593263348</v>
      </c>
      <c r="E50" s="141">
        <v>0.043552683087834554</v>
      </c>
      <c r="F50" s="141">
        <v>0.1899627077004553</v>
      </c>
      <c r="G50" s="130">
        <v>0.27330257365391125</v>
      </c>
      <c r="H50" s="223"/>
      <c r="I50" s="110"/>
      <c r="J50" s="118"/>
    </row>
    <row r="51" spans="1:10" ht="12.75">
      <c r="A51" s="50" t="s">
        <v>616</v>
      </c>
      <c r="B51" s="126">
        <v>65396</v>
      </c>
      <c r="C51" s="127">
        <v>270923</v>
      </c>
      <c r="D51" s="164">
        <v>0.27544711641604747</v>
      </c>
      <c r="E51" s="129">
        <v>0.266291189530264</v>
      </c>
      <c r="F51" s="141">
        <v>0.24138223775759163</v>
      </c>
      <c r="G51" s="130">
        <v>0.2723369522215143</v>
      </c>
      <c r="H51" s="223"/>
      <c r="I51" s="110"/>
      <c r="J51" s="118"/>
    </row>
    <row r="52" spans="1:10" ht="12.75">
      <c r="A52" s="50" t="s">
        <v>935</v>
      </c>
      <c r="B52" s="126">
        <v>165503</v>
      </c>
      <c r="C52" s="127">
        <v>743777</v>
      </c>
      <c r="D52" s="164">
        <v>0.0449279296911993</v>
      </c>
      <c r="E52" s="129">
        <v>0.0904046408868937</v>
      </c>
      <c r="F52" s="141">
        <v>0.22251696409004312</v>
      </c>
      <c r="G52" s="130">
        <v>0.33319240858513566</v>
      </c>
      <c r="H52" s="223"/>
      <c r="I52" s="110"/>
      <c r="J52" s="118"/>
    </row>
    <row r="53" spans="1:10" ht="12.75">
      <c r="A53" s="50" t="s">
        <v>508</v>
      </c>
      <c r="B53" s="155">
        <v>32130</v>
      </c>
      <c r="C53" s="156">
        <v>114611</v>
      </c>
      <c r="D53" s="164">
        <v>0.07920193470374848</v>
      </c>
      <c r="E53" s="141">
        <v>0.1363149650016855</v>
      </c>
      <c r="F53" s="141">
        <v>0.28033958346057536</v>
      </c>
      <c r="G53" s="130">
        <v>0.39372587464003433</v>
      </c>
      <c r="H53" s="223"/>
      <c r="I53" s="110"/>
      <c r="J53" s="118"/>
    </row>
    <row r="54" spans="1:10" ht="12.75">
      <c r="A54" s="200" t="s">
        <v>517</v>
      </c>
      <c r="B54" s="178"/>
      <c r="C54" s="179"/>
      <c r="D54" s="192"/>
      <c r="E54" s="179"/>
      <c r="F54" s="191"/>
      <c r="G54" s="191"/>
      <c r="H54" s="112"/>
      <c r="I54" s="229"/>
      <c r="J54" s="112"/>
    </row>
    <row r="55" spans="1:12" ht="12.75">
      <c r="A55" s="9" t="s">
        <v>992</v>
      </c>
      <c r="B55" s="185">
        <v>61092</v>
      </c>
      <c r="C55" s="127">
        <v>345450</v>
      </c>
      <c r="D55" s="128">
        <v>0.1332220367278798</v>
      </c>
      <c r="E55" s="141">
        <v>0.18321813411518084</v>
      </c>
      <c r="F55" s="141">
        <v>0.17684759009986972</v>
      </c>
      <c r="G55" s="130">
        <v>0.24052441977204275</v>
      </c>
      <c r="H55" s="223"/>
      <c r="I55" s="110"/>
      <c r="J55" s="112"/>
      <c r="L55" s="64"/>
    </row>
    <row r="56" spans="1:12" ht="12.75">
      <c r="A56" s="9" t="s">
        <v>993</v>
      </c>
      <c r="B56" s="185">
        <v>18208</v>
      </c>
      <c r="C56" s="127">
        <v>63189</v>
      </c>
      <c r="D56" s="128">
        <v>-0.06327811503241076</v>
      </c>
      <c r="E56" s="141">
        <v>-0.08219556123634675</v>
      </c>
      <c r="F56" s="141">
        <v>0.2881514187595942</v>
      </c>
      <c r="G56" s="130">
        <v>0.18807780107632396</v>
      </c>
      <c r="H56" s="223"/>
      <c r="I56" s="110"/>
      <c r="J56" s="112"/>
      <c r="L56" s="64"/>
    </row>
    <row r="57" spans="1:12" ht="12.75">
      <c r="A57" s="9" t="s">
        <v>994</v>
      </c>
      <c r="B57" s="186">
        <v>16889</v>
      </c>
      <c r="C57" s="139">
        <v>57677</v>
      </c>
      <c r="D57" s="128">
        <v>0.3842308007540365</v>
      </c>
      <c r="E57" s="141">
        <v>0.26290781694766796</v>
      </c>
      <c r="F57" s="141">
        <v>0.29282036166929626</v>
      </c>
      <c r="G57" s="130">
        <v>0.3104938044637276</v>
      </c>
      <c r="H57" s="223"/>
      <c r="I57" s="110"/>
      <c r="J57" s="112"/>
      <c r="L57" s="64"/>
    </row>
    <row r="58" spans="1:12" ht="12.75">
      <c r="A58" s="9" t="s">
        <v>995</v>
      </c>
      <c r="B58" s="186">
        <v>193005</v>
      </c>
      <c r="C58" s="139">
        <v>800065</v>
      </c>
      <c r="D58" s="128">
        <v>0.07586610552133566</v>
      </c>
      <c r="E58" s="141">
        <v>0.10823532019165372</v>
      </c>
      <c r="F58" s="141">
        <v>0.24123664952222632</v>
      </c>
      <c r="G58" s="130">
        <v>0.3790431862369646</v>
      </c>
      <c r="H58" s="223"/>
      <c r="I58" s="110"/>
      <c r="J58" s="112"/>
      <c r="L58" s="64"/>
    </row>
    <row r="59" spans="1:12" ht="12.75">
      <c r="A59" s="199" t="s">
        <v>518</v>
      </c>
      <c r="B59" s="178"/>
      <c r="C59" s="179"/>
      <c r="D59" s="178"/>
      <c r="E59" s="179"/>
      <c r="F59" s="191"/>
      <c r="G59" s="191"/>
      <c r="I59" s="112"/>
      <c r="J59" s="112"/>
      <c r="L59" s="64"/>
    </row>
    <row r="60" spans="1:10" ht="12.75">
      <c r="A60" s="6" t="s">
        <v>493</v>
      </c>
      <c r="B60" s="138">
        <v>0</v>
      </c>
      <c r="C60" s="139">
        <v>26</v>
      </c>
      <c r="D60" s="164">
        <v>-1</v>
      </c>
      <c r="E60" s="216">
        <v>0.08333333333333326</v>
      </c>
      <c r="F60" s="141">
        <v>0</v>
      </c>
      <c r="G60" s="130">
        <v>0</v>
      </c>
      <c r="H60" s="110"/>
      <c r="I60" s="110"/>
      <c r="J60" s="118"/>
    </row>
    <row r="61" spans="1:10" ht="12.75">
      <c r="A61" s="9" t="s">
        <v>494</v>
      </c>
      <c r="B61" s="126">
        <v>194</v>
      </c>
      <c r="C61" s="127">
        <v>669</v>
      </c>
      <c r="D61" s="164">
        <v>0.12138728323699421</v>
      </c>
      <c r="E61" s="216">
        <v>0.1094527363184079</v>
      </c>
      <c r="F61" s="141">
        <v>0.28998505231689087</v>
      </c>
      <c r="G61" s="130">
        <v>0.1491160645657187</v>
      </c>
      <c r="H61" s="110"/>
      <c r="I61" s="110"/>
      <c r="J61" s="118"/>
    </row>
    <row r="62" spans="1:10" ht="12.75">
      <c r="A62" s="9" t="s">
        <v>983</v>
      </c>
      <c r="B62" s="126">
        <v>15770</v>
      </c>
      <c r="C62" s="127">
        <v>58413</v>
      </c>
      <c r="D62" s="164">
        <v>0.1127575500987863</v>
      </c>
      <c r="E62" s="216">
        <v>0.18568963767380486</v>
      </c>
      <c r="F62" s="141">
        <v>0.26997414958998855</v>
      </c>
      <c r="G62" s="130">
        <v>0.3422680412371134</v>
      </c>
      <c r="H62" s="110"/>
      <c r="I62" s="110"/>
      <c r="J62" s="118"/>
    </row>
    <row r="63" spans="1:10" ht="12.75">
      <c r="A63" s="9" t="s">
        <v>495</v>
      </c>
      <c r="B63" s="138">
        <v>17853</v>
      </c>
      <c r="C63" s="127">
        <v>80875</v>
      </c>
      <c r="D63" s="164">
        <v>0.10812488361988692</v>
      </c>
      <c r="E63" s="216">
        <v>0.21206444361183974</v>
      </c>
      <c r="F63" s="141">
        <v>0.22074806800618238</v>
      </c>
      <c r="G63" s="130">
        <v>0.408161865569273</v>
      </c>
      <c r="H63" s="110"/>
      <c r="I63" s="110"/>
      <c r="J63" s="118"/>
    </row>
    <row r="64" spans="1:10" ht="25.5">
      <c r="A64" s="9" t="s">
        <v>498</v>
      </c>
      <c r="B64" s="138">
        <v>15924</v>
      </c>
      <c r="C64" s="127">
        <v>57588</v>
      </c>
      <c r="D64" s="164">
        <v>0.04310231887855376</v>
      </c>
      <c r="E64" s="216">
        <v>0.025354319492913557</v>
      </c>
      <c r="F64" s="141">
        <v>0.2765159408210044</v>
      </c>
      <c r="G64" s="130">
        <v>0.3532308511346243</v>
      </c>
      <c r="H64" s="110"/>
      <c r="I64" s="110"/>
      <c r="J64" s="118"/>
    </row>
    <row r="65" spans="1:10" ht="24.75" customHeight="1">
      <c r="A65" s="9" t="s">
        <v>499</v>
      </c>
      <c r="B65" s="138">
        <v>98176</v>
      </c>
      <c r="C65" s="127">
        <v>395125</v>
      </c>
      <c r="D65" s="164">
        <v>0.14512328831035526</v>
      </c>
      <c r="E65" s="216">
        <v>0.11371208234916086</v>
      </c>
      <c r="F65" s="141">
        <v>0.24846820626384056</v>
      </c>
      <c r="G65" s="130">
        <v>0.46122117250224326</v>
      </c>
      <c r="H65" s="110"/>
      <c r="I65" s="110"/>
      <c r="J65" s="118"/>
    </row>
    <row r="66" spans="1:10" ht="12.75" customHeight="1">
      <c r="A66" s="9" t="s">
        <v>500</v>
      </c>
      <c r="B66" s="126">
        <v>2803</v>
      </c>
      <c r="C66" s="127">
        <v>34833</v>
      </c>
      <c r="D66" s="164">
        <v>0.029757531227038836</v>
      </c>
      <c r="E66" s="216">
        <v>0.15161834231494042</v>
      </c>
      <c r="F66" s="141">
        <v>0.08046966956621594</v>
      </c>
      <c r="G66" s="130">
        <v>0.25159321425365766</v>
      </c>
      <c r="H66" s="110"/>
      <c r="I66" s="110"/>
      <c r="J66" s="118"/>
    </row>
    <row r="67" spans="1:10" ht="37.5" customHeight="1">
      <c r="A67" s="9" t="s">
        <v>502</v>
      </c>
      <c r="B67" s="126">
        <v>22056</v>
      </c>
      <c r="C67" s="127">
        <v>75723</v>
      </c>
      <c r="D67" s="164">
        <v>0.025383542538354176</v>
      </c>
      <c r="E67" s="216">
        <v>0.014373744139316802</v>
      </c>
      <c r="F67" s="141">
        <v>0.29127213660314566</v>
      </c>
      <c r="G67" s="130">
        <v>0.21424824665358538</v>
      </c>
      <c r="H67" s="110"/>
      <c r="I67" s="110"/>
      <c r="J67" s="118"/>
    </row>
    <row r="68" spans="1:10" ht="12.75" customHeight="1">
      <c r="A68" s="9" t="s">
        <v>503</v>
      </c>
      <c r="B68" s="138">
        <v>10591</v>
      </c>
      <c r="C68" s="127">
        <v>62410</v>
      </c>
      <c r="D68" s="164">
        <v>-0.05090061833497628</v>
      </c>
      <c r="E68" s="216">
        <v>0.40718360352641425</v>
      </c>
      <c r="F68" s="141">
        <v>0.16970036853068418</v>
      </c>
      <c r="G68" s="130">
        <v>0.21836663161584297</v>
      </c>
      <c r="H68" s="110"/>
      <c r="I68" s="110"/>
      <c r="J68" s="118"/>
    </row>
    <row r="69" spans="1:10" ht="12.75">
      <c r="A69" s="12" t="s">
        <v>504</v>
      </c>
      <c r="B69" s="138">
        <v>105827</v>
      </c>
      <c r="C69" s="157">
        <v>500719</v>
      </c>
      <c r="D69" s="164">
        <v>0.07882155053774409</v>
      </c>
      <c r="E69" s="217">
        <v>0.10878624953497851</v>
      </c>
      <c r="F69" s="141">
        <v>0.2113500785869919</v>
      </c>
      <c r="G69" s="130">
        <v>0.262766889887049</v>
      </c>
      <c r="H69" s="110"/>
      <c r="I69" s="110"/>
      <c r="J69" s="118"/>
    </row>
    <row r="70" spans="1:10" ht="12.75">
      <c r="A70" s="199" t="s">
        <v>969</v>
      </c>
      <c r="B70" s="178"/>
      <c r="C70" s="179"/>
      <c r="D70" s="178"/>
      <c r="E70" s="179"/>
      <c r="F70" s="191"/>
      <c r="G70" s="191"/>
      <c r="H70" s="112"/>
      <c r="I70" s="229"/>
      <c r="J70" s="112"/>
    </row>
    <row r="71" spans="1:10" ht="12.75">
      <c r="A71" s="6" t="s">
        <v>970</v>
      </c>
      <c r="B71" s="138">
        <v>9277</v>
      </c>
      <c r="C71" s="127">
        <v>37327</v>
      </c>
      <c r="D71" s="140">
        <v>0.16194889779559118</v>
      </c>
      <c r="E71" s="129">
        <v>0.126104926539355</v>
      </c>
      <c r="F71" s="129">
        <v>0.24853323331636618</v>
      </c>
      <c r="G71" s="197">
        <v>0.26064113730227856</v>
      </c>
      <c r="H71" s="223"/>
      <c r="I71" s="110"/>
      <c r="J71" s="118"/>
    </row>
    <row r="72" spans="1:12" s="23" customFormat="1" ht="12.75">
      <c r="A72" s="14" t="s">
        <v>971</v>
      </c>
      <c r="B72" s="126">
        <v>279917</v>
      </c>
      <c r="C72" s="157">
        <v>1229054</v>
      </c>
      <c r="D72" s="196">
        <v>0.08934075342465753</v>
      </c>
      <c r="E72" s="158">
        <v>0.12216139423112038</v>
      </c>
      <c r="F72" s="158">
        <v>0.22774996053875582</v>
      </c>
      <c r="G72" s="198">
        <v>0.3185229353309126</v>
      </c>
      <c r="H72" s="223"/>
      <c r="I72" s="110"/>
      <c r="J72" s="118"/>
      <c r="K72" s="109"/>
      <c r="L72" s="94"/>
    </row>
    <row r="73" spans="1:12" s="23" customFormat="1" ht="12.75">
      <c r="A73" s="199" t="s">
        <v>613</v>
      </c>
      <c r="B73" s="150">
        <v>15467</v>
      </c>
      <c r="C73" s="160">
        <v>126077</v>
      </c>
      <c r="D73" s="161">
        <v>0.17584004865440162</v>
      </c>
      <c r="E73" s="153">
        <v>0.11869565217391309</v>
      </c>
      <c r="F73" s="162">
        <v>0.12267899775534</v>
      </c>
      <c r="G73" s="162">
        <v>0.3302726826247571</v>
      </c>
      <c r="H73" s="223"/>
      <c r="I73" s="110"/>
      <c r="J73" s="118"/>
      <c r="K73" s="109"/>
      <c r="L73" s="94"/>
    </row>
    <row r="74" spans="1:12" s="23" customFormat="1" ht="12.75">
      <c r="A74" s="21"/>
      <c r="B74" s="182"/>
      <c r="C74" s="182"/>
      <c r="D74" s="94"/>
      <c r="E74" s="94"/>
      <c r="F74" s="94"/>
      <c r="G74" s="94"/>
      <c r="H74" s="112"/>
      <c r="I74" s="112"/>
      <c r="J74" s="112"/>
      <c r="K74" s="109"/>
      <c r="L74" s="94"/>
    </row>
    <row r="75" spans="1:12" s="23" customFormat="1" ht="12.75">
      <c r="A75" s="21"/>
      <c r="B75" s="182"/>
      <c r="C75" s="182"/>
      <c r="D75" s="94"/>
      <c r="E75" s="94"/>
      <c r="F75" s="94"/>
      <c r="G75" s="94"/>
      <c r="H75" s="112"/>
      <c r="I75" s="112"/>
      <c r="J75" s="112"/>
      <c r="K75" s="109"/>
      <c r="L75" s="94"/>
    </row>
    <row r="76" spans="1:7" ht="12.75">
      <c r="A76" s="64"/>
      <c r="B76" s="95"/>
      <c r="C76" s="95"/>
      <c r="D76" s="95"/>
      <c r="E76" s="95"/>
      <c r="F76" s="95"/>
      <c r="G76" s="95"/>
    </row>
    <row r="77" spans="1:7" ht="23.25" customHeight="1">
      <c r="A77" s="465" t="s">
        <v>308</v>
      </c>
      <c r="B77" s="467" t="s">
        <v>306</v>
      </c>
      <c r="C77" s="468"/>
      <c r="D77" s="187"/>
      <c r="E77" s="187"/>
      <c r="F77" s="187"/>
      <c r="G77" s="187"/>
    </row>
    <row r="78" spans="1:7" ht="42">
      <c r="A78" s="466"/>
      <c r="B78" s="177" t="s">
        <v>975</v>
      </c>
      <c r="C78" s="234" t="s">
        <v>507</v>
      </c>
      <c r="D78" s="187"/>
      <c r="E78" s="187"/>
      <c r="F78" s="187"/>
      <c r="G78" s="187"/>
    </row>
    <row r="79" spans="1:7" ht="12.75">
      <c r="A79" s="202" t="s">
        <v>876</v>
      </c>
      <c r="B79" s="121">
        <v>48339</v>
      </c>
      <c r="C79" s="124">
        <v>0.1671507707628789</v>
      </c>
      <c r="D79" s="95"/>
      <c r="E79" s="95"/>
      <c r="F79" s="95"/>
      <c r="G79" s="95"/>
    </row>
    <row r="80" spans="1:7" ht="25.5">
      <c r="A80" s="203" t="s">
        <v>878</v>
      </c>
      <c r="B80" s="126">
        <v>47971</v>
      </c>
      <c r="C80" s="129">
        <v>0.16587826856712104</v>
      </c>
      <c r="D80" s="95"/>
      <c r="E80" s="95"/>
      <c r="F80" s="95"/>
      <c r="G80" s="95"/>
    </row>
    <row r="81" spans="1:7" ht="12.75">
      <c r="A81" s="203" t="s">
        <v>879</v>
      </c>
      <c r="B81" s="126">
        <v>17946</v>
      </c>
      <c r="C81" s="129">
        <v>0.06205522936160501</v>
      </c>
      <c r="D81" s="95"/>
      <c r="E81" s="95"/>
      <c r="F81" s="95"/>
      <c r="G81" s="95"/>
    </row>
    <row r="82" spans="1:7" ht="25.5">
      <c r="A82" s="203" t="s">
        <v>880</v>
      </c>
      <c r="B82" s="138">
        <v>9214</v>
      </c>
      <c r="C82" s="129">
        <v>0.03186096530356785</v>
      </c>
      <c r="D82" s="95"/>
      <c r="E82" s="95"/>
      <c r="F82" s="95"/>
      <c r="G82" s="95"/>
    </row>
    <row r="83" spans="1:7" ht="12.75">
      <c r="A83" s="203" t="s">
        <v>877</v>
      </c>
      <c r="B83" s="138">
        <v>7493</v>
      </c>
      <c r="C83" s="129">
        <v>0.02590994280655892</v>
      </c>
      <c r="D83" s="95"/>
      <c r="E83" s="95"/>
      <c r="F83" s="95"/>
      <c r="G83" s="95"/>
    </row>
    <row r="84" spans="1:7" ht="12.75">
      <c r="A84" s="203" t="s">
        <v>881</v>
      </c>
      <c r="B84" s="138">
        <v>7073</v>
      </c>
      <c r="C84" s="129">
        <v>0.024457630517922224</v>
      </c>
      <c r="D84" s="95"/>
      <c r="E84" s="95"/>
      <c r="F84" s="95"/>
      <c r="G84" s="95"/>
    </row>
    <row r="85" spans="1:7" ht="12.75">
      <c r="A85" s="203" t="s">
        <v>1018</v>
      </c>
      <c r="B85" s="126">
        <v>5989</v>
      </c>
      <c r="C85" s="129">
        <v>0.020709281658678948</v>
      </c>
      <c r="D85" s="95"/>
      <c r="E85" s="95"/>
      <c r="F85" s="95"/>
      <c r="G85" s="95"/>
    </row>
    <row r="86" spans="1:7" ht="12.75">
      <c r="A86" s="203" t="s">
        <v>882</v>
      </c>
      <c r="B86" s="126">
        <v>5863</v>
      </c>
      <c r="C86" s="129">
        <v>0.02027358797208794</v>
      </c>
      <c r="D86" s="95"/>
      <c r="E86" s="95"/>
      <c r="F86" s="95"/>
      <c r="G86" s="95"/>
    </row>
    <row r="87" spans="1:7" ht="12.75">
      <c r="A87" s="203" t="s">
        <v>888</v>
      </c>
      <c r="B87" s="138">
        <v>5409</v>
      </c>
      <c r="C87" s="129">
        <v>0.018703707545799704</v>
      </c>
      <c r="D87" s="95"/>
      <c r="E87" s="95"/>
      <c r="F87" s="95"/>
      <c r="G87" s="95"/>
    </row>
    <row r="88" spans="1:7" ht="12.75">
      <c r="A88" s="204" t="s">
        <v>875</v>
      </c>
      <c r="B88" s="163">
        <v>5183</v>
      </c>
      <c r="C88" s="147">
        <v>0.017922225219057102</v>
      </c>
      <c r="D88" s="95"/>
      <c r="E88" s="95"/>
      <c r="F88" s="95"/>
      <c r="G88" s="95"/>
    </row>
    <row r="89" spans="1:7" ht="12.75">
      <c r="A89" s="64"/>
      <c r="B89" s="95"/>
      <c r="C89" s="95"/>
      <c r="D89" s="95" t="s">
        <v>292</v>
      </c>
      <c r="E89" s="95"/>
      <c r="F89" s="95"/>
      <c r="G89" s="95"/>
    </row>
    <row r="90" spans="1:7" ht="12.75">
      <c r="A90" s="64"/>
      <c r="B90" s="95"/>
      <c r="C90" s="95"/>
      <c r="D90" s="95"/>
      <c r="E90" s="95"/>
      <c r="F90" s="95"/>
      <c r="G90" s="95"/>
    </row>
    <row r="91" spans="1:7" ht="12.75">
      <c r="A91" s="64"/>
      <c r="B91" s="95"/>
      <c r="C91" s="95"/>
      <c r="D91" s="95"/>
      <c r="E91" s="95"/>
      <c r="F91" s="95"/>
      <c r="G91" s="95"/>
    </row>
    <row r="92" spans="1:7" ht="12.75">
      <c r="A92" s="465" t="s">
        <v>307</v>
      </c>
      <c r="B92" s="467" t="s">
        <v>306</v>
      </c>
      <c r="C92" s="468"/>
      <c r="D92" s="95"/>
      <c r="E92" s="95"/>
      <c r="F92" s="95"/>
      <c r="G92" s="95"/>
    </row>
    <row r="93" spans="1:7" ht="42">
      <c r="A93" s="466"/>
      <c r="B93" s="233" t="s">
        <v>1007</v>
      </c>
      <c r="C93" s="234" t="s">
        <v>507</v>
      </c>
      <c r="D93" s="95"/>
      <c r="E93" s="95"/>
      <c r="F93" s="95"/>
      <c r="G93" s="95"/>
    </row>
    <row r="94" spans="1:7" ht="12.75">
      <c r="A94" s="202" t="s">
        <v>876</v>
      </c>
      <c r="B94" s="121">
        <v>8326</v>
      </c>
      <c r="C94" s="124">
        <v>0.1671507707628789</v>
      </c>
      <c r="D94" s="95"/>
      <c r="E94" s="111"/>
      <c r="F94" s="236"/>
      <c r="G94" s="95"/>
    </row>
    <row r="95" spans="1:7" ht="12.75">
      <c r="A95" s="203" t="s">
        <v>879</v>
      </c>
      <c r="B95" s="126">
        <v>3041</v>
      </c>
      <c r="C95" s="129">
        <v>0.06205522936160501</v>
      </c>
      <c r="D95" s="95"/>
      <c r="E95" s="111"/>
      <c r="F95" s="236"/>
      <c r="G95" s="95"/>
    </row>
    <row r="96" spans="1:7" ht="25.5">
      <c r="A96" s="203" t="s">
        <v>878</v>
      </c>
      <c r="B96" s="126">
        <v>2464</v>
      </c>
      <c r="C96" s="129">
        <v>0.16587826856712104</v>
      </c>
      <c r="D96" s="95"/>
      <c r="E96" s="111"/>
      <c r="F96" s="236"/>
      <c r="G96" s="95"/>
    </row>
    <row r="97" spans="1:7" ht="12.75">
      <c r="A97" s="203" t="s">
        <v>875</v>
      </c>
      <c r="B97" s="138">
        <v>1459</v>
      </c>
      <c r="C97" s="129">
        <v>0.017922225219057102</v>
      </c>
      <c r="D97" s="95"/>
      <c r="E97" s="111"/>
      <c r="F97" s="236"/>
      <c r="G97" s="95"/>
    </row>
    <row r="98" spans="1:7" ht="25.5">
      <c r="A98" s="203" t="s">
        <v>880</v>
      </c>
      <c r="B98" s="138">
        <v>1032</v>
      </c>
      <c r="C98" s="129">
        <v>0.03186096530356785</v>
      </c>
      <c r="D98" s="95"/>
      <c r="E98" s="111"/>
      <c r="F98" s="236"/>
      <c r="G98" s="95"/>
    </row>
    <row r="99" spans="1:7" ht="12.75">
      <c r="A99" s="203" t="s">
        <v>330</v>
      </c>
      <c r="B99" s="138">
        <v>907</v>
      </c>
      <c r="C99" s="129">
        <v>0.008617052912577717</v>
      </c>
      <c r="D99" s="95"/>
      <c r="E99" s="111"/>
      <c r="F99" s="236"/>
      <c r="G99" s="95"/>
    </row>
    <row r="100" spans="1:7" ht="12.75">
      <c r="A100" s="203" t="s">
        <v>885</v>
      </c>
      <c r="B100" s="126">
        <v>848</v>
      </c>
      <c r="C100" s="129">
        <v>0.009751239652274944</v>
      </c>
      <c r="D100" s="95"/>
      <c r="E100" s="111"/>
      <c r="F100" s="236"/>
      <c r="G100" s="95"/>
    </row>
    <row r="101" spans="1:7" ht="12.75">
      <c r="A101" s="203" t="s">
        <v>877</v>
      </c>
      <c r="B101" s="126">
        <v>756</v>
      </c>
      <c r="C101" s="129">
        <v>0.02590994280655892</v>
      </c>
      <c r="D101" s="95"/>
      <c r="E101" s="111"/>
      <c r="F101" s="236"/>
      <c r="G101" s="95"/>
    </row>
    <row r="102" spans="1:7" ht="12.75">
      <c r="A102" s="203" t="s">
        <v>881</v>
      </c>
      <c r="B102" s="138">
        <v>755</v>
      </c>
      <c r="C102" s="129">
        <v>0.024457630517922224</v>
      </c>
      <c r="D102" s="95"/>
      <c r="E102" s="111"/>
      <c r="F102" s="236"/>
      <c r="G102" s="95"/>
    </row>
    <row r="103" spans="1:7" ht="25.5">
      <c r="A103" s="204" t="s">
        <v>892</v>
      </c>
      <c r="B103" s="163">
        <v>669</v>
      </c>
      <c r="C103" s="147">
        <v>0.0029115403500764195</v>
      </c>
      <c r="D103" s="95"/>
      <c r="E103" s="111"/>
      <c r="F103" s="236"/>
      <c r="G103" s="95"/>
    </row>
    <row r="104" spans="1:7" ht="12.75">
      <c r="A104" s="64"/>
      <c r="B104" s="95"/>
      <c r="C104" s="95"/>
      <c r="D104" s="95"/>
      <c r="E104" s="95"/>
      <c r="F104" s="95"/>
      <c r="G104" s="95"/>
    </row>
    <row r="105" spans="1:7" ht="12.75">
      <c r="A105" s="64"/>
      <c r="B105" s="95"/>
      <c r="C105" s="95"/>
      <c r="D105" s="95"/>
      <c r="E105" s="95"/>
      <c r="F105" s="95"/>
      <c r="G105" s="95"/>
    </row>
    <row r="106" spans="1:7" ht="12.75">
      <c r="A106" s="64"/>
      <c r="B106" s="95"/>
      <c r="C106" s="95"/>
      <c r="D106" s="95"/>
      <c r="E106" s="95"/>
      <c r="F106" s="95"/>
      <c r="G106" s="95"/>
    </row>
    <row r="107" spans="1:7" ht="27" customHeight="1">
      <c r="A107" s="465" t="s">
        <v>974</v>
      </c>
      <c r="B107" s="467" t="s">
        <v>309</v>
      </c>
      <c r="C107" s="468"/>
      <c r="D107" s="469" t="s">
        <v>941</v>
      </c>
      <c r="E107" s="470"/>
      <c r="F107" s="471" t="s">
        <v>1114</v>
      </c>
      <c r="G107" s="471" t="s">
        <v>928</v>
      </c>
    </row>
    <row r="108" spans="1:7" ht="18.75" customHeight="1">
      <c r="A108" s="466"/>
      <c r="B108" s="177" t="s">
        <v>1001</v>
      </c>
      <c r="C108" s="176" t="s">
        <v>521</v>
      </c>
      <c r="D108" s="177" t="s">
        <v>1001</v>
      </c>
      <c r="E108" s="176" t="s">
        <v>942</v>
      </c>
      <c r="F108" s="472"/>
      <c r="G108" s="472"/>
    </row>
    <row r="109" spans="1:10" ht="12.75">
      <c r="A109" s="199" t="s">
        <v>614</v>
      </c>
      <c r="B109" s="150">
        <v>50988</v>
      </c>
      <c r="C109" s="139">
        <v>216251</v>
      </c>
      <c r="D109" s="152">
        <v>-0.07140905862426927</v>
      </c>
      <c r="E109" s="153">
        <v>-0.036585094202608026</v>
      </c>
      <c r="F109" s="130">
        <v>0.23578156864014502</v>
      </c>
      <c r="G109" s="162">
        <v>0.20957187952124162</v>
      </c>
      <c r="H109" s="225"/>
      <c r="I109" s="225"/>
      <c r="J109" s="118"/>
    </row>
    <row r="110" spans="1:8" ht="12.75">
      <c r="A110" s="199" t="s">
        <v>610</v>
      </c>
      <c r="B110" s="178"/>
      <c r="C110" s="179"/>
      <c r="D110" s="189"/>
      <c r="E110" s="190"/>
      <c r="F110" s="191"/>
      <c r="G110" s="191"/>
      <c r="H110" s="112"/>
    </row>
    <row r="111" spans="1:11" ht="12.75">
      <c r="A111" s="9" t="s">
        <v>611</v>
      </c>
      <c r="B111" s="138">
        <v>25061</v>
      </c>
      <c r="C111" s="139">
        <v>103914</v>
      </c>
      <c r="D111" s="140">
        <v>-0.0935035809882081</v>
      </c>
      <c r="E111" s="141">
        <v>-0.04523277929380631</v>
      </c>
      <c r="F111" s="130">
        <v>0.24117058336701502</v>
      </c>
      <c r="G111" s="141">
        <v>0.2192294907010515</v>
      </c>
      <c r="H111" s="110"/>
      <c r="I111" s="118"/>
      <c r="J111" s="118"/>
      <c r="K111" s="116"/>
    </row>
    <row r="112" spans="1:11" ht="12.75">
      <c r="A112" s="9" t="s">
        <v>612</v>
      </c>
      <c r="B112" s="126">
        <v>25927</v>
      </c>
      <c r="C112" s="127">
        <v>112337</v>
      </c>
      <c r="D112" s="140">
        <v>-0.0490041448116495</v>
      </c>
      <c r="E112" s="141">
        <v>-0.028445159393216013</v>
      </c>
      <c r="F112" s="130">
        <v>0.230796620881811</v>
      </c>
      <c r="G112" s="141">
        <v>0.20101254438603836</v>
      </c>
      <c r="H112" s="110"/>
      <c r="I112" s="118"/>
      <c r="J112" s="118"/>
      <c r="K112" s="116"/>
    </row>
    <row r="113" spans="1:11" ht="12.75">
      <c r="A113" s="199" t="s">
        <v>516</v>
      </c>
      <c r="B113" s="178"/>
      <c r="C113" s="179"/>
      <c r="D113" s="178"/>
      <c r="E113" s="179"/>
      <c r="F113" s="191"/>
      <c r="G113" s="191"/>
      <c r="K113" s="109"/>
    </row>
    <row r="114" spans="1:11" ht="12.75">
      <c r="A114" s="9" t="s">
        <v>932</v>
      </c>
      <c r="B114" s="126">
        <v>562</v>
      </c>
      <c r="C114" s="127">
        <v>3475</v>
      </c>
      <c r="D114" s="140">
        <v>-0.3070283600493219</v>
      </c>
      <c r="E114" s="141">
        <v>0.04953186348535188</v>
      </c>
      <c r="F114" s="130">
        <v>0.16172661870503596</v>
      </c>
      <c r="G114" s="141">
        <v>0.15255157437567862</v>
      </c>
      <c r="H114" s="110"/>
      <c r="I114" s="118"/>
      <c r="J114" s="118"/>
      <c r="K114" s="109"/>
    </row>
    <row r="115" spans="1:11" ht="12.75">
      <c r="A115" s="9" t="s">
        <v>616</v>
      </c>
      <c r="B115" s="126">
        <v>5481</v>
      </c>
      <c r="C115" s="127">
        <v>27266</v>
      </c>
      <c r="D115" s="140">
        <v>0.13290615957007024</v>
      </c>
      <c r="E115" s="141">
        <v>0.05123954196707414</v>
      </c>
      <c r="F115" s="130">
        <v>0.20101958483092497</v>
      </c>
      <c r="G115" s="141">
        <v>0.16301826185235857</v>
      </c>
      <c r="H115" s="110"/>
      <c r="I115" s="110"/>
      <c r="J115" s="118"/>
      <c r="K115" s="109"/>
    </row>
    <row r="116" spans="1:10" ht="12.75">
      <c r="A116" s="9" t="s">
        <v>935</v>
      </c>
      <c r="B116" s="126">
        <v>37432</v>
      </c>
      <c r="C116" s="127">
        <v>152822</v>
      </c>
      <c r="D116" s="140">
        <v>-0.08700212200297563</v>
      </c>
      <c r="E116" s="141">
        <v>-0.04895200637259778</v>
      </c>
      <c r="F116" s="130">
        <v>0.2449385559670728</v>
      </c>
      <c r="G116" s="141">
        <v>0.21899919846948626</v>
      </c>
      <c r="H116" s="110"/>
      <c r="I116" s="118"/>
      <c r="J116" s="118"/>
    </row>
    <row r="117" spans="1:10" ht="12.75">
      <c r="A117" s="9" t="s">
        <v>508</v>
      </c>
      <c r="B117" s="126">
        <v>7513</v>
      </c>
      <c r="C117" s="127">
        <v>32688</v>
      </c>
      <c r="D117" s="140">
        <v>-0.0905459387483355</v>
      </c>
      <c r="E117" s="141">
        <v>-0.05326266400208535</v>
      </c>
      <c r="F117" s="130">
        <v>0.22983969652471856</v>
      </c>
      <c r="G117" s="159">
        <v>0.2142470128610945</v>
      </c>
      <c r="H117" s="110"/>
      <c r="I117" s="118"/>
      <c r="J117" s="118"/>
    </row>
    <row r="118" spans="1:7" ht="12.75">
      <c r="A118" s="199" t="s">
        <v>517</v>
      </c>
      <c r="B118" s="178"/>
      <c r="C118" s="179"/>
      <c r="D118" s="178"/>
      <c r="E118" s="179"/>
      <c r="F118" s="191"/>
      <c r="G118" s="191"/>
    </row>
    <row r="119" spans="1:12" ht="12.75">
      <c r="A119" s="9" t="s">
        <v>992</v>
      </c>
      <c r="B119" s="126">
        <v>3552</v>
      </c>
      <c r="C119" s="127">
        <v>15472</v>
      </c>
      <c r="D119" s="164">
        <v>0.09325946445060018</v>
      </c>
      <c r="E119" s="154">
        <v>0.14820037105751394</v>
      </c>
      <c r="F119" s="130">
        <v>0.2295760082730093</v>
      </c>
      <c r="G119" s="141">
        <v>0.22807242840631822</v>
      </c>
      <c r="H119" s="110"/>
      <c r="L119" s="64"/>
    </row>
    <row r="120" spans="1:12" ht="12.75">
      <c r="A120" s="9" t="s">
        <v>993</v>
      </c>
      <c r="B120" s="126">
        <v>3093</v>
      </c>
      <c r="C120" s="127">
        <v>12580</v>
      </c>
      <c r="D120" s="164">
        <v>-0.3047875927174646</v>
      </c>
      <c r="E120" s="154">
        <v>-0.2861601316461443</v>
      </c>
      <c r="F120" s="130">
        <v>0.2458664546899841</v>
      </c>
      <c r="G120" s="141">
        <v>0.10067048561385236</v>
      </c>
      <c r="H120" s="110"/>
      <c r="L120" s="64"/>
    </row>
    <row r="121" spans="1:12" ht="12.75">
      <c r="A121" s="9" t="s">
        <v>994</v>
      </c>
      <c r="B121" s="126">
        <v>2291</v>
      </c>
      <c r="C121" s="127">
        <v>8679</v>
      </c>
      <c r="D121" s="164">
        <v>-0.23198122695273216</v>
      </c>
      <c r="E121" s="154">
        <v>-0.21371625294437402</v>
      </c>
      <c r="F121" s="130">
        <v>0.26397050351422974</v>
      </c>
      <c r="G121" s="159">
        <v>0.12260515894252381</v>
      </c>
      <c r="H121" s="110"/>
      <c r="L121" s="64"/>
    </row>
    <row r="122" spans="1:12" ht="12.75">
      <c r="A122" s="9" t="s">
        <v>995</v>
      </c>
      <c r="B122" s="126">
        <v>25464</v>
      </c>
      <c r="C122" s="127">
        <v>109881</v>
      </c>
      <c r="D122" s="164">
        <v>-0.11024144798909818</v>
      </c>
      <c r="E122" s="154">
        <v>-0.07565153019163151</v>
      </c>
      <c r="F122" s="130">
        <v>0.23174161137958338</v>
      </c>
      <c r="G122" s="141">
        <v>0.17150939583754293</v>
      </c>
      <c r="H122" s="110"/>
      <c r="L122" s="64"/>
    </row>
    <row r="123" spans="1:12" ht="12.75">
      <c r="A123" s="41" t="s">
        <v>977</v>
      </c>
      <c r="B123" s="126">
        <v>16588</v>
      </c>
      <c r="C123" s="127">
        <v>69639</v>
      </c>
      <c r="D123" s="164">
        <v>0.06272022551092316</v>
      </c>
      <c r="E123" s="154">
        <v>0.09748948040281791</v>
      </c>
      <c r="F123" s="130">
        <v>0.23819985927425724</v>
      </c>
      <c r="G123" s="141">
        <v>0.5558608672340996</v>
      </c>
      <c r="H123" s="110"/>
      <c r="L123" s="64"/>
    </row>
    <row r="124" spans="1:7" ht="12.75">
      <c r="A124" s="199" t="s">
        <v>519</v>
      </c>
      <c r="B124" s="178"/>
      <c r="C124" s="179"/>
      <c r="D124" s="178"/>
      <c r="E124" s="179"/>
      <c r="F124" s="191"/>
      <c r="G124" s="191"/>
    </row>
    <row r="125" spans="1:10" ht="12.75">
      <c r="A125" s="9" t="s">
        <v>510</v>
      </c>
      <c r="B125" s="126">
        <v>20613</v>
      </c>
      <c r="C125" s="127">
        <v>90869</v>
      </c>
      <c r="D125" s="140">
        <v>-0.029108379256747252</v>
      </c>
      <c r="E125" s="141">
        <v>0.03827740262114521</v>
      </c>
      <c r="F125" s="130">
        <v>0.22684303777966083</v>
      </c>
      <c r="G125" s="141">
        <v>0.31777818888169457</v>
      </c>
      <c r="H125" s="110"/>
      <c r="I125" s="110"/>
      <c r="J125" s="118"/>
    </row>
    <row r="126" spans="1:10" ht="12.75">
      <c r="A126" s="9" t="s">
        <v>511</v>
      </c>
      <c r="B126" s="126">
        <v>10654</v>
      </c>
      <c r="C126" s="127">
        <v>46357</v>
      </c>
      <c r="D126" s="140">
        <v>-0.032158430232558155</v>
      </c>
      <c r="E126" s="141">
        <v>-0.0031395823925338684</v>
      </c>
      <c r="F126" s="130">
        <v>0.22982505338999504</v>
      </c>
      <c r="G126" s="141">
        <v>0.30562248995983937</v>
      </c>
      <c r="H126" s="110"/>
      <c r="I126" s="110"/>
      <c r="J126" s="118"/>
    </row>
    <row r="127" spans="1:10" ht="12.75">
      <c r="A127" s="9" t="s">
        <v>512</v>
      </c>
      <c r="B127" s="126">
        <v>5696</v>
      </c>
      <c r="C127" s="127">
        <v>23155</v>
      </c>
      <c r="D127" s="140">
        <v>0.021154535675869557</v>
      </c>
      <c r="E127" s="141">
        <v>0.046648284590697475</v>
      </c>
      <c r="F127" s="130">
        <v>0.2459943856618441</v>
      </c>
      <c r="G127" s="141">
        <v>0.26639229258254604</v>
      </c>
      <c r="H127" s="110"/>
      <c r="I127" s="110"/>
      <c r="J127" s="118"/>
    </row>
    <row r="128" spans="1:10" ht="12.75">
      <c r="A128" s="9" t="s">
        <v>513</v>
      </c>
      <c r="B128" s="126">
        <v>3635</v>
      </c>
      <c r="C128" s="127">
        <v>15249</v>
      </c>
      <c r="D128" s="140">
        <v>-0.13307894109229668</v>
      </c>
      <c r="E128" s="141">
        <v>-0.052209584187954516</v>
      </c>
      <c r="F128" s="130">
        <v>0.23837628696963736</v>
      </c>
      <c r="G128" s="141">
        <v>0.21320898586427356</v>
      </c>
      <c r="H128" s="110"/>
      <c r="I128" s="110"/>
      <c r="J128" s="118"/>
    </row>
    <row r="129" spans="1:10" ht="12.75">
      <c r="A129" s="14" t="s">
        <v>514</v>
      </c>
      <c r="B129" s="133">
        <v>10390</v>
      </c>
      <c r="C129" s="134">
        <v>40621</v>
      </c>
      <c r="D129" s="196">
        <v>-0.19451120241879216</v>
      </c>
      <c r="E129" s="141">
        <v>-0.22225200559076375</v>
      </c>
      <c r="F129" s="132">
        <v>0.2557790305507004</v>
      </c>
      <c r="G129" s="159">
        <v>0.09882156003005545</v>
      </c>
      <c r="H129" s="110"/>
      <c r="I129" s="110"/>
      <c r="J129" s="118"/>
    </row>
    <row r="130" spans="1:10" ht="12.75">
      <c r="A130" s="199" t="s">
        <v>615</v>
      </c>
      <c r="B130" s="133">
        <v>1559</v>
      </c>
      <c r="C130" s="134">
        <v>11794</v>
      </c>
      <c r="D130" s="161">
        <v>0.003217503217503248</v>
      </c>
      <c r="E130" s="153">
        <v>0.03884435831938693</v>
      </c>
      <c r="F130" s="162">
        <v>0.13218585721553333</v>
      </c>
      <c r="G130" s="153">
        <v>0.1887180728725336</v>
      </c>
      <c r="H130" s="110"/>
      <c r="I130" s="118"/>
      <c r="J130" s="118"/>
    </row>
    <row r="131" spans="1:9" ht="12.75">
      <c r="A131" s="64"/>
      <c r="B131" s="95"/>
      <c r="C131" s="95"/>
      <c r="D131" s="95"/>
      <c r="E131" s="95"/>
      <c r="F131" s="95"/>
      <c r="G131" s="95"/>
      <c r="H131" s="112"/>
      <c r="I131" s="112"/>
    </row>
    <row r="132" spans="1:7" ht="12.75">
      <c r="A132" s="1"/>
      <c r="B132" s="95"/>
      <c r="C132" s="95"/>
      <c r="D132" s="95"/>
      <c r="E132" s="95"/>
      <c r="F132" s="95"/>
      <c r="G132" s="95"/>
    </row>
    <row r="133" spans="1:7" ht="12.75">
      <c r="A133" s="64"/>
      <c r="B133" s="95"/>
      <c r="C133" s="95"/>
      <c r="D133" s="95"/>
      <c r="E133" s="95"/>
      <c r="F133" s="95"/>
      <c r="G133" s="95"/>
    </row>
    <row r="134" spans="1:7" ht="33.75" customHeight="1">
      <c r="A134" s="173" t="s">
        <v>1032</v>
      </c>
      <c r="B134" s="180" t="s">
        <v>310</v>
      </c>
      <c r="C134" s="180" t="s">
        <v>311</v>
      </c>
      <c r="D134" s="193" t="s">
        <v>312</v>
      </c>
      <c r="E134" s="187"/>
      <c r="F134" s="187"/>
      <c r="G134" s="187"/>
    </row>
    <row r="135" spans="1:7" ht="12.75">
      <c r="A135" s="199" t="s">
        <v>1115</v>
      </c>
      <c r="B135" s="165">
        <v>313561</v>
      </c>
      <c r="C135" s="165">
        <v>289194</v>
      </c>
      <c r="D135" s="165">
        <v>50988</v>
      </c>
      <c r="E135" s="95"/>
      <c r="F135" s="95"/>
      <c r="G135" s="95"/>
    </row>
    <row r="136" spans="1:7" ht="12.75">
      <c r="A136" s="86" t="s">
        <v>989</v>
      </c>
      <c r="B136" s="126">
        <v>0</v>
      </c>
      <c r="C136" s="168">
        <v>0</v>
      </c>
      <c r="D136" s="169">
        <v>1</v>
      </c>
      <c r="E136" s="95"/>
      <c r="F136" s="214"/>
      <c r="G136" s="95"/>
    </row>
    <row r="137" spans="1:12" ht="12.75">
      <c r="A137" s="86" t="s">
        <v>1034</v>
      </c>
      <c r="B137" s="126">
        <v>354</v>
      </c>
      <c r="C137" s="168">
        <v>923</v>
      </c>
      <c r="D137" s="169">
        <v>44</v>
      </c>
      <c r="E137" s="95"/>
      <c r="F137" s="214"/>
      <c r="G137" s="95"/>
      <c r="L137" s="1"/>
    </row>
    <row r="138" spans="1:12" ht="12.75">
      <c r="A138" s="86" t="s">
        <v>63</v>
      </c>
      <c r="B138" s="126">
        <v>311</v>
      </c>
      <c r="C138" s="168">
        <v>343</v>
      </c>
      <c r="D138" s="169">
        <v>49</v>
      </c>
      <c r="E138" s="95"/>
      <c r="F138" s="214"/>
      <c r="G138" s="95"/>
      <c r="L138" s="1"/>
    </row>
    <row r="139" spans="1:12" ht="12.75">
      <c r="A139" s="86" t="s">
        <v>64</v>
      </c>
      <c r="B139" s="126">
        <v>501</v>
      </c>
      <c r="C139" s="168">
        <v>228</v>
      </c>
      <c r="D139" s="169">
        <v>77</v>
      </c>
      <c r="E139" s="95"/>
      <c r="F139" s="214"/>
      <c r="G139" s="95"/>
      <c r="L139" s="1"/>
    </row>
    <row r="140" spans="1:12" ht="12.75">
      <c r="A140" s="86" t="s">
        <v>65</v>
      </c>
      <c r="B140" s="126">
        <v>10955</v>
      </c>
      <c r="C140" s="168">
        <v>7968</v>
      </c>
      <c r="D140" s="169">
        <v>2010</v>
      </c>
      <c r="E140" s="95"/>
      <c r="F140" s="214"/>
      <c r="G140" s="95"/>
      <c r="L140" s="1"/>
    </row>
    <row r="141" spans="1:12" ht="12.75">
      <c r="A141" s="86" t="s">
        <v>66</v>
      </c>
      <c r="B141" s="126">
        <v>1955</v>
      </c>
      <c r="C141" s="168">
        <v>1350</v>
      </c>
      <c r="D141" s="169">
        <v>314</v>
      </c>
      <c r="E141" s="95"/>
      <c r="F141" s="214"/>
      <c r="G141" s="95"/>
      <c r="L141" s="1"/>
    </row>
    <row r="142" spans="1:12" ht="12.75">
      <c r="A142" s="86" t="s">
        <v>67</v>
      </c>
      <c r="B142" s="126">
        <v>608</v>
      </c>
      <c r="C142" s="168">
        <v>901</v>
      </c>
      <c r="D142" s="169">
        <v>51</v>
      </c>
      <c r="E142" s="95"/>
      <c r="F142" s="214"/>
      <c r="G142" s="95"/>
      <c r="L142" s="1"/>
    </row>
    <row r="143" spans="1:12" ht="12.75">
      <c r="A143" s="86" t="s">
        <v>68</v>
      </c>
      <c r="B143" s="126">
        <v>2606</v>
      </c>
      <c r="C143" s="168">
        <v>1172</v>
      </c>
      <c r="D143" s="169">
        <v>507</v>
      </c>
      <c r="E143" s="95"/>
      <c r="F143" s="214"/>
      <c r="G143" s="95"/>
      <c r="L143" s="1"/>
    </row>
    <row r="144" spans="1:12" ht="12.75">
      <c r="A144" s="86" t="s">
        <v>69</v>
      </c>
      <c r="B144" s="126">
        <v>263</v>
      </c>
      <c r="C144" s="168">
        <v>327</v>
      </c>
      <c r="D144" s="169">
        <v>34</v>
      </c>
      <c r="E144" s="95"/>
      <c r="F144" s="214"/>
      <c r="G144" s="95"/>
      <c r="L144" s="1"/>
    </row>
    <row r="145" spans="1:12" ht="12.75">
      <c r="A145" s="86" t="s">
        <v>70</v>
      </c>
      <c r="B145" s="126">
        <v>229</v>
      </c>
      <c r="C145" s="168">
        <v>184</v>
      </c>
      <c r="D145" s="169">
        <v>43</v>
      </c>
      <c r="E145" s="95"/>
      <c r="F145" s="214"/>
      <c r="G145" s="95"/>
      <c r="L145" s="1"/>
    </row>
    <row r="146" spans="1:12" ht="12.75">
      <c r="A146" s="86" t="s">
        <v>1043</v>
      </c>
      <c r="B146" s="126">
        <v>896</v>
      </c>
      <c r="C146" s="168">
        <v>485</v>
      </c>
      <c r="D146" s="169">
        <v>148</v>
      </c>
      <c r="E146" s="95"/>
      <c r="F146" s="214"/>
      <c r="G146" s="95"/>
      <c r="L146" s="1"/>
    </row>
    <row r="147" spans="1:12" ht="12.75">
      <c r="A147" s="86" t="s">
        <v>1044</v>
      </c>
      <c r="B147" s="126">
        <v>3581</v>
      </c>
      <c r="C147" s="168">
        <v>6737</v>
      </c>
      <c r="D147" s="169">
        <v>599</v>
      </c>
      <c r="E147" s="95"/>
      <c r="F147" s="214"/>
      <c r="G147" s="95"/>
      <c r="L147" s="1"/>
    </row>
    <row r="148" spans="1:12" ht="12.75">
      <c r="A148" s="86" t="s">
        <v>71</v>
      </c>
      <c r="B148" s="126">
        <v>730</v>
      </c>
      <c r="C148" s="168">
        <v>1566</v>
      </c>
      <c r="D148" s="169">
        <v>134</v>
      </c>
      <c r="E148" s="95"/>
      <c r="F148" s="214"/>
      <c r="G148" s="95"/>
      <c r="L148" s="1"/>
    </row>
    <row r="149" spans="1:12" ht="12.75">
      <c r="A149" s="86" t="s">
        <v>72</v>
      </c>
      <c r="B149" s="126">
        <v>1165</v>
      </c>
      <c r="C149" s="168">
        <v>754</v>
      </c>
      <c r="D149" s="169">
        <v>263</v>
      </c>
      <c r="E149" s="95"/>
      <c r="F149" s="214"/>
      <c r="G149" s="95"/>
      <c r="L149" s="1"/>
    </row>
    <row r="150" spans="1:12" ht="12.75">
      <c r="A150" s="86" t="s">
        <v>1047</v>
      </c>
      <c r="B150" s="126">
        <v>631</v>
      </c>
      <c r="C150" s="168">
        <v>592</v>
      </c>
      <c r="D150" s="169">
        <v>54</v>
      </c>
      <c r="E150" s="95"/>
      <c r="F150" s="214"/>
      <c r="G150" s="95"/>
      <c r="L150" s="1"/>
    </row>
    <row r="151" spans="1:12" ht="12.75">
      <c r="A151" s="86" t="s">
        <v>73</v>
      </c>
      <c r="B151" s="126">
        <v>1156</v>
      </c>
      <c r="C151" s="168">
        <v>1572</v>
      </c>
      <c r="D151" s="169">
        <v>232</v>
      </c>
      <c r="E151" s="95"/>
      <c r="F151" s="214"/>
      <c r="G151" s="95"/>
      <c r="L151" s="1"/>
    </row>
    <row r="152" spans="1:12" ht="12.75">
      <c r="A152" s="86" t="s">
        <v>74</v>
      </c>
      <c r="B152" s="126">
        <v>1271</v>
      </c>
      <c r="C152" s="168">
        <v>2709</v>
      </c>
      <c r="D152" s="169">
        <v>208</v>
      </c>
      <c r="E152" s="95"/>
      <c r="F152" s="214"/>
      <c r="G152" s="95"/>
      <c r="L152" s="1"/>
    </row>
    <row r="153" spans="1:12" ht="12.75">
      <c r="A153" s="86" t="s">
        <v>1050</v>
      </c>
      <c r="B153" s="126">
        <v>2905</v>
      </c>
      <c r="C153" s="168">
        <v>1789</v>
      </c>
      <c r="D153" s="169">
        <v>405</v>
      </c>
      <c r="E153" s="95"/>
      <c r="F153" s="214"/>
      <c r="G153" s="95"/>
      <c r="L153" s="1"/>
    </row>
    <row r="154" spans="1:12" ht="12.75">
      <c r="A154" s="86" t="s">
        <v>1051</v>
      </c>
      <c r="B154" s="126">
        <v>2234</v>
      </c>
      <c r="C154" s="168">
        <v>1943</v>
      </c>
      <c r="D154" s="169">
        <v>313</v>
      </c>
      <c r="E154" s="95"/>
      <c r="F154" s="214"/>
      <c r="G154" s="95"/>
      <c r="L154" s="1"/>
    </row>
    <row r="155" spans="1:12" ht="12.75">
      <c r="A155" s="86" t="s">
        <v>1052</v>
      </c>
      <c r="B155" s="126">
        <v>1079</v>
      </c>
      <c r="C155" s="168">
        <v>444</v>
      </c>
      <c r="D155" s="169">
        <v>180</v>
      </c>
      <c r="E155" s="95"/>
      <c r="F155" s="214"/>
      <c r="G155" s="95"/>
      <c r="L155" s="1"/>
    </row>
    <row r="156" spans="1:12" ht="12.75">
      <c r="A156" s="86" t="s">
        <v>75</v>
      </c>
      <c r="B156" s="126">
        <v>3018</v>
      </c>
      <c r="C156" s="168">
        <v>4236</v>
      </c>
      <c r="D156" s="169">
        <v>767</v>
      </c>
      <c r="E156" s="95"/>
      <c r="F156" s="214"/>
      <c r="G156" s="95"/>
      <c r="L156" s="1"/>
    </row>
    <row r="157" spans="1:12" ht="12.75">
      <c r="A157" s="86" t="s">
        <v>1054</v>
      </c>
      <c r="B157" s="126">
        <v>4045</v>
      </c>
      <c r="C157" s="168">
        <v>3410</v>
      </c>
      <c r="D157" s="169">
        <v>888</v>
      </c>
      <c r="E157" s="95"/>
      <c r="F157" s="214"/>
      <c r="G157" s="95"/>
      <c r="L157" s="1"/>
    </row>
    <row r="158" spans="1:12" ht="12.75">
      <c r="A158" s="86" t="s">
        <v>76</v>
      </c>
      <c r="B158" s="126">
        <v>953</v>
      </c>
      <c r="C158" s="168">
        <v>939</v>
      </c>
      <c r="D158" s="169">
        <v>116</v>
      </c>
      <c r="E158" s="95"/>
      <c r="F158" s="214"/>
      <c r="G158" s="95"/>
      <c r="L158" s="1"/>
    </row>
    <row r="159" spans="1:12" ht="12.75">
      <c r="A159" s="86" t="s">
        <v>1056</v>
      </c>
      <c r="B159" s="126">
        <v>1961</v>
      </c>
      <c r="C159" s="168">
        <v>2450</v>
      </c>
      <c r="D159" s="169">
        <v>282</v>
      </c>
      <c r="E159" s="95"/>
      <c r="F159" s="214"/>
      <c r="G159" s="95"/>
      <c r="L159" s="1"/>
    </row>
    <row r="160" spans="1:12" ht="12.75">
      <c r="A160" s="86" t="s">
        <v>1057</v>
      </c>
      <c r="B160" s="126">
        <v>4789</v>
      </c>
      <c r="C160" s="168">
        <v>5730</v>
      </c>
      <c r="D160" s="169">
        <v>796</v>
      </c>
      <c r="E160" s="95"/>
      <c r="F160" s="214"/>
      <c r="G160" s="95"/>
      <c r="L160" s="1"/>
    </row>
    <row r="161" spans="1:12" ht="12.75">
      <c r="A161" s="86" t="s">
        <v>77</v>
      </c>
      <c r="B161" s="126">
        <v>382</v>
      </c>
      <c r="C161" s="168">
        <v>681</v>
      </c>
      <c r="D161" s="169">
        <v>56</v>
      </c>
      <c r="E161" s="95"/>
      <c r="F161" s="214"/>
      <c r="G161" s="95"/>
      <c r="L161" s="1"/>
    </row>
    <row r="162" spans="1:12" ht="12.75">
      <c r="A162" s="86" t="s">
        <v>1059</v>
      </c>
      <c r="B162" s="126">
        <v>1024</v>
      </c>
      <c r="C162" s="168">
        <v>931</v>
      </c>
      <c r="D162" s="169">
        <v>100</v>
      </c>
      <c r="E162" s="95"/>
      <c r="F162" s="214"/>
      <c r="G162" s="95"/>
      <c r="L162" s="1"/>
    </row>
    <row r="163" spans="1:12" ht="12.75">
      <c r="A163" s="86" t="s">
        <v>78</v>
      </c>
      <c r="B163" s="126">
        <v>825</v>
      </c>
      <c r="C163" s="168">
        <v>348</v>
      </c>
      <c r="D163" s="169">
        <v>140</v>
      </c>
      <c r="E163" s="95"/>
      <c r="F163" s="214"/>
      <c r="G163" s="95"/>
      <c r="L163" s="1"/>
    </row>
    <row r="164" spans="1:12" ht="12.75">
      <c r="A164" s="86" t="s">
        <v>79</v>
      </c>
      <c r="B164" s="126">
        <v>367</v>
      </c>
      <c r="C164" s="168">
        <v>74</v>
      </c>
      <c r="D164" s="169">
        <v>38</v>
      </c>
      <c r="E164" s="95"/>
      <c r="F164" s="214"/>
      <c r="G164" s="95"/>
      <c r="L164" s="1"/>
    </row>
    <row r="165" spans="1:12" ht="12.75">
      <c r="A165" s="86" t="s">
        <v>80</v>
      </c>
      <c r="B165" s="126">
        <v>2829</v>
      </c>
      <c r="C165" s="168">
        <v>2750</v>
      </c>
      <c r="D165" s="169">
        <v>371</v>
      </c>
      <c r="E165" s="95"/>
      <c r="F165" s="214"/>
      <c r="G165" s="95"/>
      <c r="L165" s="1"/>
    </row>
    <row r="166" spans="1:12" ht="12.75">
      <c r="A166" s="86" t="s">
        <v>81</v>
      </c>
      <c r="B166" s="126">
        <v>108</v>
      </c>
      <c r="C166" s="168">
        <v>75</v>
      </c>
      <c r="D166" s="169">
        <v>16</v>
      </c>
      <c r="E166" s="95"/>
      <c r="F166" s="214"/>
      <c r="G166" s="95"/>
      <c r="L166" s="1"/>
    </row>
    <row r="167" spans="1:12" ht="12.75">
      <c r="A167" s="86" t="s">
        <v>82</v>
      </c>
      <c r="B167" s="126">
        <v>228</v>
      </c>
      <c r="C167" s="168">
        <v>150</v>
      </c>
      <c r="D167" s="169">
        <v>63</v>
      </c>
      <c r="E167" s="95"/>
      <c r="F167" s="214"/>
      <c r="G167" s="95"/>
      <c r="L167" s="1"/>
    </row>
    <row r="168" spans="1:12" ht="12.75">
      <c r="A168" s="86" t="s">
        <v>83</v>
      </c>
      <c r="B168" s="126">
        <v>836</v>
      </c>
      <c r="C168" s="168">
        <v>540</v>
      </c>
      <c r="D168" s="169">
        <v>146</v>
      </c>
      <c r="E168" s="95"/>
      <c r="F168" s="214"/>
      <c r="G168" s="95"/>
      <c r="L168" s="1"/>
    </row>
    <row r="169" spans="1:12" ht="12.75">
      <c r="A169" s="86" t="s">
        <v>1064</v>
      </c>
      <c r="B169" s="126">
        <v>1046</v>
      </c>
      <c r="C169" s="168">
        <v>729</v>
      </c>
      <c r="D169" s="169">
        <v>185</v>
      </c>
      <c r="E169" s="95"/>
      <c r="F169" s="214"/>
      <c r="G169" s="95"/>
      <c r="L169" s="1"/>
    </row>
    <row r="170" spans="1:12" ht="12.75">
      <c r="A170" s="86" t="s">
        <v>84</v>
      </c>
      <c r="B170" s="126">
        <v>4989</v>
      </c>
      <c r="C170" s="168">
        <v>1674</v>
      </c>
      <c r="D170" s="169">
        <v>926</v>
      </c>
      <c r="E170" s="95"/>
      <c r="F170" s="214"/>
      <c r="G170" s="95"/>
      <c r="L170" s="1"/>
    </row>
    <row r="171" spans="1:12" ht="12.75">
      <c r="A171" s="86" t="s">
        <v>1066</v>
      </c>
      <c r="B171" s="126">
        <v>197</v>
      </c>
      <c r="C171" s="168">
        <v>246</v>
      </c>
      <c r="D171" s="169">
        <v>32</v>
      </c>
      <c r="E171" s="95"/>
      <c r="F171" s="214"/>
      <c r="G171" s="95"/>
      <c r="L171" s="1"/>
    </row>
    <row r="172" spans="1:12" ht="12.75">
      <c r="A172" s="86" t="s">
        <v>85</v>
      </c>
      <c r="B172" s="126">
        <v>839</v>
      </c>
      <c r="C172" s="168">
        <v>604</v>
      </c>
      <c r="D172" s="169">
        <v>148</v>
      </c>
      <c r="E172" s="95"/>
      <c r="F172" s="214"/>
      <c r="G172" s="95"/>
      <c r="L172" s="1"/>
    </row>
    <row r="173" spans="1:12" ht="12.75">
      <c r="A173" s="86" t="s">
        <v>86</v>
      </c>
      <c r="B173" s="126">
        <v>780</v>
      </c>
      <c r="C173" s="168">
        <v>610</v>
      </c>
      <c r="D173" s="169">
        <v>69</v>
      </c>
      <c r="E173" s="95"/>
      <c r="F173" s="214"/>
      <c r="G173" s="95"/>
      <c r="L173" s="1"/>
    </row>
    <row r="174" spans="1:12" ht="12.75">
      <c r="A174" s="86" t="s">
        <v>87</v>
      </c>
      <c r="B174" s="126">
        <v>21061</v>
      </c>
      <c r="C174" s="168">
        <v>10915</v>
      </c>
      <c r="D174" s="169">
        <v>3650</v>
      </c>
      <c r="E174" s="95"/>
      <c r="F174" s="214"/>
      <c r="G174" s="95"/>
      <c r="L174" s="1"/>
    </row>
    <row r="175" spans="1:12" ht="12.75">
      <c r="A175" s="86" t="s">
        <v>88</v>
      </c>
      <c r="B175" s="126">
        <v>7382</v>
      </c>
      <c r="C175" s="168">
        <v>8293</v>
      </c>
      <c r="D175" s="169">
        <v>1355</v>
      </c>
      <c r="E175" s="95"/>
      <c r="F175" s="214"/>
      <c r="G175" s="95"/>
      <c r="L175" s="1"/>
    </row>
    <row r="176" spans="1:12" ht="12.75">
      <c r="A176" s="86" t="s">
        <v>1071</v>
      </c>
      <c r="B176" s="126">
        <v>1979</v>
      </c>
      <c r="C176" s="168">
        <v>1452</v>
      </c>
      <c r="D176" s="169">
        <v>191</v>
      </c>
      <c r="E176" s="95"/>
      <c r="F176" s="214"/>
      <c r="G176" s="95"/>
      <c r="L176" s="1"/>
    </row>
    <row r="177" spans="1:12" ht="12.75">
      <c r="A177" s="86" t="s">
        <v>1072</v>
      </c>
      <c r="B177" s="126">
        <v>2382</v>
      </c>
      <c r="C177" s="168">
        <v>3866</v>
      </c>
      <c r="D177" s="169">
        <v>311</v>
      </c>
      <c r="E177" s="95"/>
      <c r="F177" s="214"/>
      <c r="G177" s="95"/>
      <c r="L177" s="1"/>
    </row>
    <row r="178" spans="1:12" ht="12.75">
      <c r="A178" s="86" t="s">
        <v>89</v>
      </c>
      <c r="B178" s="126">
        <v>1213</v>
      </c>
      <c r="C178" s="168">
        <v>771</v>
      </c>
      <c r="D178" s="169">
        <v>145</v>
      </c>
      <c r="E178" s="95"/>
      <c r="F178" s="214"/>
      <c r="G178" s="95"/>
      <c r="L178" s="1"/>
    </row>
    <row r="179" spans="1:12" ht="12.75">
      <c r="A179" s="86" t="s">
        <v>90</v>
      </c>
      <c r="B179" s="126">
        <v>142</v>
      </c>
      <c r="C179" s="168">
        <v>23</v>
      </c>
      <c r="D179" s="169">
        <v>37</v>
      </c>
      <c r="E179" s="95"/>
      <c r="F179" s="214"/>
      <c r="G179" s="95"/>
      <c r="L179" s="1"/>
    </row>
    <row r="180" spans="1:12" ht="12.75">
      <c r="A180" s="86" t="s">
        <v>1075</v>
      </c>
      <c r="B180" s="126">
        <v>1499</v>
      </c>
      <c r="C180" s="168">
        <v>634</v>
      </c>
      <c r="D180" s="169">
        <v>208</v>
      </c>
      <c r="E180" s="95"/>
      <c r="F180" s="214"/>
      <c r="G180" s="95"/>
      <c r="L180" s="1"/>
    </row>
    <row r="181" spans="1:12" ht="12.75">
      <c r="A181" s="86" t="s">
        <v>1076</v>
      </c>
      <c r="B181" s="126">
        <v>1115</v>
      </c>
      <c r="C181" s="168">
        <v>2163</v>
      </c>
      <c r="D181" s="169">
        <v>187</v>
      </c>
      <c r="E181" s="95"/>
      <c r="F181" s="214"/>
      <c r="G181" s="95"/>
      <c r="L181" s="1"/>
    </row>
    <row r="182" spans="1:12" ht="12.75">
      <c r="A182" s="86" t="s">
        <v>1077</v>
      </c>
      <c r="B182" s="126">
        <v>727</v>
      </c>
      <c r="C182" s="168">
        <v>767</v>
      </c>
      <c r="D182" s="169">
        <v>69</v>
      </c>
      <c r="E182" s="95"/>
      <c r="F182" s="214"/>
      <c r="G182" s="95"/>
      <c r="L182" s="1"/>
    </row>
    <row r="183" spans="1:12" ht="12.75">
      <c r="A183" s="86" t="s">
        <v>1078</v>
      </c>
      <c r="B183" s="126">
        <v>2186</v>
      </c>
      <c r="C183" s="168">
        <v>827</v>
      </c>
      <c r="D183" s="169">
        <v>240</v>
      </c>
      <c r="E183" s="95"/>
      <c r="F183" s="214"/>
      <c r="G183" s="95"/>
      <c r="L183" s="1"/>
    </row>
    <row r="184" spans="1:12" ht="12.75">
      <c r="A184" s="86" t="s">
        <v>1079</v>
      </c>
      <c r="B184" s="126">
        <v>500</v>
      </c>
      <c r="C184" s="168">
        <v>434</v>
      </c>
      <c r="D184" s="169">
        <v>59</v>
      </c>
      <c r="E184" s="95"/>
      <c r="F184" s="214"/>
      <c r="G184" s="95"/>
      <c r="L184" s="1"/>
    </row>
    <row r="185" spans="1:12" ht="12.75">
      <c r="A185" s="86" t="s">
        <v>1080</v>
      </c>
      <c r="B185" s="126">
        <v>1972</v>
      </c>
      <c r="C185" s="168">
        <v>814</v>
      </c>
      <c r="D185" s="169">
        <v>409</v>
      </c>
      <c r="E185" s="95"/>
      <c r="F185" s="214"/>
      <c r="G185" s="95"/>
      <c r="L185" s="1"/>
    </row>
    <row r="186" spans="1:12" ht="12.75">
      <c r="A186" s="86" t="s">
        <v>1081</v>
      </c>
      <c r="B186" s="126">
        <v>1237</v>
      </c>
      <c r="C186" s="168">
        <v>1131</v>
      </c>
      <c r="D186" s="169">
        <v>91</v>
      </c>
      <c r="E186" s="95"/>
      <c r="F186" s="214"/>
      <c r="G186" s="95"/>
      <c r="L186" s="1"/>
    </row>
    <row r="187" spans="1:12" ht="12.75">
      <c r="A187" s="86" t="s">
        <v>893</v>
      </c>
      <c r="B187" s="126">
        <v>414</v>
      </c>
      <c r="C187" s="168">
        <v>651</v>
      </c>
      <c r="D187" s="169">
        <v>72</v>
      </c>
      <c r="E187" s="95"/>
      <c r="F187" s="214"/>
      <c r="G187" s="95"/>
      <c r="L187" s="1"/>
    </row>
    <row r="188" spans="1:12" ht="12.75">
      <c r="A188" s="86" t="s">
        <v>894</v>
      </c>
      <c r="B188" s="126">
        <v>744</v>
      </c>
      <c r="C188" s="168">
        <v>723</v>
      </c>
      <c r="D188" s="169">
        <v>165</v>
      </c>
      <c r="E188" s="95"/>
      <c r="F188" s="214"/>
      <c r="G188" s="95"/>
      <c r="L188" s="1"/>
    </row>
    <row r="189" spans="1:12" ht="12.75">
      <c r="A189" s="86" t="s">
        <v>537</v>
      </c>
      <c r="B189" s="126">
        <v>4671</v>
      </c>
      <c r="C189" s="168">
        <v>3632</v>
      </c>
      <c r="D189" s="169">
        <v>885</v>
      </c>
      <c r="E189" s="95"/>
      <c r="F189" s="214"/>
      <c r="G189" s="95"/>
      <c r="L189" s="1"/>
    </row>
    <row r="190" spans="1:12" ht="12.75">
      <c r="A190" s="86" t="s">
        <v>895</v>
      </c>
      <c r="B190" s="126">
        <v>157</v>
      </c>
      <c r="C190" s="168">
        <v>192</v>
      </c>
      <c r="D190" s="169">
        <v>18</v>
      </c>
      <c r="E190" s="95"/>
      <c r="F190" s="214"/>
      <c r="G190" s="95"/>
      <c r="L190" s="1"/>
    </row>
    <row r="191" spans="1:12" ht="12.75">
      <c r="A191" s="86" t="s">
        <v>896</v>
      </c>
      <c r="B191" s="126">
        <v>3448</v>
      </c>
      <c r="C191" s="168">
        <v>6372</v>
      </c>
      <c r="D191" s="169">
        <v>504</v>
      </c>
      <c r="E191" s="95"/>
      <c r="F191" s="214"/>
      <c r="G191" s="95"/>
      <c r="L191" s="1"/>
    </row>
    <row r="192" spans="1:12" ht="12.75">
      <c r="A192" s="86" t="s">
        <v>897</v>
      </c>
      <c r="B192" s="126">
        <v>923</v>
      </c>
      <c r="C192" s="168">
        <v>638</v>
      </c>
      <c r="D192" s="169">
        <v>175</v>
      </c>
      <c r="E192" s="95"/>
      <c r="F192" s="214"/>
      <c r="G192" s="95"/>
      <c r="L192" s="1"/>
    </row>
    <row r="193" spans="1:12" ht="12.75">
      <c r="A193" s="86" t="s">
        <v>898</v>
      </c>
      <c r="B193" s="126">
        <v>34</v>
      </c>
      <c r="C193" s="168">
        <v>20</v>
      </c>
      <c r="D193" s="169">
        <v>9</v>
      </c>
      <c r="E193" s="95"/>
      <c r="F193" s="214"/>
      <c r="G193" s="95"/>
      <c r="L193" s="1"/>
    </row>
    <row r="194" spans="1:12" ht="12.75">
      <c r="A194" s="86" t="s">
        <v>899</v>
      </c>
      <c r="B194" s="126">
        <v>3774</v>
      </c>
      <c r="C194" s="168">
        <v>2341</v>
      </c>
      <c r="D194" s="169">
        <v>667</v>
      </c>
      <c r="E194" s="95"/>
      <c r="F194" s="214"/>
      <c r="G194" s="95"/>
      <c r="L194" s="1"/>
    </row>
    <row r="195" spans="1:12" ht="12.75">
      <c r="A195" s="86" t="s">
        <v>900</v>
      </c>
      <c r="B195" s="126">
        <v>7236</v>
      </c>
      <c r="C195" s="168">
        <v>5163</v>
      </c>
      <c r="D195" s="169">
        <v>974</v>
      </c>
      <c r="E195" s="95"/>
      <c r="F195" s="214"/>
      <c r="G195" s="95"/>
      <c r="L195" s="1"/>
    </row>
    <row r="196" spans="1:12" ht="12.75">
      <c r="A196" s="86" t="s">
        <v>619</v>
      </c>
      <c r="B196" s="126">
        <v>3409</v>
      </c>
      <c r="C196" s="168">
        <v>3499</v>
      </c>
      <c r="D196" s="169">
        <v>531</v>
      </c>
      <c r="E196" s="95"/>
      <c r="F196" s="214"/>
      <c r="G196" s="95"/>
      <c r="L196" s="1"/>
    </row>
    <row r="197" spans="1:12" ht="12.75">
      <c r="A197" s="86" t="s">
        <v>620</v>
      </c>
      <c r="B197" s="126">
        <v>567</v>
      </c>
      <c r="C197" s="168">
        <v>543</v>
      </c>
      <c r="D197" s="169">
        <v>32</v>
      </c>
      <c r="E197" s="95"/>
      <c r="F197" s="214"/>
      <c r="G197" s="95"/>
      <c r="L197" s="1"/>
    </row>
    <row r="198" spans="1:12" ht="12.75">
      <c r="A198" s="86" t="s">
        <v>901</v>
      </c>
      <c r="B198" s="126">
        <v>547</v>
      </c>
      <c r="C198" s="168">
        <v>652</v>
      </c>
      <c r="D198" s="169">
        <v>65</v>
      </c>
      <c r="E198" s="95"/>
      <c r="F198" s="214"/>
      <c r="G198" s="95"/>
      <c r="L198" s="1"/>
    </row>
    <row r="199" spans="1:12" ht="12.75">
      <c r="A199" s="86" t="s">
        <v>902</v>
      </c>
      <c r="B199" s="126">
        <v>653</v>
      </c>
      <c r="C199" s="168">
        <v>395</v>
      </c>
      <c r="D199" s="169">
        <v>143</v>
      </c>
      <c r="E199" s="95"/>
      <c r="F199" s="214"/>
      <c r="G199" s="95"/>
      <c r="L199" s="1"/>
    </row>
    <row r="200" spans="1:12" ht="12.75">
      <c r="A200" s="86" t="s">
        <v>623</v>
      </c>
      <c r="B200" s="126">
        <v>1315</v>
      </c>
      <c r="C200" s="168">
        <v>732</v>
      </c>
      <c r="D200" s="169">
        <v>172</v>
      </c>
      <c r="E200" s="95"/>
      <c r="F200" s="214"/>
      <c r="G200" s="95"/>
      <c r="L200" s="1"/>
    </row>
    <row r="201" spans="1:12" ht="12.75">
      <c r="A201" s="86" t="s">
        <v>903</v>
      </c>
      <c r="B201" s="126">
        <v>4523</v>
      </c>
      <c r="C201" s="168">
        <v>3343</v>
      </c>
      <c r="D201" s="169">
        <v>828</v>
      </c>
      <c r="E201" s="95"/>
      <c r="F201" s="214"/>
      <c r="G201" s="95"/>
      <c r="L201" s="1"/>
    </row>
    <row r="202" spans="1:12" ht="12.75">
      <c r="A202" s="86" t="s">
        <v>904</v>
      </c>
      <c r="B202" s="126">
        <v>290</v>
      </c>
      <c r="C202" s="168">
        <v>649</v>
      </c>
      <c r="D202" s="169">
        <v>39</v>
      </c>
      <c r="E202" s="95"/>
      <c r="F202" s="214"/>
      <c r="G202" s="95"/>
      <c r="L202" s="1"/>
    </row>
    <row r="203" spans="1:12" ht="12.75">
      <c r="A203" s="86" t="s">
        <v>626</v>
      </c>
      <c r="B203" s="126">
        <v>1673</v>
      </c>
      <c r="C203" s="168">
        <v>440</v>
      </c>
      <c r="D203" s="169">
        <v>311</v>
      </c>
      <c r="E203" s="95"/>
      <c r="F203" s="214"/>
      <c r="G203" s="95"/>
      <c r="L203" s="1"/>
    </row>
    <row r="204" spans="1:12" ht="12.75">
      <c r="A204" s="86" t="s">
        <v>627</v>
      </c>
      <c r="B204" s="126">
        <v>3217</v>
      </c>
      <c r="C204" s="168">
        <v>3554</v>
      </c>
      <c r="D204" s="169">
        <v>544</v>
      </c>
      <c r="E204" s="95"/>
      <c r="F204" s="214"/>
      <c r="G204" s="95"/>
      <c r="L204" s="1"/>
    </row>
    <row r="205" spans="1:12" ht="12.75">
      <c r="A205" s="86" t="s">
        <v>905</v>
      </c>
      <c r="B205" s="126">
        <v>7107</v>
      </c>
      <c r="C205" s="168">
        <v>4252</v>
      </c>
      <c r="D205" s="169">
        <v>1349</v>
      </c>
      <c r="E205" s="95"/>
      <c r="F205" s="214"/>
      <c r="G205" s="95"/>
      <c r="L205" s="1"/>
    </row>
    <row r="206" spans="1:12" ht="12.75">
      <c r="A206" s="86" t="s">
        <v>906</v>
      </c>
      <c r="B206" s="126">
        <v>1127</v>
      </c>
      <c r="C206" s="168">
        <v>224</v>
      </c>
      <c r="D206" s="169">
        <v>120</v>
      </c>
      <c r="E206" s="95"/>
      <c r="F206" s="214"/>
      <c r="G206" s="95"/>
      <c r="L206" s="1"/>
    </row>
    <row r="207" spans="1:12" ht="12.75">
      <c r="A207" s="86" t="s">
        <v>630</v>
      </c>
      <c r="B207" s="126">
        <v>1109</v>
      </c>
      <c r="C207" s="168">
        <v>660</v>
      </c>
      <c r="D207" s="169">
        <v>191</v>
      </c>
      <c r="E207" s="95"/>
      <c r="F207" s="214"/>
      <c r="G207" s="95"/>
      <c r="L207" s="1"/>
    </row>
    <row r="208" spans="1:12" ht="12.75">
      <c r="A208" s="86" t="s">
        <v>631</v>
      </c>
      <c r="B208" s="126">
        <v>993</v>
      </c>
      <c r="C208" s="168">
        <v>821</v>
      </c>
      <c r="D208" s="169">
        <v>94</v>
      </c>
      <c r="E208" s="95"/>
      <c r="F208" s="214"/>
      <c r="G208" s="95"/>
      <c r="L208" s="1"/>
    </row>
    <row r="209" spans="1:12" ht="12.75">
      <c r="A209" s="86" t="s">
        <v>907</v>
      </c>
      <c r="B209" s="126">
        <v>367</v>
      </c>
      <c r="C209" s="168">
        <v>208</v>
      </c>
      <c r="D209" s="169">
        <v>67</v>
      </c>
      <c r="E209" s="95"/>
      <c r="F209" s="214"/>
      <c r="G209" s="95"/>
      <c r="L209" s="1"/>
    </row>
    <row r="210" spans="1:12" ht="12.75">
      <c r="A210" s="86" t="s">
        <v>633</v>
      </c>
      <c r="B210" s="126">
        <v>679</v>
      </c>
      <c r="C210" s="168">
        <v>1182</v>
      </c>
      <c r="D210" s="169">
        <v>75</v>
      </c>
      <c r="E210" s="95"/>
      <c r="F210" s="214"/>
      <c r="G210" s="95"/>
      <c r="L210" s="1"/>
    </row>
    <row r="211" spans="1:12" ht="12.75">
      <c r="A211" s="86" t="s">
        <v>634</v>
      </c>
      <c r="B211" s="126">
        <v>2410</v>
      </c>
      <c r="C211" s="168">
        <v>1944</v>
      </c>
      <c r="D211" s="169">
        <v>325</v>
      </c>
      <c r="E211" s="95"/>
      <c r="F211" s="214"/>
      <c r="G211" s="95"/>
      <c r="L211" s="1"/>
    </row>
    <row r="212" spans="1:12" ht="12.75">
      <c r="A212" s="86" t="s">
        <v>635</v>
      </c>
      <c r="B212" s="126">
        <v>493</v>
      </c>
      <c r="C212" s="168">
        <v>438</v>
      </c>
      <c r="D212" s="169">
        <v>62</v>
      </c>
      <c r="E212" s="95"/>
      <c r="F212" s="214"/>
      <c r="G212" s="95"/>
      <c r="L212" s="1"/>
    </row>
    <row r="213" spans="1:12" ht="12.75">
      <c r="A213" s="86" t="s">
        <v>908</v>
      </c>
      <c r="B213" s="126">
        <v>1997</v>
      </c>
      <c r="C213" s="168">
        <v>2119</v>
      </c>
      <c r="D213" s="169">
        <v>356</v>
      </c>
      <c r="E213" s="95"/>
      <c r="F213" s="214"/>
      <c r="G213" s="95"/>
      <c r="L213" s="1"/>
    </row>
    <row r="214" spans="1:12" ht="12.75">
      <c r="A214" s="86" t="s">
        <v>909</v>
      </c>
      <c r="B214" s="126">
        <v>542</v>
      </c>
      <c r="C214" s="168">
        <v>641</v>
      </c>
      <c r="D214" s="169">
        <v>61</v>
      </c>
      <c r="E214" s="95"/>
      <c r="F214" s="214"/>
      <c r="G214" s="95"/>
      <c r="L214" s="1"/>
    </row>
    <row r="215" spans="1:12" ht="12.75">
      <c r="A215" s="86" t="s">
        <v>910</v>
      </c>
      <c r="B215" s="126">
        <v>2126</v>
      </c>
      <c r="C215" s="168">
        <v>605</v>
      </c>
      <c r="D215" s="169">
        <v>392</v>
      </c>
      <c r="E215" s="95"/>
      <c r="F215" s="214"/>
      <c r="G215" s="95"/>
      <c r="L215" s="1"/>
    </row>
    <row r="216" spans="1:12" ht="12.75">
      <c r="A216" s="86" t="s">
        <v>911</v>
      </c>
      <c r="B216" s="126">
        <v>292</v>
      </c>
      <c r="C216" s="168">
        <v>141</v>
      </c>
      <c r="D216" s="169">
        <v>55</v>
      </c>
      <c r="E216" s="95"/>
      <c r="F216" s="214"/>
      <c r="G216" s="95"/>
      <c r="L216" s="1"/>
    </row>
    <row r="217" spans="1:12" ht="12.75">
      <c r="A217" s="86" t="s">
        <v>912</v>
      </c>
      <c r="B217" s="126">
        <v>6258</v>
      </c>
      <c r="C217" s="168">
        <v>6583</v>
      </c>
      <c r="D217" s="169">
        <v>1218</v>
      </c>
      <c r="E217" s="95"/>
      <c r="F217" s="214"/>
      <c r="G217" s="95"/>
      <c r="L217" s="1"/>
    </row>
    <row r="218" spans="1:12" ht="12.75">
      <c r="A218" s="86" t="s">
        <v>913</v>
      </c>
      <c r="B218" s="126">
        <v>782</v>
      </c>
      <c r="C218" s="168">
        <v>1502</v>
      </c>
      <c r="D218" s="169">
        <v>93</v>
      </c>
      <c r="E218" s="95"/>
      <c r="F218" s="214"/>
      <c r="G218" s="95"/>
      <c r="L218" s="1"/>
    </row>
    <row r="219" spans="1:12" ht="12.75">
      <c r="A219" s="86" t="s">
        <v>914</v>
      </c>
      <c r="B219" s="126">
        <v>195</v>
      </c>
      <c r="C219" s="168">
        <v>125</v>
      </c>
      <c r="D219" s="169">
        <v>39</v>
      </c>
      <c r="E219" s="95"/>
      <c r="F219" s="214"/>
      <c r="G219" s="95"/>
      <c r="L219" s="1"/>
    </row>
    <row r="220" spans="1:12" ht="12.75">
      <c r="A220" s="86" t="s">
        <v>915</v>
      </c>
      <c r="B220" s="126">
        <v>660</v>
      </c>
      <c r="C220" s="168">
        <v>567</v>
      </c>
      <c r="D220" s="169">
        <v>75</v>
      </c>
      <c r="E220" s="95"/>
      <c r="F220" s="214"/>
      <c r="G220" s="95"/>
      <c r="L220" s="1"/>
    </row>
    <row r="221" spans="1:12" ht="12.75">
      <c r="A221" s="86" t="s">
        <v>644</v>
      </c>
      <c r="B221" s="126">
        <v>838</v>
      </c>
      <c r="C221" s="168">
        <v>1083</v>
      </c>
      <c r="D221" s="169">
        <v>130</v>
      </c>
      <c r="E221" s="95"/>
      <c r="F221" s="214"/>
      <c r="G221" s="95"/>
      <c r="L221" s="1"/>
    </row>
    <row r="222" spans="1:12" ht="12.75">
      <c r="A222" s="86" t="s">
        <v>916</v>
      </c>
      <c r="B222" s="126">
        <v>3259</v>
      </c>
      <c r="C222" s="168">
        <v>1692</v>
      </c>
      <c r="D222" s="169">
        <v>702</v>
      </c>
      <c r="E222" s="95"/>
      <c r="F222" s="214"/>
      <c r="G222" s="95"/>
      <c r="L222" s="1"/>
    </row>
    <row r="223" spans="1:12" ht="12.75">
      <c r="A223" s="86" t="s">
        <v>917</v>
      </c>
      <c r="B223" s="126">
        <v>2173</v>
      </c>
      <c r="C223" s="168">
        <v>1310</v>
      </c>
      <c r="D223" s="169">
        <v>381</v>
      </c>
      <c r="E223" s="95"/>
      <c r="F223" s="214"/>
      <c r="G223" s="95"/>
      <c r="L223" s="1"/>
    </row>
    <row r="224" spans="1:12" ht="12.75">
      <c r="A224" s="86" t="s">
        <v>918</v>
      </c>
      <c r="B224" s="126">
        <v>97</v>
      </c>
      <c r="C224" s="168">
        <v>91</v>
      </c>
      <c r="D224" s="169">
        <v>22</v>
      </c>
      <c r="E224" s="95"/>
      <c r="F224" s="214"/>
      <c r="G224" s="95"/>
      <c r="L224" s="1"/>
    </row>
    <row r="225" spans="1:12" ht="12.75">
      <c r="A225" s="86" t="s">
        <v>648</v>
      </c>
      <c r="B225" s="126">
        <v>1265</v>
      </c>
      <c r="C225" s="168">
        <v>845</v>
      </c>
      <c r="D225" s="169">
        <v>281</v>
      </c>
      <c r="E225" s="95"/>
      <c r="F225" s="214"/>
      <c r="G225" s="95"/>
      <c r="L225" s="1"/>
    </row>
    <row r="226" spans="1:12" ht="12.75">
      <c r="A226" s="86" t="s">
        <v>919</v>
      </c>
      <c r="B226" s="126">
        <v>777</v>
      </c>
      <c r="C226" s="168">
        <v>925</v>
      </c>
      <c r="D226" s="169">
        <v>106</v>
      </c>
      <c r="E226" s="95"/>
      <c r="F226" s="214"/>
      <c r="G226" s="95"/>
      <c r="L226" s="1"/>
    </row>
    <row r="227" spans="1:12" ht="12.75">
      <c r="A227" s="86" t="s">
        <v>650</v>
      </c>
      <c r="B227" s="126">
        <v>106652</v>
      </c>
      <c r="C227" s="168">
        <v>115996</v>
      </c>
      <c r="D227" s="169">
        <v>16312</v>
      </c>
      <c r="E227" s="95"/>
      <c r="F227" s="214"/>
      <c r="G227" s="95"/>
      <c r="L227" s="1"/>
    </row>
    <row r="228" spans="1:12" ht="12.75">
      <c r="A228" s="86" t="s">
        <v>651</v>
      </c>
      <c r="B228" s="126">
        <v>1726</v>
      </c>
      <c r="C228" s="168">
        <v>1807</v>
      </c>
      <c r="D228" s="169">
        <v>197</v>
      </c>
      <c r="E228" s="95"/>
      <c r="F228" s="214"/>
      <c r="G228" s="95"/>
      <c r="L228" s="1"/>
    </row>
    <row r="229" spans="1:12" ht="12.75">
      <c r="A229" s="86" t="s">
        <v>652</v>
      </c>
      <c r="B229" s="126">
        <v>3686</v>
      </c>
      <c r="C229" s="168">
        <v>2933</v>
      </c>
      <c r="D229" s="169">
        <v>350</v>
      </c>
      <c r="E229" s="95"/>
      <c r="F229" s="214"/>
      <c r="G229" s="95"/>
      <c r="L229" s="1"/>
    </row>
    <row r="230" spans="1:12" ht="12.75">
      <c r="A230" s="86" t="s">
        <v>653</v>
      </c>
      <c r="B230" s="126">
        <v>1224</v>
      </c>
      <c r="C230" s="168">
        <v>711</v>
      </c>
      <c r="D230" s="169">
        <v>176</v>
      </c>
      <c r="E230" s="95"/>
      <c r="F230" s="214"/>
      <c r="G230" s="95"/>
      <c r="L230" s="1"/>
    </row>
    <row r="231" spans="1:12" ht="12.75">
      <c r="A231" s="86" t="s">
        <v>654</v>
      </c>
      <c r="B231" s="126">
        <v>8996</v>
      </c>
      <c r="C231" s="168">
        <v>5081</v>
      </c>
      <c r="D231" s="169">
        <v>1825</v>
      </c>
      <c r="E231" s="95"/>
      <c r="F231" s="214"/>
      <c r="G231" s="95"/>
      <c r="L231" s="1"/>
    </row>
    <row r="232" spans="1:12" ht="12.75">
      <c r="A232" s="86" t="s">
        <v>920</v>
      </c>
      <c r="B232" s="126">
        <v>1313</v>
      </c>
      <c r="C232" s="168">
        <v>3099</v>
      </c>
      <c r="D232" s="169">
        <v>195</v>
      </c>
      <c r="E232" s="95"/>
      <c r="F232" s="214"/>
      <c r="G232" s="95"/>
      <c r="L232" s="1"/>
    </row>
    <row r="233" spans="1:12" ht="12.75">
      <c r="A233" s="86" t="s">
        <v>921</v>
      </c>
      <c r="B233" s="126">
        <v>723</v>
      </c>
      <c r="C233" s="168">
        <v>469</v>
      </c>
      <c r="D233" s="169">
        <v>96</v>
      </c>
      <c r="E233" s="95"/>
      <c r="F233" s="214"/>
      <c r="G233" s="95"/>
      <c r="L233" s="1"/>
    </row>
    <row r="234" spans="1:12" ht="12.75">
      <c r="A234" s="86" t="s">
        <v>922</v>
      </c>
      <c r="B234" s="126">
        <v>974</v>
      </c>
      <c r="C234" s="168">
        <v>260</v>
      </c>
      <c r="D234" s="169">
        <v>177</v>
      </c>
      <c r="E234" s="95"/>
      <c r="F234" s="214"/>
      <c r="G234" s="95"/>
      <c r="L234" s="1"/>
    </row>
    <row r="235" spans="1:12" ht="12.75">
      <c r="A235" s="86" t="s">
        <v>526</v>
      </c>
      <c r="B235" s="126">
        <v>862</v>
      </c>
      <c r="C235" s="168">
        <v>486</v>
      </c>
      <c r="D235" s="169">
        <v>152</v>
      </c>
      <c r="E235" s="95"/>
      <c r="F235" s="214"/>
      <c r="G235" s="95"/>
      <c r="L235" s="1"/>
    </row>
    <row r="236" spans="1:12" ht="12.75">
      <c r="A236" s="86" t="s">
        <v>527</v>
      </c>
      <c r="B236" s="126">
        <v>194</v>
      </c>
      <c r="C236" s="168">
        <v>89</v>
      </c>
      <c r="D236" s="169">
        <v>29</v>
      </c>
      <c r="E236" s="95"/>
      <c r="F236" s="214"/>
      <c r="G236" s="95"/>
      <c r="L236" s="1"/>
    </row>
    <row r="237" spans="1:12" ht="12.75">
      <c r="A237" s="86" t="s">
        <v>528</v>
      </c>
      <c r="B237" s="126">
        <v>1366</v>
      </c>
      <c r="C237" s="168">
        <v>936</v>
      </c>
      <c r="D237" s="169">
        <v>181</v>
      </c>
      <c r="E237" s="95"/>
      <c r="F237" s="214"/>
      <c r="G237" s="95"/>
      <c r="L237" s="1"/>
    </row>
    <row r="238" spans="1:12" ht="12.75">
      <c r="A238" s="86" t="s">
        <v>529</v>
      </c>
      <c r="B238" s="126">
        <v>3337</v>
      </c>
      <c r="C238" s="168">
        <v>1921</v>
      </c>
      <c r="D238" s="169">
        <v>584</v>
      </c>
      <c r="E238" s="95"/>
      <c r="F238" s="214"/>
      <c r="G238" s="95"/>
      <c r="L238" s="1"/>
    </row>
    <row r="239" spans="1:12" ht="12.75">
      <c r="A239" s="86" t="s">
        <v>530</v>
      </c>
      <c r="B239" s="126">
        <v>603</v>
      </c>
      <c r="C239" s="168">
        <v>1572</v>
      </c>
      <c r="D239" s="169">
        <v>80</v>
      </c>
      <c r="E239" s="95"/>
      <c r="F239" s="214"/>
      <c r="G239" s="95"/>
      <c r="L239" s="1"/>
    </row>
    <row r="240" spans="1:12" ht="12.75">
      <c r="A240" s="86" t="s">
        <v>531</v>
      </c>
      <c r="B240" s="126">
        <v>1031</v>
      </c>
      <c r="C240" s="168">
        <v>1112</v>
      </c>
      <c r="D240" s="169">
        <v>178</v>
      </c>
      <c r="E240" s="95"/>
      <c r="F240" s="214"/>
      <c r="G240" s="95"/>
      <c r="L240" s="1"/>
    </row>
    <row r="241" spans="1:12" ht="12.75">
      <c r="A241" s="87" t="s">
        <v>532</v>
      </c>
      <c r="B241" s="133">
        <v>1692</v>
      </c>
      <c r="C241" s="170">
        <v>971</v>
      </c>
      <c r="D241" s="171">
        <v>371</v>
      </c>
      <c r="E241" s="95"/>
      <c r="F241" s="95"/>
      <c r="G241" s="95"/>
      <c r="L241" s="1"/>
    </row>
  </sheetData>
  <mergeCells count="31">
    <mergeCell ref="H27:I27"/>
    <mergeCell ref="A27:A28"/>
    <mergeCell ref="B27:C27"/>
    <mergeCell ref="D27:E27"/>
    <mergeCell ref="F27:F28"/>
    <mergeCell ref="G13:G14"/>
    <mergeCell ref="F42:F43"/>
    <mergeCell ref="G42:G43"/>
    <mergeCell ref="D13:E13"/>
    <mergeCell ref="F13:F14"/>
    <mergeCell ref="G27:G28"/>
    <mergeCell ref="D107:E107"/>
    <mergeCell ref="F107:F108"/>
    <mergeCell ref="G107:G108"/>
    <mergeCell ref="D20:E20"/>
    <mergeCell ref="A77:A78"/>
    <mergeCell ref="B77:C77"/>
    <mergeCell ref="A107:A108"/>
    <mergeCell ref="B107:C107"/>
    <mergeCell ref="A92:A93"/>
    <mergeCell ref="B92:C92"/>
    <mergeCell ref="A4:A5"/>
    <mergeCell ref="F4:F5"/>
    <mergeCell ref="G4:G5"/>
    <mergeCell ref="D42:E42"/>
    <mergeCell ref="B4:C4"/>
    <mergeCell ref="D4:E4"/>
    <mergeCell ref="A13:A14"/>
    <mergeCell ref="B13:C13"/>
    <mergeCell ref="A42:A43"/>
    <mergeCell ref="B42:C42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  <rowBreaks count="2" manualBreakCount="2">
    <brk id="23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C.E.D.T. Junta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Consejería de Empleo</dc:creator>
  <cp:keywords/>
  <dc:description/>
  <cp:lastModifiedBy>elena.vida.ext</cp:lastModifiedBy>
  <cp:lastPrinted>2010-08-06T06:57:17Z</cp:lastPrinted>
  <dcterms:created xsi:type="dcterms:W3CDTF">2010-03-11T07:12:12Z</dcterms:created>
  <dcterms:modified xsi:type="dcterms:W3CDTF">2015-05-22T06:20:46Z</dcterms:modified>
  <cp:category/>
  <cp:version/>
  <cp:contentType/>
  <cp:contentStatus/>
</cp:coreProperties>
</file>