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INDICE" sheetId="1" r:id="rId1"/>
    <sheet name="1.1.1." sheetId="2" r:id="rId2"/>
    <sheet name="1.1.2.AL" sheetId="3" r:id="rId3"/>
    <sheet name="1.1.3.CÁ" sheetId="4" r:id="rId4"/>
    <sheet name="1.1.4.CÓ" sheetId="5" r:id="rId5"/>
    <sheet name="1.1.5.GR" sheetId="6" r:id="rId6"/>
    <sheet name="1.1.6.HU" sheetId="7" r:id="rId7"/>
    <sheet name="1.1.7.JA" sheetId="8" r:id="rId8"/>
    <sheet name="1.1.8.MÁ" sheetId="9" r:id="rId9"/>
    <sheet name="1.1.9.SE" sheetId="10" r:id="rId10"/>
  </sheets>
  <definedNames>
    <definedName name="_xlnm.Print_Area" localSheetId="1">'1.1.1.'!$A$1:$D$51</definedName>
    <definedName name="_xlnm.Print_Area" localSheetId="2">'1.1.2.AL'!$B$67:$G$131</definedName>
    <definedName name="_xlnm.Print_Titles" localSheetId="2">'1.1.2.AL'!$3:$3</definedName>
    <definedName name="_xlnm.Print_Area" localSheetId="3">'1.1.3.CÁ'!$B$1:$G$63</definedName>
    <definedName name="_xlnm.Print_Titles" localSheetId="3">'1.1.3.CÁ'!$2:$2</definedName>
    <definedName name="_xlnm.Print_Area" localSheetId="4">'1.1.4.CÓ'!$B$1:$G$57</definedName>
    <definedName name="_xlnm.Print_Titles" localSheetId="4">'1.1.4.CÓ'!$1:$2</definedName>
    <definedName name="_xlnm.Print_Area" localSheetId="5">'1.1.5.GR'!$B$1:$G$83</definedName>
    <definedName name="_xlnm.Print_Titles" localSheetId="5">'1.1.5.GR'!$2:$2</definedName>
    <definedName name="_xlnm.Print_Area" localSheetId="6">'1.1.6.HU'!$B$1:$G$63</definedName>
    <definedName name="_xlnm.Print_Titles" localSheetId="6">'1.1.6.HU'!$1:$2</definedName>
    <definedName name="_xlnm.Print_Area" localSheetId="7">'1.1.7.JA'!$B$1:$G$60</definedName>
    <definedName name="_xlnm.Print_Titles" localSheetId="7">'1.1.7.JA'!$1:$2</definedName>
    <definedName name="_xlnm.Print_Area" localSheetId="8">'1.1.8.MÁ'!$B$1:$G$54</definedName>
    <definedName name="_xlnm.Print_Titles" localSheetId="8">'1.1.8.MÁ'!$1:$2</definedName>
    <definedName name="_xlnm.Print_Area" localSheetId="9">'1.1.9.SE'!$B$73:$G$131</definedName>
    <definedName name="_xlnm.Print_Titles" localSheetId="9">'1.1.9.SE'!$2:$3</definedName>
    <definedName name="Excel_BuiltIn_Print_Area" localSheetId="3">'1.1.3.CÁ'!$B$1:$G$62</definedName>
  </definedNames>
  <calcPr fullCalcOnLoad="1"/>
</workbook>
</file>

<file path=xl/sharedStrings.xml><?xml version="1.0" encoding="utf-8"?>
<sst xmlns="http://schemas.openxmlformats.org/spreadsheetml/2006/main" count="1011" uniqueCount="878">
  <si>
    <t>Servicio de Estudios y Estadísticas</t>
  </si>
  <si>
    <t>SECRETARÍA GENERAL DE AGRICULTURA, GANADERÍA Y ALIMENTACION</t>
  </si>
  <si>
    <t>POBLACIÓN POR PROVINCIAS Y COMARCAS</t>
  </si>
  <si>
    <t>1.1.1 EVOLUCIÓN DE LA POBLACIÓN DE DERECHO SEGÚN SEXO POR PROVINCIAS</t>
  </si>
  <si>
    <t>1.1.2. POBLACIÓN POR COMARCAS AGRARIAS DE LA PROVINCIA DE ALMERÍA</t>
  </si>
  <si>
    <t>1.1.3. POBLACIÓN POR COMARCAS AGRARIAS DE LA PROVINCIA DE CÁDIZ</t>
  </si>
  <si>
    <t>1.1.4. POBLACIÓN POR COMARCAS AGRARIAS DE LA PROVINCIA DE CÓRDOBA</t>
  </si>
  <si>
    <t>1.1.5. POBLACIÓN POR COMARCAS AGRARIAS DE LA PROVINCIA DE GRANADA</t>
  </si>
  <si>
    <t>1.1.6. POBLACIÓN POR COMARCAS AGRARIAS DE LA PROVINCIA DE HUELVA</t>
  </si>
  <si>
    <t>1.1.7. POBLACIÓN POR COMARCAS AGRARIAS DE LA PROVINCIA DE JAÉN</t>
  </si>
  <si>
    <t>1.1.8. POBLACIÓN POR COMARCAS AGRARIAS DE LA  PROVINCIA DE MÁLAGA</t>
  </si>
  <si>
    <t>1.1.9. POBLACIÓN POR COMARCAS AGRARIAS DE LA PROVINCIA DE SEVILLA</t>
  </si>
  <si>
    <t>1.1.1. EVOLUCIÓN DE LA POBLACIÓN DE DERECHO SEGÚN SEXO POR PROVINCIAS</t>
  </si>
  <si>
    <t xml:space="preserve">      1960</t>
  </si>
  <si>
    <t xml:space="preserve">      1970</t>
  </si>
  <si>
    <t xml:space="preserve">      1981</t>
  </si>
  <si>
    <t>2003</t>
  </si>
  <si>
    <t>Andalucía</t>
  </si>
  <si>
    <t>Hombres</t>
  </si>
  <si>
    <t>Mujeres</t>
  </si>
  <si>
    <t>Total</t>
  </si>
  <si>
    <t>Almería</t>
  </si>
  <si>
    <t>Cádiz</t>
  </si>
  <si>
    <t>Córdoba</t>
  </si>
  <si>
    <t>Granada</t>
  </si>
  <si>
    <t>Huelva</t>
  </si>
  <si>
    <t>Jaén</t>
  </si>
  <si>
    <t xml:space="preserve"> </t>
  </si>
  <si>
    <t>Málaga</t>
  </si>
  <si>
    <t>Sevilla</t>
  </si>
  <si>
    <t xml:space="preserve">España </t>
  </si>
  <si>
    <t xml:space="preserve"> FUENTE: INE</t>
  </si>
  <si>
    <t>COMARCA-MUNICIPIO</t>
  </si>
  <si>
    <t>Población total                        (Año 2016)</t>
  </si>
  <si>
    <t>Hombres                (Año 2016)</t>
  </si>
  <si>
    <t>Mujeres                        (Año 2016)</t>
  </si>
  <si>
    <r>
      <rPr>
        <b/>
        <sz val="8"/>
        <color indexed="8"/>
        <rFont val="Arial"/>
        <family val="2"/>
      </rPr>
      <t>Superficie Km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                              (Año 2016)</t>
    </r>
  </si>
  <si>
    <r>
      <rPr>
        <b/>
        <sz val="8"/>
        <color indexed="8"/>
        <rFont val="Arial"/>
        <family val="2"/>
      </rPr>
      <t xml:space="preserve"> </t>
    </r>
    <r>
      <rPr>
        <b/>
        <sz val="8"/>
        <color indexed="9"/>
        <rFont val="Arial"/>
        <family val="2"/>
      </rPr>
      <t>1. LOS VELEZ</t>
    </r>
  </si>
  <si>
    <t>Chirivel</t>
  </si>
  <si>
    <t>María</t>
  </si>
  <si>
    <t>Vélez-Blanco</t>
  </si>
  <si>
    <t>Vélez-Rubio</t>
  </si>
  <si>
    <t>TOTAL COMARCA</t>
  </si>
  <si>
    <t xml:space="preserve"> 2. ALTO ALMANZORA</t>
  </si>
  <si>
    <t>Albánchez</t>
  </si>
  <si>
    <t>Albox</t>
  </si>
  <si>
    <t>Alcóntar</t>
  </si>
  <si>
    <t>Arboleas</t>
  </si>
  <si>
    <t>Armuña de Almanzora</t>
  </si>
  <si>
    <t>Bacares</t>
  </si>
  <si>
    <t>Bayarque</t>
  </si>
  <si>
    <t>Cantoria</t>
  </si>
  <si>
    <t>Cóbdar</t>
  </si>
  <si>
    <t>Chercos</t>
  </si>
  <si>
    <t>Fines</t>
  </si>
  <si>
    <t>Laroya</t>
  </si>
  <si>
    <t>Líjar</t>
  </si>
  <si>
    <t>Lúcar</t>
  </si>
  <si>
    <t>Macael</t>
  </si>
  <si>
    <t>Olula del Río</t>
  </si>
  <si>
    <t>Oria</t>
  </si>
  <si>
    <t>Partaloa</t>
  </si>
  <si>
    <t>Purchena</t>
  </si>
  <si>
    <t>Serón</t>
  </si>
  <si>
    <t>Sierro</t>
  </si>
  <si>
    <t>Somontín</t>
  </si>
  <si>
    <t>Suflí</t>
  </si>
  <si>
    <t>Taberno</t>
  </si>
  <si>
    <t>Tíjola</t>
  </si>
  <si>
    <t>Urrácal</t>
  </si>
  <si>
    <t>Zurgena</t>
  </si>
  <si>
    <t>3. BAJO ALMANZORA</t>
  </si>
  <si>
    <t>Antas</t>
  </si>
  <si>
    <t>Bédar</t>
  </si>
  <si>
    <t>Cuevas del Almanzora</t>
  </si>
  <si>
    <t>Gallardos (Los)</t>
  </si>
  <si>
    <t>Garrucha</t>
  </si>
  <si>
    <t>Huércal-Overa</t>
  </si>
  <si>
    <t>Mojácar</t>
  </si>
  <si>
    <t>Pulpí</t>
  </si>
  <si>
    <t>Turre</t>
  </si>
  <si>
    <t>Vera</t>
  </si>
  <si>
    <t xml:space="preserve">  4. RIO NACIMIENTO</t>
  </si>
  <si>
    <t>Abla</t>
  </si>
  <si>
    <t>Abrucena</t>
  </si>
  <si>
    <t>Alboloduy</t>
  </si>
  <si>
    <t>Alhabia</t>
  </si>
  <si>
    <t>Alsodux</t>
  </si>
  <si>
    <t>Fiñana</t>
  </si>
  <si>
    <t>Gérgal</t>
  </si>
  <si>
    <t>Nacimiento</t>
  </si>
  <si>
    <t>Santa Cruz de Marchena</t>
  </si>
  <si>
    <t>Tres Villas (Las)</t>
  </si>
  <si>
    <t xml:space="preserve">  5. CAMPO TABERNAS</t>
  </si>
  <si>
    <t>Alcudia de Monteagudo</t>
  </si>
  <si>
    <t>Benitagla</t>
  </si>
  <si>
    <t>Benizalón</t>
  </si>
  <si>
    <t>Castro de Filabres</t>
  </si>
  <si>
    <t>Lubrín</t>
  </si>
  <si>
    <t>Lucainena de las Torres</t>
  </si>
  <si>
    <t>Olula de Castro</t>
  </si>
  <si>
    <t>Senés</t>
  </si>
  <si>
    <t>Sorbas</t>
  </si>
  <si>
    <t>Tabernas</t>
  </si>
  <si>
    <t>Tahal</t>
  </si>
  <si>
    <t>Turrillas</t>
  </si>
  <si>
    <t>Uleila del Campo</t>
  </si>
  <si>
    <t>Velefique</t>
  </si>
  <si>
    <t xml:space="preserve">  6. ALTO ANDARAX</t>
  </si>
  <si>
    <t>Alcolea</t>
  </si>
  <si>
    <t>Alhama de Almería</t>
  </si>
  <si>
    <t>Alicún</t>
  </si>
  <si>
    <t>Almócita</t>
  </si>
  <si>
    <t>Bayárcal</t>
  </si>
  <si>
    <t>Beires</t>
  </si>
  <si>
    <t>Bentarique</t>
  </si>
  <si>
    <t>Canjáyar</t>
  </si>
  <si>
    <t>Fondón</t>
  </si>
  <si>
    <t>Huécija</t>
  </si>
  <si>
    <t>Illar</t>
  </si>
  <si>
    <t>Instinción</t>
  </si>
  <si>
    <t>Láujar de Andarax</t>
  </si>
  <si>
    <t>Ohanes</t>
  </si>
  <si>
    <t>Padules</t>
  </si>
  <si>
    <t>Paterna del Río</t>
  </si>
  <si>
    <t>Rágol</t>
  </si>
  <si>
    <t>Terque</t>
  </si>
  <si>
    <t>7. CAMPO DALIAS</t>
  </si>
  <si>
    <t>Adra</t>
  </si>
  <si>
    <t>Balanegra</t>
  </si>
  <si>
    <t>Berja</t>
  </si>
  <si>
    <t>Dalías</t>
  </si>
  <si>
    <t>Enix</t>
  </si>
  <si>
    <t>Felix</t>
  </si>
  <si>
    <t>Roquetas de Mar</t>
  </si>
  <si>
    <t>Vícar</t>
  </si>
  <si>
    <t>Ejido (El)</t>
  </si>
  <si>
    <t>Mojonera (La)</t>
  </si>
  <si>
    <t xml:space="preserve">8. CAMPO NIJAR Y BAJO </t>
  </si>
  <si>
    <t>ANDARAX</t>
  </si>
  <si>
    <t>Benahadux</t>
  </si>
  <si>
    <t>Carboneras</t>
  </si>
  <si>
    <t>Gádor</t>
  </si>
  <si>
    <t>Huércal de Almería</t>
  </si>
  <si>
    <t>Níjar</t>
  </si>
  <si>
    <t>Pechina</t>
  </si>
  <si>
    <t>Rioja</t>
  </si>
  <si>
    <t>Santa Fe de Mondújar</t>
  </si>
  <si>
    <t>Viator</t>
  </si>
  <si>
    <t>TOTAL PROVINCIA</t>
  </si>
  <si>
    <t>Fuente: elaboración propia a partir de datos del Instituto Andaluz de Estadística y Cartografía</t>
  </si>
  <si>
    <t>Hombres                              (Año 2016)</t>
  </si>
  <si>
    <t>Mujeres                         (Año 2016)</t>
  </si>
  <si>
    <t>1. CAMPIÑA DE CÁDIZ</t>
  </si>
  <si>
    <t>Algar</t>
  </si>
  <si>
    <t>Arcos de la Frontera</t>
  </si>
  <si>
    <t>Bornos</t>
  </si>
  <si>
    <t>Espera</t>
  </si>
  <si>
    <t>Jerez de la Frontera</t>
  </si>
  <si>
    <t>Puerto de Santa María (El)</t>
  </si>
  <si>
    <t>Trebujena</t>
  </si>
  <si>
    <t>Villamartín</t>
  </si>
  <si>
    <t>San José del Valle</t>
  </si>
  <si>
    <t>2. COSTA NOROESTE DE CÁDIZ</t>
  </si>
  <si>
    <t>Conil de la Frontera</t>
  </si>
  <si>
    <t>Chiclana de la Frontera</t>
  </si>
  <si>
    <t>Chipiona</t>
  </si>
  <si>
    <t>Rota</t>
  </si>
  <si>
    <t>San Fernando</t>
  </si>
  <si>
    <t>Sanlúcar de Barrameda</t>
  </si>
  <si>
    <t>3. SIERRA DE CÁDIZ</t>
  </si>
  <si>
    <t>,</t>
  </si>
  <si>
    <t>Alcalá del Valle</t>
  </si>
  <si>
    <t>Algodonales</t>
  </si>
  <si>
    <t>Benaocaz</t>
  </si>
  <si>
    <t>Bosque (El)</t>
  </si>
  <si>
    <t>Gastor (El)</t>
  </si>
  <si>
    <t>Grazalema</t>
  </si>
  <si>
    <t>Olvera</t>
  </si>
  <si>
    <t>Prado del Rey</t>
  </si>
  <si>
    <t>Puerto Serrano</t>
  </si>
  <si>
    <t>Setenil de las Bodegas</t>
  </si>
  <si>
    <t>Torre Alháquime</t>
  </si>
  <si>
    <t>Ubrique</t>
  </si>
  <si>
    <t>Villaluenga del Rosario</t>
  </si>
  <si>
    <t>Zahara</t>
  </si>
  <si>
    <t>4. LA JANDA</t>
  </si>
  <si>
    <t>Alcalá de los Gazules</t>
  </si>
  <si>
    <t>Barbate</t>
  </si>
  <si>
    <t>Medina-Sidonia</t>
  </si>
  <si>
    <t>Paterna de Rivera</t>
  </si>
  <si>
    <t>Puerto Real</t>
  </si>
  <si>
    <t>Vejer de la Frontera</t>
  </si>
  <si>
    <t>Benalup - Casas Viejas</t>
  </si>
  <si>
    <t>5. CAMPO DE GIBRALTAR</t>
  </si>
  <si>
    <t>Algeciras</t>
  </si>
  <si>
    <t>Barrios (Los)</t>
  </si>
  <si>
    <t>Castellar de la Frontera</t>
  </si>
  <si>
    <t>Jimena de la Frontera</t>
  </si>
  <si>
    <t>Línea de la Concepción (La)</t>
  </si>
  <si>
    <t>San Roque</t>
  </si>
  <si>
    <t>Tarifa</t>
  </si>
  <si>
    <t>Mujeres                              (Año 2016)</t>
  </si>
  <si>
    <t>1. PEDROCHES</t>
  </si>
  <si>
    <t>Alcaracejos</t>
  </si>
  <si>
    <t>Añora</t>
  </si>
  <si>
    <t>Belalcázar</t>
  </si>
  <si>
    <t>Belmez</t>
  </si>
  <si>
    <t>Blázquez (Los)</t>
  </si>
  <si>
    <t>Cardeña</t>
  </si>
  <si>
    <t>Conquista</t>
  </si>
  <si>
    <t>Dos Torres</t>
  </si>
  <si>
    <t>Fuente la Lancha</t>
  </si>
  <si>
    <t>Fuente Obejuna</t>
  </si>
  <si>
    <t>Granjuela (La)</t>
  </si>
  <si>
    <t>Guijo (El)</t>
  </si>
  <si>
    <t>Hinojosa del Duque</t>
  </si>
  <si>
    <t>Pedroche</t>
  </si>
  <si>
    <t>Peñarroya-Pueblonuevo</t>
  </si>
  <si>
    <t>Pozoblanco</t>
  </si>
  <si>
    <t>Santa Eufemia</t>
  </si>
  <si>
    <t>Torrecampo</t>
  </si>
  <si>
    <t>Valsequillo</t>
  </si>
  <si>
    <t>Villanueva de Córdoba</t>
  </si>
  <si>
    <t>Villanueva del Duque</t>
  </si>
  <si>
    <t>Villaralto</t>
  </si>
  <si>
    <t>Viso (El)</t>
  </si>
  <si>
    <t>2. LA SIERRA</t>
  </si>
  <si>
    <t>Adamuz</t>
  </si>
  <si>
    <t>Espiel</t>
  </si>
  <si>
    <t>Hornachuelos</t>
  </si>
  <si>
    <t>Montoro</t>
  </si>
  <si>
    <t>Obejo</t>
  </si>
  <si>
    <t>Villaharta</t>
  </si>
  <si>
    <t>Villanueva del Rey</t>
  </si>
  <si>
    <t>Villaviciosa de Córdoba</t>
  </si>
  <si>
    <t>3. CAMPIÑA BAJA</t>
  </si>
  <si>
    <t>Almodóvar del Río</t>
  </si>
  <si>
    <t>Bujalance</t>
  </si>
  <si>
    <t>Cañete de las Torres</t>
  </si>
  <si>
    <t>Carpio (El)</t>
  </si>
  <si>
    <t>Castro del Río</t>
  </si>
  <si>
    <t>Espejo</t>
  </si>
  <si>
    <t>Fernán-Núñez</t>
  </si>
  <si>
    <t>Montalbán de Córdoba</t>
  </si>
  <si>
    <t>Palma del Río</t>
  </si>
  <si>
    <t>Pedro Abad</t>
  </si>
  <si>
    <t>Posadas</t>
  </si>
  <si>
    <t>Rambla (La)</t>
  </si>
  <si>
    <t>Santaella</t>
  </si>
  <si>
    <t>Villa del Río</t>
  </si>
  <si>
    <t>Villafranca de Córdoba</t>
  </si>
  <si>
    <t>4. LAS COLONIAS</t>
  </si>
  <si>
    <t>Carlota (La)</t>
  </si>
  <si>
    <t>Fuente Palmera</t>
  </si>
  <si>
    <t>Guadalcázar</t>
  </si>
  <si>
    <t>San Sebastián de los Ballesteros</t>
  </si>
  <si>
    <t>Victoria (La)</t>
  </si>
  <si>
    <t>5. CAMPIÑA ALTA</t>
  </si>
  <si>
    <t>Aguilar de la Frontera</t>
  </si>
  <si>
    <t>Baena</t>
  </si>
  <si>
    <t>Benamejí</t>
  </si>
  <si>
    <t>Cabra</t>
  </si>
  <si>
    <t>Doña Mencía</t>
  </si>
  <si>
    <t>Encinas Reales</t>
  </si>
  <si>
    <t>Lucena</t>
  </si>
  <si>
    <t>Montemayor</t>
  </si>
  <si>
    <t>Montilla</t>
  </si>
  <si>
    <t>Monturque</t>
  </si>
  <si>
    <t>Moriles</t>
  </si>
  <si>
    <t>Nueva Carteya</t>
  </si>
  <si>
    <t>Palenciana</t>
  </si>
  <si>
    <t>Puente Genil</t>
  </si>
  <si>
    <t>Valenzuela</t>
  </si>
  <si>
    <t>6. PENIBÉTICA</t>
  </si>
  <si>
    <t>Almedinilla</t>
  </si>
  <si>
    <t>Carcabuey</t>
  </si>
  <si>
    <t>Fuente-Tójar</t>
  </si>
  <si>
    <t>Iznájar</t>
  </si>
  <si>
    <t>Luque</t>
  </si>
  <si>
    <t>Priego de Córdoba</t>
  </si>
  <si>
    <t>Rute</t>
  </si>
  <si>
    <t>Zuheros</t>
  </si>
  <si>
    <t>1. DE LA VEGA</t>
  </si>
  <si>
    <t>Albolote</t>
  </si>
  <si>
    <t>Alfacar</t>
  </si>
  <si>
    <t>Alhendín</t>
  </si>
  <si>
    <t>Armilla</t>
  </si>
  <si>
    <t>Atarfe</t>
  </si>
  <si>
    <t>Beas de Granada</t>
  </si>
  <si>
    <t>Cájar</t>
  </si>
  <si>
    <t>Calicasas</t>
  </si>
  <si>
    <t>Cenes de la Vega</t>
  </si>
  <si>
    <t>Cijuela</t>
  </si>
  <si>
    <t>Cogollos de la Vega</t>
  </si>
  <si>
    <t>Cúllar Vega</t>
  </si>
  <si>
    <t>Chauchina</t>
  </si>
  <si>
    <t>Churriana de la Vega</t>
  </si>
  <si>
    <t>Dílar</t>
  </si>
  <si>
    <t>Dúdar</t>
  </si>
  <si>
    <t>Fuente Vaqueros</t>
  </si>
  <si>
    <t>Gójar</t>
  </si>
  <si>
    <t xml:space="preserve">Granada                             </t>
  </si>
  <si>
    <t>Güejar Sierra</t>
  </si>
  <si>
    <t>Güevéjar</t>
  </si>
  <si>
    <t>Huétor de Santillán</t>
  </si>
  <si>
    <t>Huétor Tájar</t>
  </si>
  <si>
    <t>Huétor Vega</t>
  </si>
  <si>
    <t>Jun</t>
  </si>
  <si>
    <t>Láchar</t>
  </si>
  <si>
    <t>Loja</t>
  </si>
  <si>
    <t>Maracena</t>
  </si>
  <si>
    <t>Monachil</t>
  </si>
  <si>
    <t>Moraleda de Zafayona</t>
  </si>
  <si>
    <t>Nívar</t>
  </si>
  <si>
    <t>Ogíjares</t>
  </si>
  <si>
    <t>Otura</t>
  </si>
  <si>
    <t>Peligros</t>
  </si>
  <si>
    <t>Pinos Genil</t>
  </si>
  <si>
    <t>Pinos Puente</t>
  </si>
  <si>
    <t>Pulianas</t>
  </si>
  <si>
    <t>Quéntar</t>
  </si>
  <si>
    <t>Salar</t>
  </si>
  <si>
    <t>Santa Fe</t>
  </si>
  <si>
    <t>Villanueva Mesía</t>
  </si>
  <si>
    <t>Víznar</t>
  </si>
  <si>
    <t>Zubia (La)</t>
  </si>
  <si>
    <t>Gabias (Las)</t>
  </si>
  <si>
    <t>Vegas del Genil</t>
  </si>
  <si>
    <t>Zagra</t>
  </si>
  <si>
    <t>Valderrubio</t>
  </si>
  <si>
    <t>2. GUADIX</t>
  </si>
  <si>
    <t>Albuñán</t>
  </si>
  <si>
    <t>Aldeire</t>
  </si>
  <si>
    <t>Alicún de Ortega</t>
  </si>
  <si>
    <t>Alquife</t>
  </si>
  <si>
    <t>Beas de Guadix</t>
  </si>
  <si>
    <t>Benalúa</t>
  </si>
  <si>
    <t>Cogollos de Guadix</t>
  </si>
  <si>
    <t>Cortes y Graena</t>
  </si>
  <si>
    <t>Darro</t>
  </si>
  <si>
    <t>Dehesas de Guadix</t>
  </si>
  <si>
    <t>Diezma</t>
  </si>
  <si>
    <t>Dólar</t>
  </si>
  <si>
    <t>Ferreira</t>
  </si>
  <si>
    <t>Fonelas</t>
  </si>
  <si>
    <t>Gor</t>
  </si>
  <si>
    <t>Gorafe</t>
  </si>
  <si>
    <t>Guadix</t>
  </si>
  <si>
    <t>Huélago</t>
  </si>
  <si>
    <t>Huéneja</t>
  </si>
  <si>
    <t>Jerez del Marquesado</t>
  </si>
  <si>
    <t>Calahorra (La)</t>
  </si>
  <si>
    <t>Lanteira</t>
  </si>
  <si>
    <t>Lugros</t>
  </si>
  <si>
    <t>Marchal</t>
  </si>
  <si>
    <t>Peza (La)</t>
  </si>
  <si>
    <t>Polícar</t>
  </si>
  <si>
    <t>Purullena</t>
  </si>
  <si>
    <t>Villanueva de las Torres</t>
  </si>
  <si>
    <t>Valle del Zalabí</t>
  </si>
  <si>
    <t>3. BAZA</t>
  </si>
  <si>
    <t>Baza</t>
  </si>
  <si>
    <t>Benamaurel</t>
  </si>
  <si>
    <t>Caniles</t>
  </si>
  <si>
    <t>Cortes de Baza</t>
  </si>
  <si>
    <t>Cúllar</t>
  </si>
  <si>
    <t>Freila</t>
  </si>
  <si>
    <t>Zújar</t>
  </si>
  <si>
    <t>Cuevas del Campo</t>
  </si>
  <si>
    <t>4. HUESCAR</t>
  </si>
  <si>
    <t>Castilléjar</t>
  </si>
  <si>
    <t>Castril</t>
  </si>
  <si>
    <t>Galera</t>
  </si>
  <si>
    <t>Huéscar</t>
  </si>
  <si>
    <t>Orce</t>
  </si>
  <si>
    <t>Puebla de Don Fadrique</t>
  </si>
  <si>
    <t>5. IZNALLOZ</t>
  </si>
  <si>
    <t>Alamedilla</t>
  </si>
  <si>
    <t>Benalúa de las Villas</t>
  </si>
  <si>
    <t>Campotéjar</t>
  </si>
  <si>
    <t>Colomera</t>
  </si>
  <si>
    <t>Dehesas Viejas</t>
  </si>
  <si>
    <t>Deifontes</t>
  </si>
  <si>
    <t>Gobernador</t>
  </si>
  <si>
    <t>Guadahortuna</t>
  </si>
  <si>
    <t>Iznalloz</t>
  </si>
  <si>
    <t>Montejícar</t>
  </si>
  <si>
    <t>Montillana</t>
  </si>
  <si>
    <t>Pedro Martínez</t>
  </si>
  <si>
    <t>Píñar</t>
  </si>
  <si>
    <t>Torre-Cardela</t>
  </si>
  <si>
    <t>Morelábor</t>
  </si>
  <si>
    <t>6. MONTEFRÍO</t>
  </si>
  <si>
    <t>Algarinejo</t>
  </si>
  <si>
    <t>Illora</t>
  </si>
  <si>
    <t>Moclín</t>
  </si>
  <si>
    <t>Montefrío</t>
  </si>
  <si>
    <t>7. ALHAMA</t>
  </si>
  <si>
    <t>Agrón</t>
  </si>
  <si>
    <t>Alhama de Granada</t>
  </si>
  <si>
    <t>Arenas del Rey</t>
  </si>
  <si>
    <t>Cacín</t>
  </si>
  <si>
    <t>Chimeneas</t>
  </si>
  <si>
    <t>Escúzar</t>
  </si>
  <si>
    <t>Jayena</t>
  </si>
  <si>
    <t>Malahá (La)</t>
  </si>
  <si>
    <t>Santa Cruz del Comercio</t>
  </si>
  <si>
    <t>Ventas de Huelma</t>
  </si>
  <si>
    <t>Zafarraya</t>
  </si>
  <si>
    <t>8. LA COSTA</t>
  </si>
  <si>
    <t>Albondón</t>
  </si>
  <si>
    <t>Albuñol</t>
  </si>
  <si>
    <t>Almuñécar</t>
  </si>
  <si>
    <t>Gualchos</t>
  </si>
  <si>
    <t>Itrabo</t>
  </si>
  <si>
    <t>Jete</t>
  </si>
  <si>
    <t>Lentegí</t>
  </si>
  <si>
    <t>Lújar</t>
  </si>
  <si>
    <t>Molvízar</t>
  </si>
  <si>
    <t>Motril</t>
  </si>
  <si>
    <t>Otívar</t>
  </si>
  <si>
    <t>Polopos</t>
  </si>
  <si>
    <t>Rubite</t>
  </si>
  <si>
    <t>Salobreña</t>
  </si>
  <si>
    <t>Sorvilán</t>
  </si>
  <si>
    <t>Vélez de Benaudalla</t>
  </si>
  <si>
    <t>Guajares (Los)</t>
  </si>
  <si>
    <t>9. LAS ALPUJARRAS</t>
  </si>
  <si>
    <t>Almegíjar</t>
  </si>
  <si>
    <t>Bérchules</t>
  </si>
  <si>
    <t>Bubión</t>
  </si>
  <si>
    <t>Busquístar</t>
  </si>
  <si>
    <t>Cádiar</t>
  </si>
  <si>
    <t>Cáñar</t>
  </si>
  <si>
    <t>Capileira</t>
  </si>
  <si>
    <t>Carataunas</t>
  </si>
  <si>
    <t>Cástaras</t>
  </si>
  <si>
    <t>Juviles</t>
  </si>
  <si>
    <t>Lanjarón</t>
  </si>
  <si>
    <t>Lobras</t>
  </si>
  <si>
    <t>Murtas</t>
  </si>
  <si>
    <t>Órgiva</t>
  </si>
  <si>
    <t>Pampaneira</t>
  </si>
  <si>
    <t>Pórtugos</t>
  </si>
  <si>
    <t>Soportújar</t>
  </si>
  <si>
    <t>Torvizcón</t>
  </si>
  <si>
    <t>Trevélez</t>
  </si>
  <si>
    <t>Turón</t>
  </si>
  <si>
    <t>Ugíjar</t>
  </si>
  <si>
    <t>Válor</t>
  </si>
  <si>
    <t>Taha (La)</t>
  </si>
  <si>
    <t>Nevada</t>
  </si>
  <si>
    <t>Alpujarra de la Sierra</t>
  </si>
  <si>
    <t>10. LECRÍN</t>
  </si>
  <si>
    <t>Albuñuelas</t>
  </si>
  <si>
    <t>Dúrcal</t>
  </si>
  <si>
    <t>Lecrín</t>
  </si>
  <si>
    <t>Nigüelas</t>
  </si>
  <si>
    <t>Padul</t>
  </si>
  <si>
    <t>Valle (El)</t>
  </si>
  <si>
    <t>Villamena</t>
  </si>
  <si>
    <t>Pinar (El)</t>
  </si>
  <si>
    <t>Hombres                         (Año 2016)</t>
  </si>
  <si>
    <t>1. SIERRA</t>
  </si>
  <si>
    <t>Alájar</t>
  </si>
  <si>
    <t>Almonaster la Real</t>
  </si>
  <si>
    <t>Aracena</t>
  </si>
  <si>
    <t>Aroche</t>
  </si>
  <si>
    <t>Arroyomolinos de León</t>
  </si>
  <si>
    <t>Cala</t>
  </si>
  <si>
    <t>Cañaveral de León</t>
  </si>
  <si>
    <t>Castaño del Robledo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</si>
  <si>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</si>
  <si>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</si>
  <si>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</si>
  <si>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</si>
  <si>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</si>
  <si>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</si>
  <si>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</si>
  <si>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Fuenteheridos</t>
  </si>
  <si>
    <t>Galaroza</t>
  </si>
  <si>
    <t>Higuera de la Sierra</t>
  </si>
  <si>
    <t>Hinojales</t>
  </si>
  <si>
    <t>Jabugo</t>
  </si>
  <si>
    <t>Linares de la Sierra</t>
  </si>
  <si>
    <t>Marines (Los)</t>
  </si>
  <si>
    <t>Nava (La)</t>
  </si>
  <si>
    <t>Puerto Moral</t>
  </si>
  <si>
    <t>Rosal de la Frontera</t>
  </si>
  <si>
    <t>Santa Ana la Real</t>
  </si>
  <si>
    <t>Santa Olalla del Cala</t>
  </si>
  <si>
    <t>Valdelarco</t>
  </si>
  <si>
    <t>Zufre</t>
  </si>
  <si>
    <t>2. ANDÉVALO OCCIDENTAL</t>
  </si>
  <si>
    <t>Almendro (El)</t>
  </si>
  <si>
    <t>Alosno</t>
  </si>
  <si>
    <t>Ayamonte</t>
  </si>
  <si>
    <t>Cabezas Rubias</t>
  </si>
  <si>
    <t>Cerro de Andévalo (El)</t>
  </si>
  <si>
    <t>Granado (El)</t>
  </si>
  <si>
    <t>Paymogo</t>
  </si>
  <si>
    <t>Puebla de Guzmán</t>
  </si>
  <si>
    <t>San Bartolomé de la Torre</t>
  </si>
  <si>
    <t>Sanlúcar de Guadiana</t>
  </si>
  <si>
    <t>San Silvestre de Guzmán</t>
  </si>
  <si>
    <t>Santa Bárbara de Casa</t>
  </si>
  <si>
    <t>Villablanca</t>
  </si>
  <si>
    <t>Villanueva de las Cruces</t>
  </si>
  <si>
    <t>Villanueva de los Castillejos</t>
  </si>
  <si>
    <t>3. ANDÉVALO ORIENTAL</t>
  </si>
  <si>
    <t>Berrocal</t>
  </si>
  <si>
    <t>Calañas</t>
  </si>
  <si>
    <t>Campillo (El)</t>
  </si>
  <si>
    <t>Campofrío</t>
  </si>
  <si>
    <t>Granada de Río-Tinto (La)</t>
  </si>
  <si>
    <t>Minas de Riotinto</t>
  </si>
  <si>
    <t>Nerva</t>
  </si>
  <si>
    <t>Valverde del Camino</t>
  </si>
  <si>
    <t>Zalamea la Real</t>
  </si>
  <si>
    <t>4. COSTA</t>
  </si>
  <si>
    <t>Aljaraque</t>
  </si>
  <si>
    <t>Cartaya</t>
  </si>
  <si>
    <t>Gibraleón</t>
  </si>
  <si>
    <t xml:space="preserve">Huelva                             </t>
  </si>
  <si>
    <t>Isla Cristina</t>
  </si>
  <si>
    <t>Lepe</t>
  </si>
  <si>
    <t>Punta Umbría</t>
  </si>
  <si>
    <t>5. CONDADO CAMPIÑA</t>
  </si>
  <si>
    <t>Beas</t>
  </si>
  <si>
    <t>Bollullos Par del Condado</t>
  </si>
  <si>
    <t>Bonares</t>
  </si>
  <si>
    <t>Chucena</t>
  </si>
  <si>
    <t>Escacena del Campo</t>
  </si>
  <si>
    <t>Manzanilla</t>
  </si>
  <si>
    <t>Niebla</t>
  </si>
  <si>
    <t>Palma del Condado (La)</t>
  </si>
  <si>
    <t>Paterna del Campo</t>
  </si>
  <si>
    <t>Rociana del Condado</t>
  </si>
  <si>
    <t>San Juan del Puerto</t>
  </si>
  <si>
    <t>Trigueros</t>
  </si>
  <si>
    <t>Villalba del Alcor</t>
  </si>
  <si>
    <t>Villarrasa</t>
  </si>
  <si>
    <t>6. CONDADO LITORAL</t>
  </si>
  <si>
    <t>Almonte</t>
  </si>
  <si>
    <t>Hinojos</t>
  </si>
  <si>
    <t>Lucena del Puerto</t>
  </si>
  <si>
    <t>Moguer</t>
  </si>
  <si>
    <t>Palos de la Frontera</t>
  </si>
  <si>
    <t>Población total     (Año 2016)</t>
  </si>
  <si>
    <t>Hombres      (Año 2016)</t>
  </si>
  <si>
    <t>Mujeres               (Año 2016)</t>
  </si>
  <si>
    <r>
      <rPr>
        <b/>
        <sz val="8"/>
        <color indexed="8"/>
        <rFont val="Arial"/>
        <family val="2"/>
      </rPr>
      <t>Superficie Km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             (Año 2016)</t>
    </r>
  </si>
  <si>
    <t>1. SIERRA MORENA</t>
  </si>
  <si>
    <t>Aldeaquemada</t>
  </si>
  <si>
    <t>Andújar</t>
  </si>
  <si>
    <t>Baños de la Encina</t>
  </si>
  <si>
    <t>Carboneros</t>
  </si>
  <si>
    <t>Carolina (La)</t>
  </si>
  <si>
    <t>Guarromán</t>
  </si>
  <si>
    <t>Marmolejo</t>
  </si>
  <si>
    <t>Santa Elena</t>
  </si>
  <si>
    <t>Villanueva de la Reina</t>
  </si>
  <si>
    <t>2. EL CONDADO</t>
  </si>
  <si>
    <t>Arquillos</t>
  </si>
  <si>
    <t>Castellar</t>
  </si>
  <si>
    <t>Chiclana de Segura</t>
  </si>
  <si>
    <t>Montizón</t>
  </si>
  <si>
    <t>Navas de San Juan</t>
  </si>
  <si>
    <t>Santisteban del Puerto</t>
  </si>
  <si>
    <t>Sorihuela del Guadalimar</t>
  </si>
  <si>
    <t>Vilches</t>
  </si>
  <si>
    <t>3. SIERRA DE SEGURA</t>
  </si>
  <si>
    <t>Beas de Segura</t>
  </si>
  <si>
    <t>Benatae</t>
  </si>
  <si>
    <t>Génave</t>
  </si>
  <si>
    <t>Hornos</t>
  </si>
  <si>
    <t>Orcera</t>
  </si>
  <si>
    <t>Puente de Génave</t>
  </si>
  <si>
    <t>Puerta de Segura (La)</t>
  </si>
  <si>
    <t>Segura de la Sierra</t>
  </si>
  <si>
    <t>Siles</t>
  </si>
  <si>
    <t>Torres de Albánchez</t>
  </si>
  <si>
    <t>Villarrodrigo</t>
  </si>
  <si>
    <t xml:space="preserve"> Arroyo del Ojanco</t>
  </si>
  <si>
    <t>Santiago-Pontones</t>
  </si>
  <si>
    <t>4. CAMPIÑA DEL NORTE</t>
  </si>
  <si>
    <t>Arjona</t>
  </si>
  <si>
    <t>Arjonilla</t>
  </si>
  <si>
    <t>Bailén</t>
  </si>
  <si>
    <t>Cazalilla</t>
  </si>
  <si>
    <t>Escañuela</t>
  </si>
  <si>
    <t>Espelúy</t>
  </si>
  <si>
    <t>Fuerte del Rey</t>
  </si>
  <si>
    <t>Lahiguera</t>
  </si>
  <si>
    <t>Higuera de Calatrava</t>
  </si>
  <si>
    <t>Jabalquinto</t>
  </si>
  <si>
    <t>Linares</t>
  </si>
  <si>
    <t>Lopera</t>
  </si>
  <si>
    <t>Mengíbar</t>
  </si>
  <si>
    <t>Porcuna</t>
  </si>
  <si>
    <t>Santiago de Calatrava</t>
  </si>
  <si>
    <t>Torreblascopedro</t>
  </si>
  <si>
    <t>Villatorres</t>
  </si>
  <si>
    <t>5. LA LOMA</t>
  </si>
  <si>
    <t>Baeza</t>
  </si>
  <si>
    <t>Begíjar</t>
  </si>
  <si>
    <t>Canena</t>
  </si>
  <si>
    <t>Ibros</t>
  </si>
  <si>
    <t>Iznatoraf</t>
  </si>
  <si>
    <t>Lupión</t>
  </si>
  <si>
    <t>Rus</t>
  </si>
  <si>
    <t>Sabiote</t>
  </si>
  <si>
    <t>Torreperogil</t>
  </si>
  <si>
    <t>Úbeda</t>
  </si>
  <si>
    <t>Villacarrillo</t>
  </si>
  <si>
    <t>Villanueva del Arzobispo</t>
  </si>
  <si>
    <t>6. CAMPIÑA DEL SUR</t>
  </si>
  <si>
    <t>Alcaudete</t>
  </si>
  <si>
    <t>Jamilena</t>
  </si>
  <si>
    <t>Mancha Real</t>
  </si>
  <si>
    <t>Martos</t>
  </si>
  <si>
    <t>Torre del Campo</t>
  </si>
  <si>
    <t>Torredonjimeno</t>
  </si>
  <si>
    <t>Villardompardo</t>
  </si>
  <si>
    <t>7. MAGINA</t>
  </si>
  <si>
    <t>Albánchez de Mágina</t>
  </si>
  <si>
    <t>Bélmez de la Moraleda</t>
  </si>
  <si>
    <t>Cabra del Santo Cristo</t>
  </si>
  <si>
    <t>Cambil</t>
  </si>
  <si>
    <t>Huelma</t>
  </si>
  <si>
    <t>Jimena</t>
  </si>
  <si>
    <t>Jódar</t>
  </si>
  <si>
    <t>Larva</t>
  </si>
  <si>
    <t>Torres</t>
  </si>
  <si>
    <t>Bedmar y Garcíez</t>
  </si>
  <si>
    <t>8. SIERRA DE CAZORLA</t>
  </si>
  <si>
    <t>Cazorla</t>
  </si>
  <si>
    <t>Chilluévar</t>
  </si>
  <si>
    <t>Hinojares</t>
  </si>
  <si>
    <t>Huesa</t>
  </si>
  <si>
    <t>Iruela (La)</t>
  </si>
  <si>
    <t>Peal de Becerro</t>
  </si>
  <si>
    <t>Pozo Alcón</t>
  </si>
  <si>
    <t>Quesada</t>
  </si>
  <si>
    <t>Santo Tomé</t>
  </si>
  <si>
    <t>9. SIERRA SUR</t>
  </si>
  <si>
    <t>Alcalá la Real</t>
  </si>
  <si>
    <t>Campillo de Arenas</t>
  </si>
  <si>
    <t>Castillo de Locubín</t>
  </si>
  <si>
    <t>Frailes</t>
  </si>
  <si>
    <t>Fuensanta de Martos</t>
  </si>
  <si>
    <t>Guardia de Jaén (La)</t>
  </si>
  <si>
    <t>Noalejo</t>
  </si>
  <si>
    <t>Pegalajar</t>
  </si>
  <si>
    <t>Valdepeñas de Jaén</t>
  </si>
  <si>
    <t>Villares (Los)</t>
  </si>
  <si>
    <t>Cárcheles</t>
  </si>
  <si>
    <t>1.1.8. POBLACIÓN POR COMARCAS AGRARIAS DE LA PROVINCIA DE MÁLAGA</t>
  </si>
  <si>
    <t xml:space="preserve">MÁLAGA </t>
  </si>
  <si>
    <t>Mujeres                             (Año 2016)</t>
  </si>
  <si>
    <r>
      <rPr>
        <b/>
        <sz val="8"/>
        <color indexed="8"/>
        <rFont val="Arial"/>
        <family val="2"/>
      </rPr>
      <t>Superficie Km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                              (Año 2015)</t>
    </r>
  </si>
  <si>
    <t>1. NORTE O ANTEQUERA</t>
  </si>
  <si>
    <t>Alameda</t>
  </si>
  <si>
    <t>Alfarnate</t>
  </si>
  <si>
    <t>Alfarnatejo</t>
  </si>
  <si>
    <t>Almargen</t>
  </si>
  <si>
    <t>Antequera</t>
  </si>
  <si>
    <t>Archidona</t>
  </si>
  <si>
    <t>Ardales</t>
  </si>
  <si>
    <t>Campillos</t>
  </si>
  <si>
    <t>Cañete la Real</t>
  </si>
  <si>
    <t>Casabermeja</t>
  </si>
  <si>
    <t>Colmenar</t>
  </si>
  <si>
    <t>Cuevas Bajas</t>
  </si>
  <si>
    <t>Cuevas del Becerro</t>
  </si>
  <si>
    <t>Cuevas de San Marcos</t>
  </si>
  <si>
    <t>Fuente de Piedra</t>
  </si>
  <si>
    <t>Humilladero</t>
  </si>
  <si>
    <t>Mollina</t>
  </si>
  <si>
    <t>Riogordo</t>
  </si>
  <si>
    <t>Sierra de Yeguas</t>
  </si>
  <si>
    <t>Teba</t>
  </si>
  <si>
    <t>Villanueva de Algaidas</t>
  </si>
  <si>
    <t>Villanueva del Rosario</t>
  </si>
  <si>
    <t>Villanueva del Trabuco</t>
  </si>
  <si>
    <t>Villanueva de Tapia</t>
  </si>
  <si>
    <t>Villanueva de la Concepción</t>
  </si>
  <si>
    <t>2. SERRANÍA DE RONDA</t>
  </si>
  <si>
    <t>Algatocín</t>
  </si>
  <si>
    <t>Alpandeire</t>
  </si>
  <si>
    <t>Arriate</t>
  </si>
  <si>
    <t>Atajate</t>
  </si>
  <si>
    <t>Benadalid</t>
  </si>
  <si>
    <t>Benalauría</t>
  </si>
  <si>
    <t>Benaoján</t>
  </si>
  <si>
    <t>Benarrabá</t>
  </si>
  <si>
    <t>Burgo (El)</t>
  </si>
  <si>
    <t>Cartajima</t>
  </si>
  <si>
    <t>Cortes de la Frontera</t>
  </si>
  <si>
    <t>Faraján</t>
  </si>
  <si>
    <t>Gaucín</t>
  </si>
  <si>
    <t>Genalguacil</t>
  </si>
  <si>
    <t>Igualeja</t>
  </si>
  <si>
    <t>Jimera de Líbar</t>
  </si>
  <si>
    <t>Jubrique</t>
  </si>
  <si>
    <t>Júzcar</t>
  </si>
  <si>
    <t>Montejaque</t>
  </si>
  <si>
    <t>Parauta</t>
  </si>
  <si>
    <t>Pujerra</t>
  </si>
  <si>
    <t>Ronda</t>
  </si>
  <si>
    <t>3. CENTRO- SUR O GUADALHORCE</t>
  </si>
  <si>
    <t>Alhaurín de la Torre</t>
  </si>
  <si>
    <t>Alhaurín el Grande</t>
  </si>
  <si>
    <t>Almogía</t>
  </si>
  <si>
    <t>Álora</t>
  </si>
  <si>
    <t>Alozaina</t>
  </si>
  <si>
    <t>Benahavís</t>
  </si>
  <si>
    <t>Benalmádena</t>
  </si>
  <si>
    <t>Carratraca</t>
  </si>
  <si>
    <t>Cártama</t>
  </si>
  <si>
    <t>Casarabonela</t>
  </si>
  <si>
    <t>Casares</t>
  </si>
  <si>
    <t>Coín</t>
  </si>
  <si>
    <t>Estepona</t>
  </si>
  <si>
    <t>Fuengirola</t>
  </si>
  <si>
    <t>Guaro</t>
  </si>
  <si>
    <t>Istán</t>
  </si>
  <si>
    <t>Manilva</t>
  </si>
  <si>
    <t>Marbella</t>
  </si>
  <si>
    <t>Mijas</t>
  </si>
  <si>
    <t>Monda</t>
  </si>
  <si>
    <t>Ojén</t>
  </si>
  <si>
    <t>Pizarra</t>
  </si>
  <si>
    <t>Tolox</t>
  </si>
  <si>
    <t>Valle de Abdalajís</t>
  </si>
  <si>
    <t>Yunquera</t>
  </si>
  <si>
    <t>Torremolinos</t>
  </si>
  <si>
    <t>4. VÉLEZ-MÁLAGA</t>
  </si>
  <si>
    <t>Alcaucín</t>
  </si>
  <si>
    <t>Algarrobo</t>
  </si>
  <si>
    <t>Almáchar</t>
  </si>
  <si>
    <t>Árchez</t>
  </si>
  <si>
    <t>Arenas</t>
  </si>
  <si>
    <t>Benamargosa</t>
  </si>
  <si>
    <t>Benamocarra</t>
  </si>
  <si>
    <t>Borge (El)</t>
  </si>
  <si>
    <t>Canillas de Aceituno</t>
  </si>
  <si>
    <t>Canillas de Albaida</t>
  </si>
  <si>
    <t>Comares</t>
  </si>
  <si>
    <t>Cómpeta</t>
  </si>
  <si>
    <t>Cútar</t>
  </si>
  <si>
    <t>Frigiliana</t>
  </si>
  <si>
    <t>Iznate</t>
  </si>
  <si>
    <t>Macharaviaya</t>
  </si>
  <si>
    <t>Moclinejo</t>
  </si>
  <si>
    <t>Nerja</t>
  </si>
  <si>
    <t>Periana</t>
  </si>
  <si>
    <t>Rincón de la Victoria</t>
  </si>
  <si>
    <t>Salares</t>
  </si>
  <si>
    <t>Sayalonga</t>
  </si>
  <si>
    <t>Sedella</t>
  </si>
  <si>
    <t>Torrox</t>
  </si>
  <si>
    <t>Totalán</t>
  </si>
  <si>
    <t>Vélez-Málaga</t>
  </si>
  <si>
    <t>Viñuela</t>
  </si>
  <si>
    <t>1. SIERRA NORTE</t>
  </si>
  <si>
    <t>Alanís</t>
  </si>
  <si>
    <t>Almadén de la Plata</t>
  </si>
  <si>
    <t>Aznalcóllar</t>
  </si>
  <si>
    <t>Castilblanco de los Arroyos</t>
  </si>
  <si>
    <t>Castillo de las Guardas (El)</t>
  </si>
  <si>
    <t>Cazalla de la Sierra</t>
  </si>
  <si>
    <t>Constantina</t>
  </si>
  <si>
    <t>Garrobo (El)</t>
  </si>
  <si>
    <t>Gerena</t>
  </si>
  <si>
    <t>Guadalcanal</t>
  </si>
  <si>
    <t>Guillena</t>
  </si>
  <si>
    <t>Madroño (El)</t>
  </si>
  <si>
    <t>Navas de la Concepción (Las)</t>
  </si>
  <si>
    <t>Pedroso (El)</t>
  </si>
  <si>
    <t>Puebla de los Infantes (La)</t>
  </si>
  <si>
    <t>Real de la Jara (El)</t>
  </si>
  <si>
    <t>Ronquillo (El)</t>
  </si>
  <si>
    <t>San Nicolás del Puerto</t>
  </si>
  <si>
    <t>2. LA VEGA</t>
  </si>
  <si>
    <t>Alcalá del Río</t>
  </si>
  <si>
    <t>Alcolea del Río</t>
  </si>
  <si>
    <t>Algaba (La)</t>
  </si>
  <si>
    <t>Brenes</t>
  </si>
  <si>
    <t>Burguillos</t>
  </si>
  <si>
    <t>Camas</t>
  </si>
  <si>
    <t>Cantillana</t>
  </si>
  <si>
    <t>Coria del Río</t>
  </si>
  <si>
    <t>Dos Hermanas</t>
  </si>
  <si>
    <t>Gelves</t>
  </si>
  <si>
    <t>Lora del Río</t>
  </si>
  <si>
    <t>Palacios y Villafranca (Los)</t>
  </si>
  <si>
    <t>Palomares del Río</t>
  </si>
  <si>
    <t>Peñaflor</t>
  </si>
  <si>
    <t>Rinconada (La)</t>
  </si>
  <si>
    <t>San Juan de Aznalfarache</t>
  </si>
  <si>
    <t>Santiponce</t>
  </si>
  <si>
    <t>Tocina</t>
  </si>
  <si>
    <t>Villanueva del Río y Minas</t>
  </si>
  <si>
    <t>Villaverde del Río</t>
  </si>
  <si>
    <t>3. EL ALJARAFE</t>
  </si>
  <si>
    <t>Albaida del Aljarafe</t>
  </si>
  <si>
    <t>Almensilla</t>
  </si>
  <si>
    <t>Benacazón</t>
  </si>
  <si>
    <t>Bollullos de la Mitación</t>
  </si>
  <si>
    <t>Bormujos</t>
  </si>
  <si>
    <t>Carrión de los Céspedes</t>
  </si>
  <si>
    <t>Castilleja de Guzmán</t>
  </si>
  <si>
    <t>Castilleja de la Cuesta</t>
  </si>
  <si>
    <t>Castilleja del Campo</t>
  </si>
  <si>
    <t>Espartinas</t>
  </si>
  <si>
    <t>Gines</t>
  </si>
  <si>
    <t>Huévar del Aljarafe</t>
  </si>
  <si>
    <t>Mairena del Aljarafe</t>
  </si>
  <si>
    <t>Olivares</t>
  </si>
  <si>
    <t>Pilas</t>
  </si>
  <si>
    <t>Salteras</t>
  </si>
  <si>
    <t>Sanlúcar la Mayor</t>
  </si>
  <si>
    <t>Tomares</t>
  </si>
  <si>
    <t>Umbrete</t>
  </si>
  <si>
    <t>Valencina de la Concepción</t>
  </si>
  <si>
    <t>Villanueva del Ariscal</t>
  </si>
  <si>
    <t>4. MARISMAS</t>
  </si>
  <si>
    <t>Aznalcázar</t>
  </si>
  <si>
    <t>Puebla del Río (La)</t>
  </si>
  <si>
    <t>Villamanrique de la Condesa</t>
  </si>
  <si>
    <t>Isla Mayor</t>
  </si>
  <si>
    <t>5. LA CAMPIÑA</t>
  </si>
  <si>
    <t>Alcalá de Guadaira</t>
  </si>
  <si>
    <t>Arahal</t>
  </si>
  <si>
    <t>Cabezas de San Juan (Las)</t>
  </si>
  <si>
    <t>Campana (La)</t>
  </si>
  <si>
    <t>Carmona</t>
  </si>
  <si>
    <t>Coronil (El)</t>
  </si>
  <si>
    <t>Écija</t>
  </si>
  <si>
    <t>Fuentes de Andalucía</t>
  </si>
  <si>
    <t>Lantejuela (La)</t>
  </si>
  <si>
    <t>Lebrija</t>
  </si>
  <si>
    <t>Luisiana (La)</t>
  </si>
  <si>
    <t>Mairena del Alcor</t>
  </si>
  <si>
    <t>Marchena</t>
  </si>
  <si>
    <t>Molares (Los)</t>
  </si>
  <si>
    <t>Osuna</t>
  </si>
  <si>
    <t>Paradas</t>
  </si>
  <si>
    <t>Rubio (El)</t>
  </si>
  <si>
    <t>Utrera</t>
  </si>
  <si>
    <t>Viso del Alcor (El)</t>
  </si>
  <si>
    <t>Cañada Rosal</t>
  </si>
  <si>
    <t>Cuervo de Sevilla (El)</t>
  </si>
  <si>
    <t>6. SIERRA SUR</t>
  </si>
  <si>
    <t>Algámitas</t>
  </si>
  <si>
    <t>Coripe</t>
  </si>
  <si>
    <t>Corrales (Los)</t>
  </si>
  <si>
    <t>Martín de la Jara</t>
  </si>
  <si>
    <t>Montellano</t>
  </si>
  <si>
    <t>Morón de la Frontera</t>
  </si>
  <si>
    <t>Pruna</t>
  </si>
  <si>
    <t>Puebla de Cazalla (La)</t>
  </si>
  <si>
    <t>Saucejo (El)</t>
  </si>
  <si>
    <t>Villanueva de San Juan</t>
  </si>
  <si>
    <t>7. DE ESTEPA</t>
  </si>
  <si>
    <t>Aguadulce</t>
  </si>
  <si>
    <t>Badolatosa</t>
  </si>
  <si>
    <t>Casariche</t>
  </si>
  <si>
    <t>Estepa</t>
  </si>
  <si>
    <t>Gilena</t>
  </si>
  <si>
    <t>Herrera</t>
  </si>
  <si>
    <t>Lora de Estepa</t>
  </si>
  <si>
    <t>Marinaleda</t>
  </si>
  <si>
    <t>Pedrera</t>
  </si>
  <si>
    <t>Roda de Andalucía (La)</t>
  </si>
  <si>
    <t xml:space="preserve">  </t>
  </si>
</sst>
</file>

<file path=xl/styles.xml><?xml version="1.0" encoding="utf-8"?>
<styleSheet xmlns="http://schemas.openxmlformats.org/spreadsheetml/2006/main">
  <numFmts count="7">
    <numFmt numFmtId="164" formatCode="General_)"/>
    <numFmt numFmtId="165" formatCode="General"/>
    <numFmt numFmtId="166" formatCode="DD/MM/YYYY"/>
    <numFmt numFmtId="167" formatCode="#,##0"/>
    <numFmt numFmtId="168" formatCode="0"/>
    <numFmt numFmtId="169" formatCode="#,##0.00"/>
    <numFmt numFmtId="170" formatCode="#,##0.0"/>
  </numFmts>
  <fonts count="28">
    <font>
      <sz val="10"/>
      <name val="Courier New"/>
      <family val="3"/>
    </font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0"/>
    </font>
    <font>
      <sz val="22"/>
      <name val="Arial"/>
      <family val="2"/>
    </font>
    <font>
      <sz val="15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b/>
      <sz val="10"/>
      <color indexed="17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8"/>
      <color indexed="8"/>
      <name val="MS Sans Serif"/>
      <family val="2"/>
    </font>
    <font>
      <b/>
      <sz val="8"/>
      <color indexed="10"/>
      <name val="MS Sans Serif"/>
      <family val="2"/>
    </font>
    <font>
      <b/>
      <sz val="8"/>
      <color indexed="10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10"/>
      <name val="MS Sans Serif"/>
      <family val="2"/>
    </font>
    <font>
      <sz val="8"/>
      <color indexed="9"/>
      <name val="Arial"/>
      <family val="2"/>
    </font>
    <font>
      <sz val="8"/>
      <color indexed="9"/>
      <name val="MS Sans Serif"/>
      <family val="2"/>
    </font>
    <font>
      <sz val="8"/>
      <color indexed="63"/>
      <name val="Arial"/>
      <family val="0"/>
    </font>
    <font>
      <b/>
      <sz val="8"/>
      <color indexed="10"/>
      <name val=" ."/>
      <family val="0"/>
    </font>
    <font>
      <b/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>
      <alignment/>
      <protection/>
    </xf>
    <xf numFmtId="164" fontId="1" fillId="0" borderId="0">
      <alignment/>
      <protection/>
    </xf>
    <xf numFmtId="165" fontId="3" fillId="0" borderId="0">
      <alignment/>
      <protection/>
    </xf>
    <xf numFmtId="165" fontId="1" fillId="0" borderId="0">
      <alignment/>
      <protection/>
    </xf>
  </cellStyleXfs>
  <cellXfs count="203">
    <xf numFmtId="164" fontId="0" fillId="0" borderId="0" xfId="0" applyAlignment="1">
      <alignment/>
    </xf>
    <xf numFmtId="165" fontId="3" fillId="2" borderId="0" xfId="22" applyFill="1">
      <alignment/>
      <protection/>
    </xf>
    <xf numFmtId="165" fontId="4" fillId="3" borderId="1" xfId="22" applyFont="1" applyFill="1" applyBorder="1" applyAlignment="1">
      <alignment horizontal="center" vertical="center" textRotation="90"/>
      <protection/>
    </xf>
    <xf numFmtId="165" fontId="5" fillId="4" borderId="2" xfId="22" applyFont="1" applyFill="1" applyBorder="1" applyAlignment="1">
      <alignment horizontal="center" vertical="center" textRotation="90" wrapText="1"/>
      <protection/>
    </xf>
    <xf numFmtId="165" fontId="6" fillId="5" borderId="0" xfId="22" applyFont="1" applyFill="1" applyBorder="1" applyAlignment="1">
      <alignment horizontal="center" vertical="center"/>
      <protection/>
    </xf>
    <xf numFmtId="165" fontId="7" fillId="2" borderId="0" xfId="22" applyFont="1" applyFill="1">
      <alignment/>
      <protection/>
    </xf>
    <xf numFmtId="166" fontId="3" fillId="2" borderId="0" xfId="22" applyNumberFormat="1" applyFont="1" applyFill="1">
      <alignment/>
      <protection/>
    </xf>
    <xf numFmtId="165" fontId="3" fillId="2" borderId="0" xfId="22" applyFont="1" applyFill="1">
      <alignment/>
      <protection/>
    </xf>
    <xf numFmtId="166" fontId="3" fillId="2" borderId="0" xfId="22" applyNumberFormat="1" applyFill="1">
      <alignment/>
      <protection/>
    </xf>
    <xf numFmtId="165" fontId="8" fillId="2" borderId="0" xfId="22" applyFont="1" applyFill="1" applyAlignment="1">
      <alignment horizontal="left"/>
      <protection/>
    </xf>
    <xf numFmtId="164" fontId="8" fillId="2" borderId="0" xfId="0" applyFont="1" applyFill="1" applyAlignment="1">
      <alignment horizontal="center"/>
    </xf>
    <xf numFmtId="167" fontId="8" fillId="6" borderId="0" xfId="20" applyNumberFormat="1" applyFont="1" applyFill="1" applyBorder="1" applyAlignment="1">
      <alignment horizontal="left" vertical="center"/>
      <protection/>
    </xf>
    <xf numFmtId="164" fontId="9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1" fillId="2" borderId="0" xfId="0" applyFont="1" applyFill="1" applyAlignment="1">
      <alignment/>
    </xf>
    <xf numFmtId="164" fontId="12" fillId="2" borderId="0" xfId="0" applyFont="1" applyFill="1" applyAlignment="1">
      <alignment/>
    </xf>
    <xf numFmtId="164" fontId="13" fillId="2" borderId="0" xfId="0" applyFont="1" applyFill="1" applyAlignment="1">
      <alignment/>
    </xf>
    <xf numFmtId="167" fontId="14" fillId="2" borderId="0" xfId="0" applyNumberFormat="1" applyFont="1" applyFill="1" applyBorder="1" applyAlignment="1">
      <alignment horizontal="left"/>
    </xf>
    <xf numFmtId="167" fontId="14" fillId="2" borderId="0" xfId="0" applyNumberFormat="1" applyFont="1" applyFill="1" applyBorder="1" applyAlignment="1">
      <alignment/>
    </xf>
    <xf numFmtId="167" fontId="11" fillId="2" borderId="0" xfId="0" applyNumberFormat="1" applyFont="1" applyFill="1" applyBorder="1" applyAlignment="1">
      <alignment/>
    </xf>
    <xf numFmtId="168" fontId="14" fillId="2" borderId="0" xfId="0" applyNumberFormat="1" applyFont="1" applyFill="1" applyAlignment="1">
      <alignment/>
    </xf>
    <xf numFmtId="167" fontId="14" fillId="2" borderId="0" xfId="0" applyNumberFormat="1" applyFont="1" applyFill="1" applyAlignment="1">
      <alignment/>
    </xf>
    <xf numFmtId="167" fontId="14" fillId="2" borderId="0" xfId="0" applyNumberFormat="1" applyFont="1" applyFill="1" applyAlignment="1">
      <alignment horizontal="center"/>
    </xf>
    <xf numFmtId="168" fontId="15" fillId="7" borderId="3" xfId="0" applyNumberFormat="1" applyFont="1" applyFill="1" applyBorder="1" applyAlignment="1">
      <alignment horizontal="right" vertical="center"/>
    </xf>
    <xf numFmtId="168" fontId="15" fillId="7" borderId="3" xfId="0" applyNumberFormat="1" applyFont="1" applyFill="1" applyBorder="1" applyAlignment="1">
      <alignment horizontal="center" vertical="center"/>
    </xf>
    <xf numFmtId="168" fontId="15" fillId="7" borderId="3" xfId="0" applyNumberFormat="1" applyFont="1" applyFill="1" applyBorder="1" applyAlignment="1">
      <alignment horizontal="center"/>
    </xf>
    <xf numFmtId="167" fontId="13" fillId="2" borderId="0" xfId="0" applyNumberFormat="1" applyFont="1" applyFill="1" applyBorder="1" applyAlignment="1">
      <alignment/>
    </xf>
    <xf numFmtId="167" fontId="16" fillId="2" borderId="0" xfId="0" applyNumberFormat="1" applyFont="1" applyFill="1" applyAlignment="1">
      <alignment/>
    </xf>
    <xf numFmtId="167" fontId="16" fillId="2" borderId="0" xfId="0" applyNumberFormat="1" applyFont="1" applyFill="1" applyBorder="1" applyAlignment="1" applyProtection="1">
      <alignment horizontal="left"/>
      <protection locked="0"/>
    </xf>
    <xf numFmtId="167" fontId="16" fillId="2" borderId="0" xfId="0" applyNumberFormat="1" applyFont="1" applyFill="1" applyBorder="1" applyAlignment="1" applyProtection="1">
      <alignment/>
      <protection locked="0"/>
    </xf>
    <xf numFmtId="167" fontId="16" fillId="2" borderId="0" xfId="0" applyNumberFormat="1" applyFont="1" applyFill="1" applyAlignment="1">
      <alignment horizontal="center"/>
    </xf>
    <xf numFmtId="167" fontId="14" fillId="2" borderId="0" xfId="0" applyNumberFormat="1" applyFont="1" applyFill="1" applyBorder="1" applyAlignment="1" applyProtection="1">
      <alignment/>
      <protection locked="0"/>
    </xf>
    <xf numFmtId="167" fontId="13" fillId="2" borderId="0" xfId="0" applyNumberFormat="1" applyFont="1" applyFill="1" applyBorder="1" applyAlignment="1" applyProtection="1">
      <alignment/>
      <protection locked="0"/>
    </xf>
    <xf numFmtId="167" fontId="13" fillId="2" borderId="0" xfId="0" applyNumberFormat="1" applyFont="1" applyFill="1" applyAlignment="1">
      <alignment/>
    </xf>
    <xf numFmtId="167" fontId="13" fillId="2" borderId="0" xfId="0" applyNumberFormat="1" applyFont="1" applyFill="1" applyBorder="1" applyAlignment="1">
      <alignment horizontal="right"/>
    </xf>
    <xf numFmtId="167" fontId="11" fillId="2" borderId="0" xfId="0" applyNumberFormat="1" applyFont="1" applyFill="1" applyBorder="1" applyAlignment="1" applyProtection="1">
      <alignment/>
      <protection locked="0"/>
    </xf>
    <xf numFmtId="167" fontId="11" fillId="2" borderId="0" xfId="0" applyNumberFormat="1" applyFont="1" applyFill="1" applyAlignment="1">
      <alignment wrapText="1"/>
    </xf>
    <xf numFmtId="167" fontId="11" fillId="2" borderId="0" xfId="0" applyNumberFormat="1" applyFont="1" applyFill="1" applyAlignment="1">
      <alignment/>
    </xf>
    <xf numFmtId="167" fontId="11" fillId="2" borderId="0" xfId="0" applyNumberFormat="1" applyFont="1" applyFill="1" applyBorder="1" applyAlignment="1">
      <alignment horizontal="right"/>
    </xf>
    <xf numFmtId="169" fontId="16" fillId="2" borderId="0" xfId="0" applyNumberFormat="1" applyFont="1" applyFill="1" applyAlignment="1">
      <alignment/>
    </xf>
    <xf numFmtId="167" fontId="16" fillId="2" borderId="0" xfId="0" applyNumberFormat="1" applyFont="1" applyFill="1" applyBorder="1" applyAlignment="1">
      <alignment/>
    </xf>
    <xf numFmtId="167" fontId="14" fillId="2" borderId="0" xfId="0" applyNumberFormat="1" applyFont="1" applyFill="1" applyAlignment="1">
      <alignment horizontal="right"/>
    </xf>
    <xf numFmtId="167" fontId="16" fillId="2" borderId="0" xfId="0" applyNumberFormat="1" applyFont="1" applyFill="1" applyBorder="1" applyAlignment="1">
      <alignment horizontal="left"/>
    </xf>
    <xf numFmtId="167" fontId="14" fillId="2" borderId="0" xfId="0" applyNumberFormat="1" applyFont="1" applyFill="1" applyBorder="1" applyAlignment="1" applyProtection="1">
      <alignment/>
      <protection/>
    </xf>
    <xf numFmtId="167" fontId="13" fillId="2" borderId="0" xfId="0" applyNumberFormat="1" applyFont="1" applyFill="1" applyAlignment="1">
      <alignment wrapText="1"/>
    </xf>
    <xf numFmtId="167" fontId="16" fillId="2" borderId="0" xfId="0" applyNumberFormat="1" applyFont="1" applyFill="1" applyBorder="1" applyAlignment="1" applyProtection="1">
      <alignment/>
      <protection/>
    </xf>
    <xf numFmtId="167" fontId="11" fillId="2" borderId="0" xfId="0" applyNumberFormat="1" applyFont="1" applyFill="1" applyBorder="1" applyAlignment="1" applyProtection="1">
      <alignment/>
      <protection/>
    </xf>
    <xf numFmtId="167" fontId="11" fillId="2" borderId="0" xfId="21" applyNumberFormat="1" applyFont="1" applyFill="1">
      <alignment/>
      <protection/>
    </xf>
    <xf numFmtId="167" fontId="16" fillId="2" borderId="0" xfId="21" applyNumberFormat="1" applyFont="1" applyFill="1">
      <alignment/>
      <protection/>
    </xf>
    <xf numFmtId="167" fontId="14" fillId="2" borderId="4" xfId="0" applyNumberFormat="1" applyFont="1" applyFill="1" applyBorder="1" applyAlignment="1">
      <alignment/>
    </xf>
    <xf numFmtId="167" fontId="14" fillId="2" borderId="4" xfId="0" applyNumberFormat="1" applyFont="1" applyFill="1" applyBorder="1" applyAlignment="1" applyProtection="1">
      <alignment/>
      <protection locked="0"/>
    </xf>
    <xf numFmtId="167" fontId="11" fillId="2" borderId="4" xfId="0" applyNumberFormat="1" applyFont="1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4" xfId="0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65" fontId="17" fillId="2" borderId="0" xfId="23" applyFont="1" applyFill="1" applyAlignment="1">
      <alignment horizontal="left"/>
      <protection/>
    </xf>
    <xf numFmtId="167" fontId="0" fillId="2" borderId="0" xfId="0" applyNumberFormat="1" applyFill="1" applyBorder="1" applyAlignment="1">
      <alignment/>
    </xf>
    <xf numFmtId="165" fontId="18" fillId="2" borderId="0" xfId="20" applyFont="1" applyFill="1" applyAlignment="1">
      <alignment/>
      <protection/>
    </xf>
    <xf numFmtId="167" fontId="18" fillId="2" borderId="0" xfId="20" applyNumberFormat="1" applyFont="1" applyFill="1" applyAlignment="1">
      <alignment/>
      <protection/>
    </xf>
    <xf numFmtId="167" fontId="19" fillId="2" borderId="0" xfId="20" applyNumberFormat="1" applyFont="1" applyFill="1" applyAlignment="1">
      <alignment/>
      <protection/>
    </xf>
    <xf numFmtId="167" fontId="12" fillId="2" borderId="0" xfId="20" applyNumberFormat="1" applyFont="1" applyFill="1" applyAlignment="1">
      <alignment/>
      <protection/>
    </xf>
    <xf numFmtId="167" fontId="20" fillId="2" borderId="0" xfId="20" applyNumberFormat="1" applyFont="1" applyFill="1" applyAlignment="1">
      <alignment/>
      <protection/>
    </xf>
    <xf numFmtId="165" fontId="12" fillId="0" borderId="5" xfId="20" applyFont="1" applyFill="1" applyBorder="1" applyAlignment="1">
      <alignment horizontal="left" vertical="center" wrapText="1"/>
      <protection/>
    </xf>
    <xf numFmtId="165" fontId="18" fillId="2" borderId="0" xfId="20" applyFont="1" applyFill="1" applyAlignment="1">
      <alignment horizontal="center" vertical="center" wrapText="1"/>
      <protection/>
    </xf>
    <xf numFmtId="165" fontId="18" fillId="2" borderId="0" xfId="20" applyFont="1" applyFill="1" applyAlignment="1">
      <alignment wrapText="1"/>
      <protection/>
    </xf>
    <xf numFmtId="165" fontId="16" fillId="8" borderId="6" xfId="20" applyFont="1" applyFill="1" applyBorder="1" applyAlignment="1">
      <alignment horizontal="center" vertical="center" wrapText="1"/>
      <protection/>
    </xf>
    <xf numFmtId="167" fontId="16" fillId="8" borderId="7" xfId="20" applyNumberFormat="1" applyFont="1" applyFill="1" applyBorder="1" applyAlignment="1">
      <alignment horizontal="center" vertical="center" wrapText="1"/>
      <protection/>
    </xf>
    <xf numFmtId="167" fontId="16" fillId="8" borderId="8" xfId="20" applyNumberFormat="1" applyFont="1" applyFill="1" applyBorder="1" applyAlignment="1">
      <alignment horizontal="center" vertical="center" wrapText="1"/>
      <protection/>
    </xf>
    <xf numFmtId="165" fontId="16" fillId="9" borderId="9" xfId="20" applyFont="1" applyFill="1" applyBorder="1" applyAlignment="1">
      <alignment horizontal="left" wrapText="1"/>
      <protection/>
    </xf>
    <xf numFmtId="165" fontId="14" fillId="2" borderId="10" xfId="20" applyFont="1" applyFill="1" applyBorder="1" applyAlignment="1">
      <alignment horizontal="right" wrapText="1"/>
      <protection/>
    </xf>
    <xf numFmtId="165" fontId="14" fillId="2" borderId="11" xfId="20" applyFont="1" applyFill="1" applyBorder="1" applyAlignment="1">
      <alignment horizontal="left" wrapText="1"/>
      <protection/>
    </xf>
    <xf numFmtId="167" fontId="14" fillId="2" borderId="11" xfId="20" applyNumberFormat="1" applyFont="1" applyFill="1" applyBorder="1" applyAlignment="1">
      <alignment horizontal="center" wrapText="1"/>
      <protection/>
    </xf>
    <xf numFmtId="167" fontId="14" fillId="2" borderId="12" xfId="20" applyNumberFormat="1" applyFont="1" applyFill="1" applyBorder="1" applyAlignment="1">
      <alignment horizontal="center" wrapText="1"/>
      <protection/>
    </xf>
    <xf numFmtId="165" fontId="14" fillId="2" borderId="13" xfId="20" applyFont="1" applyFill="1" applyBorder="1" applyAlignment="1">
      <alignment horizontal="right" wrapText="1"/>
      <protection/>
    </xf>
    <xf numFmtId="165" fontId="14" fillId="2" borderId="14" xfId="20" applyFont="1" applyFill="1" applyBorder="1" applyAlignment="1">
      <alignment horizontal="left" wrapText="1"/>
      <protection/>
    </xf>
    <xf numFmtId="165" fontId="16" fillId="2" borderId="10" xfId="20" applyFont="1" applyFill="1" applyBorder="1" applyAlignment="1">
      <alignment horizontal="right" wrapText="1"/>
      <protection/>
    </xf>
    <xf numFmtId="167" fontId="16" fillId="2" borderId="11" xfId="20" applyNumberFormat="1" applyFont="1" applyFill="1" applyBorder="1" applyAlignment="1">
      <alignment horizontal="center" wrapText="1"/>
      <protection/>
    </xf>
    <xf numFmtId="167" fontId="16" fillId="2" borderId="12" xfId="20" applyNumberFormat="1" applyFont="1" applyFill="1" applyBorder="1" applyAlignment="1">
      <alignment horizontal="center" wrapText="1"/>
      <protection/>
    </xf>
    <xf numFmtId="165" fontId="14" fillId="2" borderId="15" xfId="20" applyFont="1" applyFill="1" applyBorder="1" applyAlignment="1">
      <alignment horizontal="right" wrapText="1"/>
      <protection/>
    </xf>
    <xf numFmtId="165" fontId="14" fillId="2" borderId="3" xfId="20" applyFont="1" applyFill="1" applyBorder="1" applyAlignment="1">
      <alignment horizontal="left" wrapText="1"/>
      <protection/>
    </xf>
    <xf numFmtId="167" fontId="14" fillId="2" borderId="3" xfId="20" applyNumberFormat="1" applyFont="1" applyFill="1" applyBorder="1" applyAlignment="1">
      <alignment horizontal="center" wrapText="1"/>
      <protection/>
    </xf>
    <xf numFmtId="167" fontId="14" fillId="2" borderId="16" xfId="20" applyNumberFormat="1" applyFont="1" applyFill="1" applyBorder="1" applyAlignment="1">
      <alignment horizontal="center" wrapText="1"/>
      <protection/>
    </xf>
    <xf numFmtId="165" fontId="15" fillId="9" borderId="17" xfId="20" applyFont="1" applyFill="1" applyBorder="1" applyAlignment="1">
      <alignment horizontal="left" wrapText="1"/>
      <protection/>
    </xf>
    <xf numFmtId="165" fontId="13" fillId="2" borderId="10" xfId="20" applyFont="1" applyFill="1" applyBorder="1" applyAlignment="1">
      <alignment horizontal="right" wrapText="1"/>
      <protection/>
    </xf>
    <xf numFmtId="165" fontId="13" fillId="2" borderId="11" xfId="20" applyFont="1" applyFill="1" applyBorder="1" applyAlignment="1">
      <alignment horizontal="left" wrapText="1"/>
      <protection/>
    </xf>
    <xf numFmtId="165" fontId="22" fillId="2" borderId="0" xfId="20" applyFont="1" applyFill="1" applyAlignment="1">
      <alignment/>
      <protection/>
    </xf>
    <xf numFmtId="165" fontId="18" fillId="2" borderId="0" xfId="20" applyFont="1" applyFill="1" applyBorder="1" applyAlignment="1">
      <alignment/>
      <protection/>
    </xf>
    <xf numFmtId="165" fontId="16" fillId="2" borderId="18" xfId="20" applyFont="1" applyFill="1" applyBorder="1" applyAlignment="1">
      <alignment horizontal="right" wrapText="1"/>
      <protection/>
    </xf>
    <xf numFmtId="167" fontId="16" fillId="2" borderId="19" xfId="20" applyNumberFormat="1" applyFont="1" applyFill="1" applyBorder="1" applyAlignment="1">
      <alignment horizontal="center" wrapText="1"/>
      <protection/>
    </xf>
    <xf numFmtId="167" fontId="16" fillId="2" borderId="20" xfId="20" applyNumberFormat="1" applyFont="1" applyFill="1" applyBorder="1" applyAlignment="1">
      <alignment horizontal="center" wrapText="1"/>
      <protection/>
    </xf>
    <xf numFmtId="165" fontId="15" fillId="9" borderId="21" xfId="20" applyFont="1" applyFill="1" applyBorder="1" applyAlignment="1">
      <alignment horizontal="left" wrapText="1"/>
      <protection/>
    </xf>
    <xf numFmtId="167" fontId="16" fillId="0" borderId="11" xfId="20" applyNumberFormat="1" applyFont="1" applyFill="1" applyBorder="1" applyAlignment="1">
      <alignment horizontal="center" wrapText="1"/>
      <protection/>
    </xf>
    <xf numFmtId="167" fontId="16" fillId="0" borderId="12" xfId="20" applyNumberFormat="1" applyFont="1" applyFill="1" applyBorder="1" applyAlignment="1">
      <alignment horizontal="center" wrapText="1"/>
      <protection/>
    </xf>
    <xf numFmtId="165" fontId="23" fillId="9" borderId="15" xfId="20" applyFont="1" applyFill="1" applyBorder="1" applyAlignment="1">
      <alignment horizontal="right" wrapText="1"/>
      <protection/>
    </xf>
    <xf numFmtId="165" fontId="23" fillId="9" borderId="3" xfId="20" applyFont="1" applyFill="1" applyBorder="1" applyAlignment="1">
      <alignment horizontal="left" wrapText="1"/>
      <protection/>
    </xf>
    <xf numFmtId="167" fontId="23" fillId="9" borderId="3" xfId="20" applyNumberFormat="1" applyFont="1" applyFill="1" applyBorder="1" applyAlignment="1">
      <alignment horizontal="center" wrapText="1"/>
      <protection/>
    </xf>
    <xf numFmtId="167" fontId="23" fillId="9" borderId="16" xfId="20" applyNumberFormat="1" applyFont="1" applyFill="1" applyBorder="1" applyAlignment="1">
      <alignment horizontal="center" wrapText="1"/>
      <protection/>
    </xf>
    <xf numFmtId="167" fontId="14" fillId="0" borderId="11" xfId="20" applyNumberFormat="1" applyFont="1" applyFill="1" applyBorder="1" applyAlignment="1">
      <alignment horizontal="center" wrapText="1"/>
      <protection/>
    </xf>
    <xf numFmtId="165" fontId="14" fillId="2" borderId="22" xfId="20" applyFont="1" applyFill="1" applyBorder="1" applyAlignment="1">
      <alignment horizontal="right" wrapText="1"/>
      <protection/>
    </xf>
    <xf numFmtId="165" fontId="14" fillId="2" borderId="23" xfId="20" applyFont="1" applyFill="1" applyBorder="1" applyAlignment="1">
      <alignment horizontal="left" wrapText="1"/>
      <protection/>
    </xf>
    <xf numFmtId="165" fontId="16" fillId="2" borderId="10" xfId="20" applyFont="1" applyFill="1" applyBorder="1" applyAlignment="1">
      <alignment horizontal="right"/>
      <protection/>
    </xf>
    <xf numFmtId="167" fontId="16" fillId="2" borderId="11" xfId="20" applyNumberFormat="1" applyFont="1" applyFill="1" applyBorder="1" applyAlignment="1">
      <alignment horizontal="center"/>
      <protection/>
    </xf>
    <xf numFmtId="167" fontId="16" fillId="2" borderId="12" xfId="20" applyNumberFormat="1" applyFont="1" applyFill="1" applyBorder="1" applyAlignment="1">
      <alignment horizontal="center"/>
      <protection/>
    </xf>
    <xf numFmtId="165" fontId="18" fillId="2" borderId="17" xfId="20" applyFont="1" applyFill="1" applyBorder="1" applyAlignment="1">
      <alignment/>
      <protection/>
    </xf>
    <xf numFmtId="167" fontId="18" fillId="2" borderId="0" xfId="20" applyNumberFormat="1" applyFont="1" applyFill="1" applyBorder="1" applyAlignment="1">
      <alignment/>
      <protection/>
    </xf>
    <xf numFmtId="167" fontId="18" fillId="2" borderId="24" xfId="20" applyNumberFormat="1" applyFont="1" applyFill="1" applyBorder="1" applyAlignment="1">
      <alignment/>
      <protection/>
    </xf>
    <xf numFmtId="165" fontId="19" fillId="2" borderId="25" xfId="20" applyFont="1" applyFill="1" applyBorder="1" applyAlignment="1">
      <alignment horizontal="right"/>
      <protection/>
    </xf>
    <xf numFmtId="167" fontId="19" fillId="0" borderId="5" xfId="20" applyNumberFormat="1" applyFont="1" applyFill="1" applyBorder="1" applyAlignment="1">
      <alignment horizontal="center"/>
      <protection/>
    </xf>
    <xf numFmtId="167" fontId="19" fillId="2" borderId="26" xfId="20" applyNumberFormat="1" applyFont="1" applyFill="1" applyBorder="1" applyAlignment="1">
      <alignment horizontal="center"/>
      <protection/>
    </xf>
    <xf numFmtId="165" fontId="15" fillId="9" borderId="15" xfId="20" applyFont="1" applyFill="1" applyBorder="1" applyAlignment="1">
      <alignment horizontal="center" wrapText="1"/>
      <protection/>
    </xf>
    <xf numFmtId="167" fontId="13" fillId="2" borderId="12" xfId="20" applyNumberFormat="1" applyFont="1" applyFill="1" applyBorder="1" applyAlignment="1">
      <alignment horizontal="center" wrapText="1"/>
      <protection/>
    </xf>
    <xf numFmtId="165" fontId="16" fillId="2" borderId="27" xfId="20" applyFont="1" applyFill="1" applyBorder="1" applyAlignment="1">
      <alignment horizontal="right" wrapText="1"/>
      <protection/>
    </xf>
    <xf numFmtId="167" fontId="16" fillId="2" borderId="28" xfId="20" applyNumberFormat="1" applyFont="1" applyFill="1" applyBorder="1" applyAlignment="1">
      <alignment horizontal="center" wrapText="1"/>
      <protection/>
    </xf>
    <xf numFmtId="167" fontId="16" fillId="2" borderId="29" xfId="20" applyNumberFormat="1" applyFont="1" applyFill="1" applyBorder="1" applyAlignment="1">
      <alignment horizontal="center" wrapText="1"/>
      <protection/>
    </xf>
    <xf numFmtId="165" fontId="14" fillId="2" borderId="17" xfId="20" applyFont="1" applyFill="1" applyBorder="1" applyAlignment="1">
      <alignment horizontal="right" wrapText="1"/>
      <protection/>
    </xf>
    <xf numFmtId="165" fontId="14" fillId="2" borderId="0" xfId="20" applyFont="1" applyFill="1" applyBorder="1" applyAlignment="1">
      <alignment horizontal="left" wrapText="1"/>
      <protection/>
    </xf>
    <xf numFmtId="167" fontId="14" fillId="2" borderId="0" xfId="20" applyNumberFormat="1" applyFont="1" applyFill="1" applyBorder="1" applyAlignment="1">
      <alignment horizontal="right" wrapText="1"/>
      <protection/>
    </xf>
    <xf numFmtId="167" fontId="14" fillId="2" borderId="24" xfId="20" applyNumberFormat="1" applyFont="1" applyFill="1" applyBorder="1" applyAlignment="1">
      <alignment horizontal="right" wrapText="1"/>
      <protection/>
    </xf>
    <xf numFmtId="165" fontId="15" fillId="9" borderId="30" xfId="20" applyFont="1" applyFill="1" applyBorder="1" applyAlignment="1">
      <alignment horizontal="center" wrapText="1"/>
      <protection/>
    </xf>
    <xf numFmtId="165" fontId="15" fillId="9" borderId="31" xfId="20" applyFont="1" applyFill="1" applyBorder="1" applyAlignment="1">
      <alignment horizontal="center" wrapText="1"/>
      <protection/>
    </xf>
    <xf numFmtId="167" fontId="23" fillId="9" borderId="32" xfId="20" applyNumberFormat="1" applyFont="1" applyFill="1" applyBorder="1" applyAlignment="1">
      <alignment horizontal="right" wrapText="1"/>
      <protection/>
    </xf>
    <xf numFmtId="167" fontId="14" fillId="2" borderId="0" xfId="20" applyNumberFormat="1" applyFont="1" applyFill="1" applyBorder="1" applyAlignment="1">
      <alignment horizontal="center" wrapText="1"/>
      <protection/>
    </xf>
    <xf numFmtId="167" fontId="14" fillId="2" borderId="24" xfId="20" applyNumberFormat="1" applyFont="1" applyFill="1" applyBorder="1" applyAlignment="1">
      <alignment horizontal="center" wrapText="1"/>
      <protection/>
    </xf>
    <xf numFmtId="167" fontId="23" fillId="9" borderId="31" xfId="20" applyNumberFormat="1" applyFont="1" applyFill="1" applyBorder="1" applyAlignment="1">
      <alignment horizontal="center" wrapText="1"/>
      <protection/>
    </xf>
    <xf numFmtId="167" fontId="23" fillId="9" borderId="32" xfId="20" applyNumberFormat="1" applyFont="1" applyFill="1" applyBorder="1" applyAlignment="1">
      <alignment horizontal="center" wrapText="1"/>
      <protection/>
    </xf>
    <xf numFmtId="165" fontId="16" fillId="2" borderId="17" xfId="20" applyFont="1" applyFill="1" applyBorder="1" applyAlignment="1">
      <alignment horizontal="right" wrapText="1"/>
      <protection/>
    </xf>
    <xf numFmtId="165" fontId="18" fillId="2" borderId="0" xfId="20" applyFont="1" applyFill="1" applyBorder="1" applyAlignment="1">
      <alignment wrapText="1"/>
      <protection/>
    </xf>
    <xf numFmtId="165" fontId="20" fillId="2" borderId="33" xfId="20" applyFont="1" applyFill="1" applyBorder="1" applyAlignment="1">
      <alignment horizontal="right" wrapText="1"/>
      <protection/>
    </xf>
    <xf numFmtId="167" fontId="20" fillId="0" borderId="34" xfId="20" applyNumberFormat="1" applyFont="1" applyFill="1" applyBorder="1" applyAlignment="1">
      <alignment horizontal="center" wrapText="1"/>
      <protection/>
    </xf>
    <xf numFmtId="167" fontId="20" fillId="2" borderId="35" xfId="20" applyNumberFormat="1" applyFont="1" applyFill="1" applyBorder="1" applyAlignment="1">
      <alignment horizontal="center" wrapText="1"/>
      <protection/>
    </xf>
    <xf numFmtId="165" fontId="18" fillId="2" borderId="36" xfId="20" applyFont="1" applyFill="1" applyBorder="1" applyAlignment="1">
      <alignment/>
      <protection/>
    </xf>
    <xf numFmtId="167" fontId="18" fillId="2" borderId="36" xfId="20" applyNumberFormat="1" applyFont="1" applyFill="1" applyBorder="1" applyAlignment="1">
      <alignment/>
      <protection/>
    </xf>
    <xf numFmtId="167" fontId="20" fillId="2" borderId="0" xfId="20" applyNumberFormat="1" applyFont="1" applyFill="1" applyBorder="1" applyAlignment="1">
      <alignment/>
      <protection/>
    </xf>
    <xf numFmtId="167" fontId="24" fillId="9" borderId="3" xfId="20" applyNumberFormat="1" applyFont="1" applyFill="1" applyBorder="1" applyAlignment="1">
      <alignment/>
      <protection/>
    </xf>
    <xf numFmtId="167" fontId="24" fillId="9" borderId="16" xfId="20" applyNumberFormat="1" applyFont="1" applyFill="1" applyBorder="1" applyAlignment="1">
      <alignment/>
      <protection/>
    </xf>
    <xf numFmtId="167" fontId="25" fillId="2" borderId="11" xfId="0" applyNumberFormat="1" applyFont="1" applyFill="1" applyBorder="1" applyAlignment="1">
      <alignment horizontal="center"/>
    </xf>
    <xf numFmtId="167" fontId="16" fillId="2" borderId="0" xfId="20" applyNumberFormat="1" applyFont="1" applyFill="1" applyBorder="1" applyAlignment="1">
      <alignment horizontal="center" wrapText="1"/>
      <protection/>
    </xf>
    <xf numFmtId="167" fontId="16" fillId="2" borderId="24" xfId="20" applyNumberFormat="1" applyFont="1" applyFill="1" applyBorder="1" applyAlignment="1">
      <alignment horizontal="center" wrapText="1"/>
      <protection/>
    </xf>
    <xf numFmtId="167" fontId="24" fillId="9" borderId="31" xfId="20" applyNumberFormat="1" applyFont="1" applyFill="1" applyBorder="1" applyAlignment="1">
      <alignment horizontal="center"/>
      <protection/>
    </xf>
    <xf numFmtId="167" fontId="24" fillId="9" borderId="32" xfId="20" applyNumberFormat="1" applyFont="1" applyFill="1" applyBorder="1" applyAlignment="1">
      <alignment horizontal="center"/>
      <protection/>
    </xf>
    <xf numFmtId="165" fontId="20" fillId="2" borderId="37" xfId="20" applyFont="1" applyFill="1" applyBorder="1" applyAlignment="1">
      <alignment horizontal="right" wrapText="1"/>
      <protection/>
    </xf>
    <xf numFmtId="167" fontId="20" fillId="0" borderId="38" xfId="20" applyNumberFormat="1" applyFont="1" applyFill="1" applyBorder="1" applyAlignment="1">
      <alignment horizontal="center" wrapText="1"/>
      <protection/>
    </xf>
    <xf numFmtId="167" fontId="20" fillId="2" borderId="39" xfId="20" applyNumberFormat="1" applyFont="1" applyFill="1" applyBorder="1" applyAlignment="1">
      <alignment horizontal="center" wrapText="1"/>
      <protection/>
    </xf>
    <xf numFmtId="165" fontId="16" fillId="2" borderId="0" xfId="20" applyFont="1" applyFill="1" applyBorder="1" applyAlignment="1">
      <alignment horizontal="right" wrapText="1"/>
      <protection/>
    </xf>
    <xf numFmtId="167" fontId="16" fillId="2" borderId="0" xfId="20" applyNumberFormat="1" applyFont="1" applyFill="1" applyBorder="1" applyAlignment="1">
      <alignment horizontal="right" wrapText="1"/>
      <protection/>
    </xf>
    <xf numFmtId="165" fontId="14" fillId="2" borderId="0" xfId="20" applyFont="1" applyFill="1" applyAlignment="1">
      <alignment/>
      <protection/>
    </xf>
    <xf numFmtId="167" fontId="14" fillId="2" borderId="0" xfId="20" applyNumberFormat="1" applyFont="1" applyFill="1" applyAlignment="1">
      <alignment/>
      <protection/>
    </xf>
    <xf numFmtId="167" fontId="24" fillId="9" borderId="36" xfId="20" applyNumberFormat="1" applyFont="1" applyFill="1" applyBorder="1" applyAlignment="1">
      <alignment/>
      <protection/>
    </xf>
    <xf numFmtId="167" fontId="24" fillId="9" borderId="40" xfId="20" applyNumberFormat="1" applyFont="1" applyFill="1" applyBorder="1" applyAlignment="1">
      <alignment/>
      <protection/>
    </xf>
    <xf numFmtId="165" fontId="14" fillId="2" borderId="41" xfId="20" applyFont="1" applyFill="1" applyBorder="1" applyAlignment="1">
      <alignment horizontal="left" wrapText="1"/>
      <protection/>
    </xf>
    <xf numFmtId="167" fontId="13" fillId="2" borderId="42" xfId="20" applyNumberFormat="1" applyFont="1" applyFill="1" applyBorder="1" applyAlignment="1">
      <alignment horizontal="center" wrapText="1"/>
      <protection/>
    </xf>
    <xf numFmtId="165" fontId="20" fillId="2" borderId="43" xfId="20" applyFont="1" applyFill="1" applyBorder="1" applyAlignment="1">
      <alignment horizontal="right" wrapText="1"/>
      <protection/>
    </xf>
    <xf numFmtId="167" fontId="26" fillId="0" borderId="44" xfId="20" applyNumberFormat="1" applyFont="1" applyFill="1" applyBorder="1" applyAlignment="1">
      <alignment horizontal="center" wrapText="1"/>
      <protection/>
    </xf>
    <xf numFmtId="167" fontId="20" fillId="2" borderId="45" xfId="20" applyNumberFormat="1" applyFont="1" applyFill="1" applyBorder="1" applyAlignment="1">
      <alignment horizontal="center" wrapText="1"/>
      <protection/>
    </xf>
    <xf numFmtId="165" fontId="16" fillId="2" borderId="46" xfId="20" applyFont="1" applyFill="1" applyBorder="1" applyAlignment="1">
      <alignment horizontal="right" wrapText="1"/>
      <protection/>
    </xf>
    <xf numFmtId="165" fontId="18" fillId="2" borderId="0" xfId="20" applyFont="1" applyFill="1">
      <alignment/>
      <protection/>
    </xf>
    <xf numFmtId="167" fontId="18" fillId="2" borderId="0" xfId="20" applyNumberFormat="1" applyFont="1" applyFill="1">
      <alignment/>
      <protection/>
    </xf>
    <xf numFmtId="165" fontId="16" fillId="2" borderId="0" xfId="20" applyFont="1" applyFill="1">
      <alignment/>
      <protection/>
    </xf>
    <xf numFmtId="167" fontId="16" fillId="2" borderId="0" xfId="20" applyNumberFormat="1" applyFont="1" applyFill="1">
      <alignment/>
      <protection/>
    </xf>
    <xf numFmtId="165" fontId="15" fillId="9" borderId="9" xfId="20" applyFont="1" applyFill="1" applyBorder="1" applyAlignment="1">
      <alignment horizontal="center" wrapText="1"/>
      <protection/>
    </xf>
    <xf numFmtId="165" fontId="18" fillId="2" borderId="0" xfId="20" applyFont="1" applyFill="1" applyBorder="1">
      <alignment/>
      <protection/>
    </xf>
    <xf numFmtId="165" fontId="18" fillId="2" borderId="17" xfId="20" applyFont="1" applyFill="1" applyBorder="1">
      <alignment/>
      <protection/>
    </xf>
    <xf numFmtId="167" fontId="18" fillId="2" borderId="0" xfId="20" applyNumberFormat="1" applyFont="1" applyFill="1" applyBorder="1" applyAlignment="1">
      <alignment horizontal="center"/>
      <protection/>
    </xf>
    <xf numFmtId="167" fontId="18" fillId="2" borderId="24" xfId="20" applyNumberFormat="1" applyFont="1" applyFill="1" applyBorder="1" applyAlignment="1">
      <alignment horizontal="center"/>
      <protection/>
    </xf>
    <xf numFmtId="167" fontId="20" fillId="0" borderId="44" xfId="20" applyNumberFormat="1" applyFont="1" applyFill="1" applyBorder="1" applyAlignment="1">
      <alignment horizontal="center" wrapText="1"/>
      <protection/>
    </xf>
    <xf numFmtId="167" fontId="20" fillId="0" borderId="45" xfId="20" applyNumberFormat="1" applyFont="1" applyFill="1" applyBorder="1" applyAlignment="1">
      <alignment horizontal="center" wrapText="1"/>
      <protection/>
    </xf>
    <xf numFmtId="165" fontId="19" fillId="2" borderId="0" xfId="20" applyFont="1" applyFill="1" applyAlignment="1">
      <alignment/>
      <protection/>
    </xf>
    <xf numFmtId="165" fontId="20" fillId="2" borderId="0" xfId="20" applyFont="1" applyFill="1" applyAlignment="1">
      <alignment/>
      <protection/>
    </xf>
    <xf numFmtId="165" fontId="18" fillId="2" borderId="11" xfId="20" applyFont="1" applyFill="1" applyBorder="1" applyAlignment="1">
      <alignment horizontal="center"/>
      <protection/>
    </xf>
    <xf numFmtId="165" fontId="12" fillId="2" borderId="0" xfId="20" applyFont="1" applyFill="1" applyBorder="1" applyAlignment="1">
      <alignment/>
      <protection/>
    </xf>
    <xf numFmtId="167" fontId="14" fillId="2" borderId="0" xfId="20" applyNumberFormat="1" applyFont="1" applyFill="1" applyBorder="1" applyAlignment="1">
      <alignment/>
      <protection/>
    </xf>
    <xf numFmtId="165" fontId="18" fillId="2" borderId="0" xfId="20" applyFont="1" applyFill="1" applyBorder="1" applyAlignment="1">
      <alignment horizontal="center" vertical="center" wrapText="1"/>
      <protection/>
    </xf>
    <xf numFmtId="165" fontId="14" fillId="0" borderId="10" xfId="20" applyFont="1" applyFill="1" applyBorder="1" applyAlignment="1">
      <alignment horizontal="right" wrapText="1"/>
      <protection/>
    </xf>
    <xf numFmtId="165" fontId="16" fillId="2" borderId="47" xfId="20" applyFont="1" applyFill="1" applyBorder="1" applyAlignment="1">
      <alignment horizontal="right" wrapText="1"/>
      <protection/>
    </xf>
    <xf numFmtId="165" fontId="18" fillId="2" borderId="48" xfId="20" applyFont="1" applyFill="1" applyBorder="1" applyAlignment="1">
      <alignment wrapText="1"/>
      <protection/>
    </xf>
    <xf numFmtId="167" fontId="16" fillId="2" borderId="48" xfId="20" applyNumberFormat="1" applyFont="1" applyFill="1" applyBorder="1" applyAlignment="1">
      <alignment horizontal="center" wrapText="1"/>
      <protection/>
    </xf>
    <xf numFmtId="167" fontId="16" fillId="2" borderId="49" xfId="20" applyNumberFormat="1" applyFont="1" applyFill="1" applyBorder="1" applyAlignment="1">
      <alignment horizontal="center" wrapText="1"/>
      <protection/>
    </xf>
    <xf numFmtId="167" fontId="24" fillId="9" borderId="32" xfId="20" applyNumberFormat="1" applyFont="1" applyFill="1" applyBorder="1" applyAlignment="1">
      <alignment/>
      <protection/>
    </xf>
    <xf numFmtId="167" fontId="16" fillId="2" borderId="48" xfId="20" applyNumberFormat="1" applyFont="1" applyFill="1" applyBorder="1" applyAlignment="1">
      <alignment horizontal="right" wrapText="1"/>
      <protection/>
    </xf>
    <xf numFmtId="167" fontId="16" fillId="2" borderId="49" xfId="20" applyNumberFormat="1" applyFont="1" applyFill="1" applyBorder="1" applyAlignment="1">
      <alignment horizontal="right" wrapText="1"/>
      <protection/>
    </xf>
    <xf numFmtId="165" fontId="24" fillId="9" borderId="31" xfId="20" applyFont="1" applyFill="1" applyBorder="1" applyAlignment="1">
      <alignment/>
      <protection/>
    </xf>
    <xf numFmtId="165" fontId="18" fillId="2" borderId="47" xfId="20" applyFont="1" applyFill="1" applyBorder="1" applyAlignment="1">
      <alignment/>
      <protection/>
    </xf>
    <xf numFmtId="165" fontId="18" fillId="2" borderId="48" xfId="20" applyFont="1" applyFill="1" applyBorder="1" applyAlignment="1">
      <alignment/>
      <protection/>
    </xf>
    <xf numFmtId="167" fontId="18" fillId="2" borderId="48" xfId="20" applyNumberFormat="1" applyFont="1" applyFill="1" applyBorder="1" applyAlignment="1">
      <alignment horizontal="center"/>
      <protection/>
    </xf>
    <xf numFmtId="167" fontId="18" fillId="2" borderId="49" xfId="20" applyNumberFormat="1" applyFont="1" applyFill="1" applyBorder="1" applyAlignment="1">
      <alignment horizontal="center"/>
      <protection/>
    </xf>
    <xf numFmtId="167" fontId="14" fillId="2" borderId="0" xfId="20" applyNumberFormat="1" applyFont="1" applyFill="1" applyAlignment="1">
      <alignment horizontal="right"/>
      <protection/>
    </xf>
    <xf numFmtId="167" fontId="27" fillId="2" borderId="0" xfId="20" applyNumberFormat="1" applyFont="1" applyFill="1" applyBorder="1" applyAlignment="1">
      <alignment horizontal="left"/>
      <protection/>
    </xf>
    <xf numFmtId="170" fontId="14" fillId="2" borderId="0" xfId="20" applyNumberFormat="1" applyFont="1" applyFill="1" applyBorder="1" applyAlignment="1">
      <alignment horizontal="right"/>
      <protection/>
    </xf>
    <xf numFmtId="165" fontId="14" fillId="2" borderId="0" xfId="20" applyFont="1" applyFill="1">
      <alignment/>
      <protection/>
    </xf>
    <xf numFmtId="167" fontId="14" fillId="2" borderId="0" xfId="20" applyNumberFormat="1" applyFont="1" applyFill="1">
      <alignment/>
      <protection/>
    </xf>
    <xf numFmtId="165" fontId="16" fillId="2" borderId="13" xfId="20" applyFont="1" applyFill="1" applyBorder="1" applyAlignment="1">
      <alignment horizontal="right" wrapText="1"/>
      <protection/>
    </xf>
    <xf numFmtId="167" fontId="16" fillId="2" borderId="14" xfId="20" applyNumberFormat="1" applyFont="1" applyFill="1" applyBorder="1" applyAlignment="1">
      <alignment horizontal="center" wrapText="1"/>
      <protection/>
    </xf>
    <xf numFmtId="167" fontId="16" fillId="2" borderId="42" xfId="20" applyNumberFormat="1" applyFont="1" applyFill="1" applyBorder="1" applyAlignment="1">
      <alignment horizontal="center" wrapText="1"/>
      <protection/>
    </xf>
    <xf numFmtId="165" fontId="15" fillId="9" borderId="50" xfId="20" applyFont="1" applyFill="1" applyBorder="1" applyAlignment="1">
      <alignment horizontal="center" wrapText="1"/>
      <protection/>
    </xf>
    <xf numFmtId="167" fontId="24" fillId="9" borderId="4" xfId="20" applyNumberFormat="1" applyFont="1" applyFill="1" applyBorder="1" applyAlignment="1">
      <alignment horizontal="center"/>
      <protection/>
    </xf>
    <xf numFmtId="167" fontId="24" fillId="9" borderId="51" xfId="20" applyNumberFormat="1" applyFont="1" applyFill="1" applyBorder="1" applyAlignment="1">
      <alignment horizontal="center"/>
      <protection/>
    </xf>
    <xf numFmtId="165" fontId="16" fillId="2" borderId="52" xfId="20" applyFont="1" applyFill="1" applyBorder="1" applyAlignment="1">
      <alignment horizontal="right" wrapText="1"/>
      <protection/>
    </xf>
    <xf numFmtId="165" fontId="18" fillId="2" borderId="53" xfId="20" applyFont="1" applyFill="1" applyBorder="1" applyAlignment="1">
      <alignment wrapText="1"/>
      <protection/>
    </xf>
    <xf numFmtId="167" fontId="16" fillId="2" borderId="53" xfId="20" applyNumberFormat="1" applyFont="1" applyFill="1" applyBorder="1" applyAlignment="1">
      <alignment horizontal="center" wrapText="1"/>
      <protection/>
    </xf>
    <xf numFmtId="167" fontId="16" fillId="2" borderId="54" xfId="20" applyNumberFormat="1" applyFont="1" applyFill="1" applyBorder="1" applyAlignment="1">
      <alignment horizontal="center" wrapText="1"/>
      <protection/>
    </xf>
    <xf numFmtId="165" fontId="16" fillId="2" borderId="48" xfId="20" applyFont="1" applyFill="1" applyBorder="1" applyAlignment="1">
      <alignment horizontal="right" wrapText="1"/>
      <protection/>
    </xf>
    <xf numFmtId="165" fontId="22" fillId="2" borderId="0" xfId="20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MARCAS AGRARIAS POR PROVINCIAS99 (1.1.2)" xfId="20"/>
    <cellStyle name="Normal_DEM 02_1" xfId="21"/>
    <cellStyle name="Normal_Respuesta petición" xfId="22"/>
    <cellStyle name="Normal_SeriePoblacion1986-200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82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3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66675</xdr:rowOff>
    </xdr:from>
    <xdr:to>
      <xdr:col>8</xdr:col>
      <xdr:colOff>781050</xdr:colOff>
      <xdr:row>4</xdr:row>
      <xdr:rowOff>161925</xdr:rowOff>
    </xdr:to>
    <xdr:sp fLocksText="0">
      <xdr:nvSpPr>
        <xdr:cNvPr id="1" name="AutoForma 1"/>
        <xdr:cNvSpPr txBox="1">
          <a:spLocks noChangeArrowheads="1"/>
        </xdr:cNvSpPr>
      </xdr:nvSpPr>
      <xdr:spPr>
        <a:xfrm>
          <a:off x="2038350" y="228600"/>
          <a:ext cx="49149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SECRETARÍA GENERAL DE AGRICULTURA, GANADERÍA Y ALIMENTACION
SERVICIO DE ESTUDIOS Y ESTADÍSTICAS
</a:t>
          </a:r>
        </a:p>
      </xdr:txBody>
    </xdr:sp>
    <xdr:clientData/>
  </xdr:twoCellAnchor>
  <xdr:twoCellAnchor>
    <xdr:from>
      <xdr:col>2</xdr:col>
      <xdr:colOff>28575</xdr:colOff>
      <xdr:row>0</xdr:row>
      <xdr:rowOff>114300</xdr:rowOff>
    </xdr:from>
    <xdr:to>
      <xdr:col>3</xdr:col>
      <xdr:colOff>0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14300"/>
          <a:ext cx="11144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!1!1!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G31" sqref="G31"/>
    </sheetView>
  </sheetViews>
  <sheetFormatPr defaultColWidth="11.00390625" defaultRowHeight="13.5"/>
  <cols>
    <col min="1" max="1" width="6.625" style="1" customWidth="1"/>
    <col min="2" max="2" width="3.625" style="1" customWidth="1"/>
    <col min="3" max="3" width="15.00390625" style="1" customWidth="1"/>
    <col min="4" max="4" width="13.25390625" style="1" customWidth="1"/>
    <col min="5" max="8" width="10.625" style="1" customWidth="1"/>
    <col min="9" max="9" width="10.50390625" style="1" customWidth="1"/>
    <col min="10" max="10" width="9.50390625" style="1" customWidth="1"/>
    <col min="11" max="16384" width="10.625" style="1" customWidth="1"/>
  </cols>
  <sheetData>
    <row r="1" spans="1:10" ht="12.75" customHeight="1">
      <c r="A1" s="2" t="s">
        <v>0</v>
      </c>
      <c r="J1" s="3" t="s">
        <v>1</v>
      </c>
    </row>
    <row r="2" spans="1:10" ht="14.25">
      <c r="A2" s="2"/>
      <c r="J2" s="3"/>
    </row>
    <row r="3" spans="1:10" ht="14.25">
      <c r="A3" s="2"/>
      <c r="J3" s="3"/>
    </row>
    <row r="4" spans="1:10" ht="14.25">
      <c r="A4" s="2"/>
      <c r="J4" s="3"/>
    </row>
    <row r="5" spans="1:10" ht="14.25">
      <c r="A5" s="2"/>
      <c r="J5" s="3"/>
    </row>
    <row r="6" spans="1:10" ht="14.25">
      <c r="A6" s="2"/>
      <c r="J6" s="3"/>
    </row>
    <row r="7" spans="1:10" ht="14.25">
      <c r="A7" s="2"/>
      <c r="J7" s="3"/>
    </row>
    <row r="8" spans="1:10" ht="15.75" customHeight="1">
      <c r="A8" s="2"/>
      <c r="J8" s="3"/>
    </row>
    <row r="9" spans="1:10" ht="14.25">
      <c r="A9" s="2"/>
      <c r="J9" s="3"/>
    </row>
    <row r="10" spans="1:10" ht="14.25">
      <c r="A10" s="2"/>
      <c r="J10" s="3"/>
    </row>
    <row r="11" spans="1:10" ht="14.25">
      <c r="A11" s="2"/>
      <c r="C11" s="4" t="s">
        <v>2</v>
      </c>
      <c r="D11" s="4"/>
      <c r="E11" s="4"/>
      <c r="F11" s="4"/>
      <c r="G11" s="4"/>
      <c r="H11" s="4"/>
      <c r="J11" s="3"/>
    </row>
    <row r="12" spans="1:10" ht="14.25">
      <c r="A12" s="2"/>
      <c r="C12" s="4"/>
      <c r="D12" s="4"/>
      <c r="E12" s="4"/>
      <c r="F12" s="4"/>
      <c r="G12" s="4"/>
      <c r="H12" s="4"/>
      <c r="J12" s="3"/>
    </row>
    <row r="13" spans="1:10" ht="14.25">
      <c r="A13" s="2"/>
      <c r="C13" s="4"/>
      <c r="D13" s="4"/>
      <c r="E13" s="4"/>
      <c r="F13" s="4"/>
      <c r="G13" s="4"/>
      <c r="H13" s="4"/>
      <c r="J13" s="3"/>
    </row>
    <row r="14" spans="1:10" ht="14.25" customHeight="1">
      <c r="A14" s="2"/>
      <c r="C14" s="5"/>
      <c r="D14" s="6"/>
      <c r="J14" s="3"/>
    </row>
    <row r="15" spans="1:10" ht="14.25" customHeight="1">
      <c r="A15" s="2"/>
      <c r="C15" s="5"/>
      <c r="D15" s="6"/>
      <c r="J15" s="3"/>
    </row>
    <row r="16" spans="1:10" ht="14.25" customHeight="1">
      <c r="A16" s="2"/>
      <c r="B16" s="7"/>
      <c r="C16" s="5"/>
      <c r="D16" s="8"/>
      <c r="J16" s="3"/>
    </row>
    <row r="17" spans="1:10" ht="14.25" customHeight="1">
      <c r="A17" s="2"/>
      <c r="B17" s="7"/>
      <c r="C17" s="5"/>
      <c r="D17" s="8"/>
      <c r="J17" s="3"/>
    </row>
    <row r="18" spans="1:10" ht="14.25" customHeight="1">
      <c r="A18" s="2"/>
      <c r="B18" s="7"/>
      <c r="C18" s="9"/>
      <c r="D18" s="10"/>
      <c r="E18" s="10"/>
      <c r="F18" s="10"/>
      <c r="G18" s="10"/>
      <c r="H18" s="10"/>
      <c r="J18" s="3"/>
    </row>
    <row r="19" spans="1:10" ht="15">
      <c r="A19" s="2"/>
      <c r="B19" s="7"/>
      <c r="C19" s="11" t="s">
        <v>3</v>
      </c>
      <c r="D19" s="11"/>
      <c r="E19" s="11"/>
      <c r="F19" s="11"/>
      <c r="G19" s="11"/>
      <c r="H19" s="11"/>
      <c r="J19" s="3"/>
    </row>
    <row r="20" spans="1:10" ht="15">
      <c r="A20" s="2"/>
      <c r="B20" s="7"/>
      <c r="C20" s="11" t="s">
        <v>4</v>
      </c>
      <c r="D20" s="11"/>
      <c r="E20" s="11"/>
      <c r="F20" s="11"/>
      <c r="G20" s="11"/>
      <c r="H20" s="11"/>
      <c r="J20" s="3"/>
    </row>
    <row r="21" spans="1:10" ht="15">
      <c r="A21" s="2"/>
      <c r="B21" s="7"/>
      <c r="C21" s="11" t="s">
        <v>5</v>
      </c>
      <c r="D21" s="11"/>
      <c r="E21" s="11"/>
      <c r="F21" s="11"/>
      <c r="G21" s="11"/>
      <c r="H21" s="11"/>
      <c r="J21" s="3"/>
    </row>
    <row r="22" spans="1:10" ht="15">
      <c r="A22" s="2"/>
      <c r="B22" s="7"/>
      <c r="C22" s="11" t="s">
        <v>6</v>
      </c>
      <c r="D22" s="11"/>
      <c r="E22" s="11"/>
      <c r="F22" s="11"/>
      <c r="G22" s="11"/>
      <c r="H22" s="11"/>
      <c r="J22" s="3"/>
    </row>
    <row r="23" spans="1:10" ht="15">
      <c r="A23" s="2"/>
      <c r="B23" s="7"/>
      <c r="C23" s="11" t="s">
        <v>7</v>
      </c>
      <c r="D23" s="11"/>
      <c r="E23" s="11"/>
      <c r="F23" s="11"/>
      <c r="G23" s="11"/>
      <c r="H23" s="11"/>
      <c r="J23" s="3"/>
    </row>
    <row r="24" spans="1:10" ht="15">
      <c r="A24" s="2"/>
      <c r="B24" s="7"/>
      <c r="C24" s="11" t="s">
        <v>8</v>
      </c>
      <c r="D24" s="11"/>
      <c r="E24" s="11"/>
      <c r="F24" s="11"/>
      <c r="G24" s="11"/>
      <c r="H24" s="11"/>
      <c r="J24" s="3"/>
    </row>
    <row r="25" spans="1:10" ht="15">
      <c r="A25" s="2"/>
      <c r="B25" s="7"/>
      <c r="C25" s="11" t="s">
        <v>9</v>
      </c>
      <c r="D25" s="11"/>
      <c r="E25" s="11"/>
      <c r="F25" s="11"/>
      <c r="G25" s="11"/>
      <c r="H25" s="11"/>
      <c r="J25" s="3"/>
    </row>
    <row r="26" spans="1:10" ht="15">
      <c r="A26" s="2"/>
      <c r="C26" s="11" t="s">
        <v>10</v>
      </c>
      <c r="D26" s="11"/>
      <c r="E26" s="11"/>
      <c r="F26" s="11"/>
      <c r="G26" s="11"/>
      <c r="H26" s="11"/>
      <c r="J26" s="3"/>
    </row>
    <row r="27" spans="1:10" ht="15">
      <c r="A27" s="2"/>
      <c r="C27" s="11" t="s">
        <v>11</v>
      </c>
      <c r="D27" s="11"/>
      <c r="E27" s="11"/>
      <c r="F27" s="11"/>
      <c r="G27" s="11"/>
      <c r="H27" s="11"/>
      <c r="J27" s="3"/>
    </row>
    <row r="28" spans="1:10" ht="14.25">
      <c r="A28" s="2"/>
      <c r="C28" s="12"/>
      <c r="D28" s="12"/>
      <c r="E28" s="12"/>
      <c r="F28" s="12"/>
      <c r="G28" s="12"/>
      <c r="H28" s="12"/>
      <c r="J28" s="3"/>
    </row>
    <row r="29" spans="1:10" ht="14.25">
      <c r="A29" s="2"/>
      <c r="C29" s="12"/>
      <c r="D29" s="12"/>
      <c r="E29" s="13"/>
      <c r="F29" s="13"/>
      <c r="G29" s="13"/>
      <c r="H29" s="13"/>
      <c r="J29" s="3"/>
    </row>
    <row r="30" spans="1:10" ht="14.25">
      <c r="A30" s="2"/>
      <c r="C30" s="13"/>
      <c r="D30" s="13"/>
      <c r="E30" s="13"/>
      <c r="F30" s="13"/>
      <c r="G30" s="13"/>
      <c r="H30" s="13"/>
      <c r="J30" s="3"/>
    </row>
    <row r="31" spans="1:10" ht="14.25">
      <c r="A31" s="2"/>
      <c r="C31" s="13"/>
      <c r="D31" s="13"/>
      <c r="E31" s="13"/>
      <c r="F31" s="13"/>
      <c r="G31" s="13"/>
      <c r="H31" s="13"/>
      <c r="J31" s="3"/>
    </row>
    <row r="32" spans="1:10" ht="14.25">
      <c r="A32" s="2"/>
      <c r="C32" s="13"/>
      <c r="D32" s="13"/>
      <c r="E32" s="13"/>
      <c r="F32" s="13"/>
      <c r="G32" s="13"/>
      <c r="H32" s="13"/>
      <c r="J32" s="3"/>
    </row>
    <row r="33" spans="1:10" ht="14.25">
      <c r="A33" s="2"/>
      <c r="C33" s="13"/>
      <c r="D33" s="13"/>
      <c r="E33" s="13"/>
      <c r="F33" s="13"/>
      <c r="G33" s="13"/>
      <c r="H33" s="13"/>
      <c r="J33" s="3"/>
    </row>
    <row r="34" spans="1:10" ht="14.25">
      <c r="A34" s="2"/>
      <c r="C34" s="13"/>
      <c r="D34" s="13"/>
      <c r="E34" s="13"/>
      <c r="F34" s="13"/>
      <c r="G34" s="13"/>
      <c r="H34" s="13"/>
      <c r="J34" s="3"/>
    </row>
    <row r="35" spans="1:10" ht="14.25">
      <c r="A35" s="2"/>
      <c r="C35" s="13"/>
      <c r="D35" s="13"/>
      <c r="E35" s="13"/>
      <c r="F35" s="13"/>
      <c r="G35" s="13"/>
      <c r="H35" s="13"/>
      <c r="J35" s="3"/>
    </row>
    <row r="37" ht="15.75"/>
    <row r="39" ht="15.75"/>
    <row r="45" ht="11.25" customHeight="1"/>
  </sheetData>
  <sheetProtection selectLockedCells="1" selectUnlockedCells="1"/>
  <mergeCells count="12">
    <mergeCell ref="A1:A35"/>
    <mergeCell ref="J1:J35"/>
    <mergeCell ref="C11:H13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</mergeCells>
  <hyperlinks>
    <hyperlink ref="C19" r:id="rId1" display="1.1.1 EVOLUCIÓN DE LA POBLACIÓN DE DERECHO SEGÚN SEXO POR PROVINCIAS"/>
    <hyperlink ref="C20" location="1.1.2!AL" display="1.1.2. POBLACIÓN POR COMARCAS AGRARIAS DE LA PROVINCIA DE ALMERÍA"/>
    <hyperlink ref="C21" location="1.1.3!CÁ" display="1.1.3. POBLACIÓN POR COMARCAS AGRARIAS DE LA PROVINCIA DE CÁDIZ"/>
    <hyperlink ref="C22" location="1.1.4!CÓ" display="1.1.4. POBLACIÓN POR COMARCAS AGRARIAS DE LA PROVINCIA DE CÓRDOBA"/>
    <hyperlink ref="C23" location="1.1.5!GR" display="1.1.5. POBLACIÓN POR COMARCAS AGRARIAS DE LA PROVINCIA DE GRANADA"/>
    <hyperlink ref="C24" location="1.1.6!HU" display="1.1.6. POBLACIÓN POR COMARCAS AGRARIAS DE LA PROVINCIA DE HUELVA"/>
    <hyperlink ref="C25" location="1.1.7!JA" display="1.1.7. POBLACIÓN POR COMARCAS AGRARIAS DE LA PROVINCIA DE JAÉN"/>
    <hyperlink ref="C26" location="1.1.8!MÁ" display="1.1.8. POBLACIÓN POR COMARCAS AGRARIAS DE LA  PROVINCIA DE MÁLAGA"/>
    <hyperlink ref="C27" location="1.1.9!SE" display="1.1.9. POBLACIÓN POR COMARCAS AGRARIAS DE LA PROVINCIA DE SEVILLA"/>
  </hyperlinks>
  <printOptions/>
  <pageMargins left="0.7875" right="0.7875" top="0.8861111111111111" bottom="1.0527777777777778" header="0.5118055555555555" footer="0.7875"/>
  <pageSetup horizontalDpi="300" verticalDpi="300" orientation="portrait" paperSize="9"/>
  <headerFooter alignWithMargins="0">
    <oddFooter>&amp;C&amp;"Times New Roman,Normal"&amp;12Página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2"/>
  <sheetViews>
    <sheetView zoomScaleSheetLayoutView="100" workbookViewId="0" topLeftCell="A1">
      <selection activeCell="H144" sqref="H144"/>
    </sheetView>
  </sheetViews>
  <sheetFormatPr defaultColWidth="10.00390625" defaultRowHeight="13.5"/>
  <cols>
    <col min="1" max="1" width="3.75390625" style="156" customWidth="1"/>
    <col min="2" max="2" width="5.00390625" style="156" customWidth="1"/>
    <col min="3" max="3" width="26.875" style="156" customWidth="1"/>
    <col min="4" max="4" width="12.125" style="157" customWidth="1"/>
    <col min="5" max="5" width="13.375" style="157" customWidth="1"/>
    <col min="6" max="6" width="12.25390625" style="157" customWidth="1"/>
    <col min="7" max="7" width="18.125" style="157" customWidth="1"/>
    <col min="8" max="16384" width="10.00390625" style="156" customWidth="1"/>
  </cols>
  <sheetData>
    <row r="1" spans="2:7" s="186" customFormat="1" ht="12.75" customHeight="1">
      <c r="B1" s="187"/>
      <c r="C1" s="188"/>
      <c r="D1" s="188"/>
      <c r="E1" s="188"/>
      <c r="F1" s="188"/>
      <c r="G1" s="188"/>
    </row>
    <row r="2" spans="2:7" ht="19.5" customHeight="1">
      <c r="B2" s="61" t="s">
        <v>11</v>
      </c>
      <c r="C2" s="189"/>
      <c r="D2" s="190"/>
      <c r="E2" s="190"/>
      <c r="F2" s="190"/>
      <c r="G2" s="190"/>
    </row>
    <row r="3" spans="2:7" s="64" customFormat="1" ht="33" customHeight="1">
      <c r="B3" s="66" t="s">
        <v>32</v>
      </c>
      <c r="C3" s="66"/>
      <c r="D3" s="67" t="s">
        <v>33</v>
      </c>
      <c r="E3" s="67" t="s">
        <v>463</v>
      </c>
      <c r="F3" s="67" t="s">
        <v>660</v>
      </c>
      <c r="G3" s="68" t="s">
        <v>661</v>
      </c>
    </row>
    <row r="4" spans="2:7" s="87" customFormat="1" ht="18" customHeight="1">
      <c r="B4" s="160" t="s">
        <v>766</v>
      </c>
      <c r="C4" s="160"/>
      <c r="D4" s="148"/>
      <c r="E4" s="148"/>
      <c r="F4" s="148"/>
      <c r="G4" s="149"/>
    </row>
    <row r="5" spans="2:7" ht="13.5" customHeight="1">
      <c r="B5" s="70">
        <v>2</v>
      </c>
      <c r="C5" s="71" t="s">
        <v>767</v>
      </c>
      <c r="D5" s="72">
        <f aca="true" t="shared" si="0" ref="D5:D22">SUM(E5:F5)</f>
        <v>1811</v>
      </c>
      <c r="E5" s="72">
        <v>906</v>
      </c>
      <c r="F5" s="72">
        <v>905</v>
      </c>
      <c r="G5" s="73">
        <v>280.2</v>
      </c>
    </row>
    <row r="6" spans="2:7" ht="13.5" customHeight="1">
      <c r="B6" s="70">
        <v>9</v>
      </c>
      <c r="C6" s="71" t="s">
        <v>768</v>
      </c>
      <c r="D6" s="72">
        <f t="shared" si="0"/>
        <v>1461</v>
      </c>
      <c r="E6" s="72">
        <v>754</v>
      </c>
      <c r="F6" s="72">
        <v>707</v>
      </c>
      <c r="G6" s="73">
        <v>255.8</v>
      </c>
    </row>
    <row r="7" spans="2:7" ht="13.5" customHeight="1">
      <c r="B7" s="70">
        <v>13</v>
      </c>
      <c r="C7" s="71" t="s">
        <v>769</v>
      </c>
      <c r="D7" s="72">
        <f t="shared" si="0"/>
        <v>6148</v>
      </c>
      <c r="E7" s="72">
        <v>3158</v>
      </c>
      <c r="F7" s="72">
        <v>2990</v>
      </c>
      <c r="G7" s="73">
        <v>199</v>
      </c>
    </row>
    <row r="8" spans="2:7" ht="13.5" customHeight="1">
      <c r="B8" s="70">
        <v>27</v>
      </c>
      <c r="C8" s="71" t="s">
        <v>770</v>
      </c>
      <c r="D8" s="72">
        <f t="shared" si="0"/>
        <v>4868</v>
      </c>
      <c r="E8" s="72">
        <v>2458</v>
      </c>
      <c r="F8" s="72">
        <v>2410</v>
      </c>
      <c r="G8" s="73">
        <v>323.5</v>
      </c>
    </row>
    <row r="9" spans="2:7" ht="13.5" customHeight="1">
      <c r="B9" s="70">
        <v>31</v>
      </c>
      <c r="C9" s="71" t="s">
        <v>771</v>
      </c>
      <c r="D9" s="72">
        <f t="shared" si="0"/>
        <v>1480</v>
      </c>
      <c r="E9" s="72">
        <v>751</v>
      </c>
      <c r="F9" s="72">
        <v>729</v>
      </c>
      <c r="G9" s="73">
        <v>258.8</v>
      </c>
    </row>
    <row r="10" spans="2:7" ht="13.5" customHeight="1">
      <c r="B10" s="70">
        <v>32</v>
      </c>
      <c r="C10" s="71" t="s">
        <v>772</v>
      </c>
      <c r="D10" s="72">
        <f t="shared" si="0"/>
        <v>4933</v>
      </c>
      <c r="E10" s="72">
        <v>2425</v>
      </c>
      <c r="F10" s="72">
        <v>2508</v>
      </c>
      <c r="G10" s="73">
        <v>357.1</v>
      </c>
    </row>
    <row r="11" spans="2:7" ht="13.5" customHeight="1">
      <c r="B11" s="70">
        <v>33</v>
      </c>
      <c r="C11" s="71" t="s">
        <v>773</v>
      </c>
      <c r="D11" s="72">
        <f t="shared" si="0"/>
        <v>6119</v>
      </c>
      <c r="E11" s="72">
        <v>3044</v>
      </c>
      <c r="F11" s="72">
        <v>3075</v>
      </c>
      <c r="G11" s="73">
        <v>481.3</v>
      </c>
    </row>
    <row r="12" spans="2:7" ht="13.5" customHeight="1">
      <c r="B12" s="70">
        <v>43</v>
      </c>
      <c r="C12" s="71" t="s">
        <v>774</v>
      </c>
      <c r="D12" s="72">
        <f t="shared" si="0"/>
        <v>770</v>
      </c>
      <c r="E12" s="72">
        <v>385</v>
      </c>
      <c r="F12" s="72">
        <v>385</v>
      </c>
      <c r="G12" s="73">
        <v>44.4</v>
      </c>
    </row>
    <row r="13" spans="2:7" ht="13.5" customHeight="1">
      <c r="B13" s="70">
        <v>45</v>
      </c>
      <c r="C13" s="71" t="s">
        <v>775</v>
      </c>
      <c r="D13" s="72">
        <f t="shared" si="0"/>
        <v>7444</v>
      </c>
      <c r="E13" s="72">
        <v>3751</v>
      </c>
      <c r="F13" s="72">
        <v>3693</v>
      </c>
      <c r="G13" s="73">
        <v>129.9</v>
      </c>
    </row>
    <row r="14" spans="2:7" ht="13.5" customHeight="1">
      <c r="B14" s="70">
        <v>48</v>
      </c>
      <c r="C14" s="71" t="s">
        <v>776</v>
      </c>
      <c r="D14" s="72">
        <f t="shared" si="0"/>
        <v>2706</v>
      </c>
      <c r="E14" s="72">
        <v>1341</v>
      </c>
      <c r="F14" s="72">
        <v>1365</v>
      </c>
      <c r="G14" s="73">
        <v>275</v>
      </c>
    </row>
    <row r="15" spans="2:7" ht="13.5" customHeight="1">
      <c r="B15" s="70">
        <v>49</v>
      </c>
      <c r="C15" s="71" t="s">
        <v>777</v>
      </c>
      <c r="D15" s="72">
        <f t="shared" si="0"/>
        <v>12570</v>
      </c>
      <c r="E15" s="72">
        <v>6366</v>
      </c>
      <c r="F15" s="72">
        <v>6204</v>
      </c>
      <c r="G15" s="73">
        <v>226.6</v>
      </c>
    </row>
    <row r="16" spans="2:7" ht="13.5" customHeight="1">
      <c r="B16" s="70">
        <v>57</v>
      </c>
      <c r="C16" s="71" t="s">
        <v>778</v>
      </c>
      <c r="D16" s="72">
        <f t="shared" si="0"/>
        <v>296</v>
      </c>
      <c r="E16" s="72">
        <v>144</v>
      </c>
      <c r="F16" s="72">
        <v>152</v>
      </c>
      <c r="G16" s="73">
        <v>102.9</v>
      </c>
    </row>
    <row r="17" spans="2:7" ht="13.5" customHeight="1">
      <c r="B17" s="70">
        <v>66</v>
      </c>
      <c r="C17" s="71" t="s">
        <v>779</v>
      </c>
      <c r="D17" s="72">
        <f t="shared" si="0"/>
        <v>1629</v>
      </c>
      <c r="E17" s="72">
        <v>807</v>
      </c>
      <c r="F17" s="72">
        <v>822</v>
      </c>
      <c r="G17" s="73">
        <v>63.4</v>
      </c>
    </row>
    <row r="18" spans="2:7" ht="13.5" customHeight="1">
      <c r="B18" s="70">
        <v>73</v>
      </c>
      <c r="C18" s="71" t="s">
        <v>780</v>
      </c>
      <c r="D18" s="72">
        <f t="shared" si="0"/>
        <v>2074</v>
      </c>
      <c r="E18" s="72">
        <v>1025</v>
      </c>
      <c r="F18" s="72">
        <v>1049</v>
      </c>
      <c r="G18" s="73">
        <v>314.3</v>
      </c>
    </row>
    <row r="19" spans="2:7" ht="13.5" customHeight="1">
      <c r="B19" s="70">
        <v>78</v>
      </c>
      <c r="C19" s="71" t="s">
        <v>781</v>
      </c>
      <c r="D19" s="72">
        <f t="shared" si="0"/>
        <v>3071</v>
      </c>
      <c r="E19" s="72">
        <v>1523</v>
      </c>
      <c r="F19" s="72">
        <v>1548</v>
      </c>
      <c r="G19" s="73">
        <v>154.2</v>
      </c>
    </row>
    <row r="20" spans="2:7" ht="13.5" customHeight="1">
      <c r="B20" s="70">
        <v>80</v>
      </c>
      <c r="C20" s="71" t="s">
        <v>782</v>
      </c>
      <c r="D20" s="72">
        <f t="shared" si="0"/>
        <v>1574</v>
      </c>
      <c r="E20" s="72">
        <v>769</v>
      </c>
      <c r="F20" s="72">
        <v>805</v>
      </c>
      <c r="G20" s="73">
        <v>157.4</v>
      </c>
    </row>
    <row r="21" spans="2:7" ht="13.5" customHeight="1">
      <c r="B21" s="70">
        <v>83</v>
      </c>
      <c r="C21" s="71" t="s">
        <v>783</v>
      </c>
      <c r="D21" s="72">
        <f t="shared" si="0"/>
        <v>1397</v>
      </c>
      <c r="E21" s="72">
        <v>722</v>
      </c>
      <c r="F21" s="72">
        <v>675</v>
      </c>
      <c r="G21" s="73">
        <v>76.5</v>
      </c>
    </row>
    <row r="22" spans="2:7" ht="13.5" customHeight="1">
      <c r="B22" s="70">
        <v>88</v>
      </c>
      <c r="C22" s="71" t="s">
        <v>784</v>
      </c>
      <c r="D22" s="72">
        <f t="shared" si="0"/>
        <v>590</v>
      </c>
      <c r="E22" s="72">
        <v>303</v>
      </c>
      <c r="F22" s="72">
        <v>287</v>
      </c>
      <c r="G22" s="73">
        <v>44.9</v>
      </c>
    </row>
    <row r="23" spans="1:7" s="161" customFormat="1" ht="26.25" customHeight="1">
      <c r="A23" s="156"/>
      <c r="B23" s="191" t="s">
        <v>42</v>
      </c>
      <c r="C23" s="191"/>
      <c r="D23" s="192">
        <f>SUM(D5:D22)</f>
        <v>60941</v>
      </c>
      <c r="E23" s="192">
        <f>SUM(E5:E22)</f>
        <v>30632</v>
      </c>
      <c r="F23" s="192">
        <f>SUM(F5:F22)</f>
        <v>30309</v>
      </c>
      <c r="G23" s="193">
        <f>SUM(G5:G22)</f>
        <v>3745.2</v>
      </c>
    </row>
    <row r="24" spans="1:7" s="161" customFormat="1" ht="18" customHeight="1">
      <c r="A24" s="156"/>
      <c r="B24" s="174"/>
      <c r="C24" s="175"/>
      <c r="D24" s="176"/>
      <c r="E24" s="176"/>
      <c r="F24" s="176"/>
      <c r="G24" s="177"/>
    </row>
    <row r="25" spans="1:7" s="87" customFormat="1" ht="18" customHeight="1">
      <c r="A25" s="156"/>
      <c r="B25" s="194" t="s">
        <v>785</v>
      </c>
      <c r="C25" s="194"/>
      <c r="D25" s="195"/>
      <c r="E25" s="195"/>
      <c r="F25" s="195"/>
      <c r="G25" s="196"/>
    </row>
    <row r="26" spans="2:7" ht="13.5" customHeight="1">
      <c r="B26" s="70">
        <v>5</v>
      </c>
      <c r="C26" s="71" t="s">
        <v>786</v>
      </c>
      <c r="D26" s="72">
        <f aca="true" t="shared" si="1" ref="D26:D46">SUM(E26:F26)</f>
        <v>11813</v>
      </c>
      <c r="E26" s="72">
        <v>5986</v>
      </c>
      <c r="F26" s="72">
        <v>5827</v>
      </c>
      <c r="G26" s="73">
        <v>82</v>
      </c>
    </row>
    <row r="27" spans="2:7" ht="13.5" customHeight="1">
      <c r="B27" s="70">
        <v>6</v>
      </c>
      <c r="C27" s="71" t="s">
        <v>787</v>
      </c>
      <c r="D27" s="72">
        <f t="shared" si="1"/>
        <v>3397</v>
      </c>
      <c r="E27" s="72">
        <v>1704</v>
      </c>
      <c r="F27" s="72">
        <v>1693</v>
      </c>
      <c r="G27" s="73">
        <v>50</v>
      </c>
    </row>
    <row r="28" spans="2:7" ht="13.5" customHeight="1">
      <c r="B28" s="70">
        <v>7</v>
      </c>
      <c r="C28" s="71" t="s">
        <v>788</v>
      </c>
      <c r="D28" s="72">
        <f t="shared" si="1"/>
        <v>16203</v>
      </c>
      <c r="E28" s="72">
        <v>8037</v>
      </c>
      <c r="F28" s="72">
        <v>8166</v>
      </c>
      <c r="G28" s="73">
        <v>17.7</v>
      </c>
    </row>
    <row r="29" spans="2:7" ht="13.5" customHeight="1">
      <c r="B29" s="70">
        <v>18</v>
      </c>
      <c r="C29" s="71" t="s">
        <v>789</v>
      </c>
      <c r="D29" s="72">
        <f t="shared" si="1"/>
        <v>12683</v>
      </c>
      <c r="E29" s="72">
        <v>6355</v>
      </c>
      <c r="F29" s="72">
        <v>6328</v>
      </c>
      <c r="G29" s="73">
        <v>21.5</v>
      </c>
    </row>
    <row r="30" spans="2:7" ht="13.5" customHeight="1">
      <c r="B30" s="70">
        <v>19</v>
      </c>
      <c r="C30" s="71" t="s">
        <v>790</v>
      </c>
      <c r="D30" s="72">
        <f t="shared" si="1"/>
        <v>6449</v>
      </c>
      <c r="E30" s="72">
        <v>3240</v>
      </c>
      <c r="F30" s="72">
        <v>3209</v>
      </c>
      <c r="G30" s="73">
        <v>43.1</v>
      </c>
    </row>
    <row r="31" spans="2:7" ht="13.5" customHeight="1">
      <c r="B31" s="70">
        <v>21</v>
      </c>
      <c r="C31" s="71" t="s">
        <v>791</v>
      </c>
      <c r="D31" s="72">
        <f t="shared" si="1"/>
        <v>27258</v>
      </c>
      <c r="E31" s="72">
        <v>13341</v>
      </c>
      <c r="F31" s="72">
        <v>13917</v>
      </c>
      <c r="G31" s="73">
        <v>11.7</v>
      </c>
    </row>
    <row r="32" spans="2:7" ht="13.5" customHeight="1">
      <c r="B32" s="70">
        <v>23</v>
      </c>
      <c r="C32" s="71" t="s">
        <v>792</v>
      </c>
      <c r="D32" s="72">
        <f t="shared" si="1"/>
        <v>10645</v>
      </c>
      <c r="E32" s="72">
        <v>5440</v>
      </c>
      <c r="F32" s="72">
        <v>5205</v>
      </c>
      <c r="G32" s="73">
        <v>107.7</v>
      </c>
    </row>
    <row r="33" spans="2:7" ht="13.5" customHeight="1">
      <c r="B33" s="70">
        <v>34</v>
      </c>
      <c r="C33" s="71" t="s">
        <v>793</v>
      </c>
      <c r="D33" s="72">
        <f t="shared" si="1"/>
        <v>30418</v>
      </c>
      <c r="E33" s="72">
        <v>15184</v>
      </c>
      <c r="F33" s="72">
        <v>15234</v>
      </c>
      <c r="G33" s="73">
        <v>62</v>
      </c>
    </row>
    <row r="34" spans="2:7" ht="13.5" customHeight="1">
      <c r="B34" s="70">
        <v>38</v>
      </c>
      <c r="C34" s="71" t="s">
        <v>794</v>
      </c>
      <c r="D34" s="72">
        <f t="shared" si="1"/>
        <v>131855</v>
      </c>
      <c r="E34" s="72">
        <v>64985</v>
      </c>
      <c r="F34" s="72">
        <v>66870</v>
      </c>
      <c r="G34" s="73">
        <v>160.5</v>
      </c>
    </row>
    <row r="35" spans="2:7" ht="13.5" customHeight="1">
      <c r="B35" s="70">
        <v>44</v>
      </c>
      <c r="C35" s="71" t="s">
        <v>795</v>
      </c>
      <c r="D35" s="72">
        <f t="shared" si="1"/>
        <v>9951</v>
      </c>
      <c r="E35" s="72">
        <v>4936</v>
      </c>
      <c r="F35" s="72">
        <v>5015</v>
      </c>
      <c r="G35" s="73">
        <v>8.2</v>
      </c>
    </row>
    <row r="36" spans="2:7" ht="13.5" customHeight="1">
      <c r="B36" s="70">
        <v>55</v>
      </c>
      <c r="C36" s="71" t="s">
        <v>796</v>
      </c>
      <c r="D36" s="72">
        <f t="shared" si="1"/>
        <v>19124</v>
      </c>
      <c r="E36" s="72">
        <v>9486</v>
      </c>
      <c r="F36" s="72">
        <v>9638</v>
      </c>
      <c r="G36" s="73">
        <v>293.7</v>
      </c>
    </row>
    <row r="37" spans="2:7" ht="13.5" customHeight="1">
      <c r="B37" s="70">
        <v>69</v>
      </c>
      <c r="C37" s="71" t="s">
        <v>797</v>
      </c>
      <c r="D37" s="72">
        <f t="shared" si="1"/>
        <v>38173</v>
      </c>
      <c r="E37" s="72">
        <v>19240</v>
      </c>
      <c r="F37" s="72">
        <v>18933</v>
      </c>
      <c r="G37" s="73">
        <v>109.5</v>
      </c>
    </row>
    <row r="38" spans="2:7" ht="13.5" customHeight="1">
      <c r="B38" s="70">
        <v>70</v>
      </c>
      <c r="C38" s="71" t="s">
        <v>798</v>
      </c>
      <c r="D38" s="72">
        <f t="shared" si="1"/>
        <v>8315</v>
      </c>
      <c r="E38" s="72">
        <v>4179</v>
      </c>
      <c r="F38" s="72">
        <v>4136</v>
      </c>
      <c r="G38" s="73">
        <v>13</v>
      </c>
    </row>
    <row r="39" spans="2:7" ht="13.5" customHeight="1">
      <c r="B39" s="70">
        <v>74</v>
      </c>
      <c r="C39" s="71" t="s">
        <v>799</v>
      </c>
      <c r="D39" s="72">
        <f t="shared" si="1"/>
        <v>3697</v>
      </c>
      <c r="E39" s="72">
        <v>1861</v>
      </c>
      <c r="F39" s="72">
        <v>1836</v>
      </c>
      <c r="G39" s="73">
        <v>82.9</v>
      </c>
    </row>
    <row r="40" spans="2:7" ht="13.5" customHeight="1">
      <c r="B40" s="70">
        <v>81</v>
      </c>
      <c r="C40" s="71" t="s">
        <v>800</v>
      </c>
      <c r="D40" s="72">
        <f t="shared" si="1"/>
        <v>38277</v>
      </c>
      <c r="E40" s="72">
        <v>19019</v>
      </c>
      <c r="F40" s="72">
        <v>19258</v>
      </c>
      <c r="G40" s="73">
        <v>139.5</v>
      </c>
    </row>
    <row r="41" spans="2:7" ht="13.5" customHeight="1">
      <c r="B41" s="70">
        <v>86</v>
      </c>
      <c r="C41" s="71" t="s">
        <v>801</v>
      </c>
      <c r="D41" s="72">
        <f t="shared" si="1"/>
        <v>21556</v>
      </c>
      <c r="E41" s="72">
        <v>10455</v>
      </c>
      <c r="F41" s="72">
        <v>11101</v>
      </c>
      <c r="G41" s="73">
        <v>4.1</v>
      </c>
    </row>
    <row r="42" spans="2:7" ht="13.5" customHeight="1">
      <c r="B42" s="70">
        <v>89</v>
      </c>
      <c r="C42" s="71" t="s">
        <v>802</v>
      </c>
      <c r="D42" s="72">
        <f t="shared" si="1"/>
        <v>8442</v>
      </c>
      <c r="E42" s="72">
        <v>4208</v>
      </c>
      <c r="F42" s="72">
        <v>4234</v>
      </c>
      <c r="G42" s="73">
        <v>8.4</v>
      </c>
    </row>
    <row r="43" spans="2:7" ht="13.5" customHeight="1">
      <c r="B43" s="70">
        <v>91</v>
      </c>
      <c r="C43" s="71" t="s">
        <v>29</v>
      </c>
      <c r="D43" s="72">
        <f t="shared" si="1"/>
        <v>690566</v>
      </c>
      <c r="E43" s="72">
        <v>327866</v>
      </c>
      <c r="F43" s="72">
        <v>362700</v>
      </c>
      <c r="G43" s="73">
        <v>141.3</v>
      </c>
    </row>
    <row r="44" spans="2:7" ht="13.5" customHeight="1">
      <c r="B44" s="70">
        <v>92</v>
      </c>
      <c r="C44" s="71" t="s">
        <v>803</v>
      </c>
      <c r="D44" s="72">
        <f t="shared" si="1"/>
        <v>9689</v>
      </c>
      <c r="E44" s="72">
        <v>4805</v>
      </c>
      <c r="F44" s="72">
        <v>4884</v>
      </c>
      <c r="G44" s="73">
        <v>15.6</v>
      </c>
    </row>
    <row r="45" spans="2:7" ht="13.5" customHeight="1">
      <c r="B45" s="70">
        <v>99</v>
      </c>
      <c r="C45" s="71" t="s">
        <v>804</v>
      </c>
      <c r="D45" s="72">
        <f t="shared" si="1"/>
        <v>4906</v>
      </c>
      <c r="E45" s="72">
        <v>2456</v>
      </c>
      <c r="F45" s="72">
        <v>2450</v>
      </c>
      <c r="G45" s="73">
        <v>150.7</v>
      </c>
    </row>
    <row r="46" spans="2:7" ht="13.5" customHeight="1">
      <c r="B46" s="70">
        <v>101</v>
      </c>
      <c r="C46" s="71" t="s">
        <v>805</v>
      </c>
      <c r="D46" s="72">
        <f t="shared" si="1"/>
        <v>7840</v>
      </c>
      <c r="E46" s="72">
        <v>3981</v>
      </c>
      <c r="F46" s="72">
        <v>3859</v>
      </c>
      <c r="G46" s="73">
        <v>41.1</v>
      </c>
    </row>
    <row r="47" spans="1:7" s="161" customFormat="1" ht="26.25" customHeight="1">
      <c r="A47" s="156"/>
      <c r="B47" s="112" t="s">
        <v>42</v>
      </c>
      <c r="C47" s="112"/>
      <c r="D47" s="113">
        <f>SUM(D26:D46)</f>
        <v>1111257</v>
      </c>
      <c r="E47" s="113">
        <f>SUM(E26:E46)</f>
        <v>536764</v>
      </c>
      <c r="F47" s="113">
        <f>SUM(F26:F46)</f>
        <v>574493</v>
      </c>
      <c r="G47" s="114">
        <f>SUM(G26:G46)</f>
        <v>1564.2</v>
      </c>
    </row>
    <row r="48" spans="1:7" s="161" customFormat="1" ht="18" customHeight="1">
      <c r="A48" s="156"/>
      <c r="B48" s="197"/>
      <c r="C48" s="198"/>
      <c r="D48" s="199"/>
      <c r="E48" s="199"/>
      <c r="F48" s="199"/>
      <c r="G48" s="200"/>
    </row>
    <row r="49" spans="1:7" s="87" customFormat="1" ht="18" customHeight="1">
      <c r="A49" s="156"/>
      <c r="B49" s="194" t="s">
        <v>806</v>
      </c>
      <c r="C49" s="194"/>
      <c r="D49" s="195"/>
      <c r="E49" s="195"/>
      <c r="F49" s="195"/>
      <c r="G49" s="196"/>
    </row>
    <row r="50" spans="2:7" ht="13.5" customHeight="1">
      <c r="B50" s="70">
        <v>3</v>
      </c>
      <c r="C50" s="71" t="s">
        <v>807</v>
      </c>
      <c r="D50" s="72">
        <f aca="true" t="shared" si="2" ref="D50:D70">SUM(E50:F50)</f>
        <v>3135</v>
      </c>
      <c r="E50" s="72">
        <v>1564</v>
      </c>
      <c r="F50" s="72">
        <v>1571</v>
      </c>
      <c r="G50" s="73">
        <v>10.9</v>
      </c>
    </row>
    <row r="51" spans="2:7" ht="13.5" customHeight="1">
      <c r="B51" s="70">
        <v>10</v>
      </c>
      <c r="C51" s="71" t="s">
        <v>808</v>
      </c>
      <c r="D51" s="72">
        <f t="shared" si="2"/>
        <v>5919</v>
      </c>
      <c r="E51" s="72">
        <v>2961</v>
      </c>
      <c r="F51" s="72">
        <v>2958</v>
      </c>
      <c r="G51" s="73">
        <v>14.3</v>
      </c>
    </row>
    <row r="52" spans="2:7" ht="13.5" customHeight="1">
      <c r="B52" s="70">
        <v>15</v>
      </c>
      <c r="C52" s="71" t="s">
        <v>809</v>
      </c>
      <c r="D52" s="72">
        <f t="shared" si="2"/>
        <v>7134</v>
      </c>
      <c r="E52" s="72">
        <v>3568</v>
      </c>
      <c r="F52" s="72">
        <v>3566</v>
      </c>
      <c r="G52" s="73">
        <v>32.2</v>
      </c>
    </row>
    <row r="53" spans="2:7" ht="13.5" customHeight="1">
      <c r="B53" s="70">
        <v>16</v>
      </c>
      <c r="C53" s="71" t="s">
        <v>810</v>
      </c>
      <c r="D53" s="72">
        <f t="shared" si="2"/>
        <v>10330</v>
      </c>
      <c r="E53" s="72">
        <v>5208</v>
      </c>
      <c r="F53" s="72">
        <v>5122</v>
      </c>
      <c r="G53" s="73">
        <v>62.4</v>
      </c>
    </row>
    <row r="54" spans="2:7" ht="13.5" customHeight="1">
      <c r="B54" s="70">
        <v>17</v>
      </c>
      <c r="C54" s="71" t="s">
        <v>811</v>
      </c>
      <c r="D54" s="72">
        <f t="shared" si="2"/>
        <v>21476</v>
      </c>
      <c r="E54" s="72">
        <v>10642</v>
      </c>
      <c r="F54" s="72">
        <v>10834</v>
      </c>
      <c r="G54" s="73">
        <v>12.2</v>
      </c>
    </row>
    <row r="55" spans="2:7" ht="13.5" customHeight="1">
      <c r="B55" s="70">
        <v>25</v>
      </c>
      <c r="C55" s="71" t="s">
        <v>812</v>
      </c>
      <c r="D55" s="72">
        <f t="shared" si="2"/>
        <v>2548</v>
      </c>
      <c r="E55" s="72">
        <v>1220</v>
      </c>
      <c r="F55" s="72">
        <v>1328</v>
      </c>
      <c r="G55" s="73">
        <v>6</v>
      </c>
    </row>
    <row r="56" spans="2:7" ht="13.5" customHeight="1">
      <c r="B56" s="70">
        <v>28</v>
      </c>
      <c r="C56" s="71" t="s">
        <v>813</v>
      </c>
      <c r="D56" s="72">
        <f t="shared" si="2"/>
        <v>2857</v>
      </c>
      <c r="E56" s="72">
        <v>1478</v>
      </c>
      <c r="F56" s="72">
        <v>1379</v>
      </c>
      <c r="G56" s="73">
        <v>2.1</v>
      </c>
    </row>
    <row r="57" spans="2:7" ht="13.5" customHeight="1">
      <c r="B57" s="70">
        <v>29</v>
      </c>
      <c r="C57" s="71" t="s">
        <v>814</v>
      </c>
      <c r="D57" s="72">
        <f t="shared" si="2"/>
        <v>17532</v>
      </c>
      <c r="E57" s="72">
        <v>8530</v>
      </c>
      <c r="F57" s="72">
        <v>9002</v>
      </c>
      <c r="G57" s="73">
        <v>2.2</v>
      </c>
    </row>
    <row r="58" spans="2:7" ht="13.5" customHeight="1">
      <c r="B58" s="70">
        <v>30</v>
      </c>
      <c r="C58" s="71" t="s">
        <v>815</v>
      </c>
      <c r="D58" s="72">
        <f t="shared" si="2"/>
        <v>635</v>
      </c>
      <c r="E58" s="72">
        <v>326</v>
      </c>
      <c r="F58" s="72">
        <v>309</v>
      </c>
      <c r="G58" s="73">
        <v>16.2</v>
      </c>
    </row>
    <row r="59" spans="2:7" ht="13.5" customHeight="1">
      <c r="B59" s="70">
        <v>40</v>
      </c>
      <c r="C59" s="71" t="s">
        <v>816</v>
      </c>
      <c r="D59" s="72">
        <f t="shared" si="2"/>
        <v>15198</v>
      </c>
      <c r="E59" s="72">
        <v>7600</v>
      </c>
      <c r="F59" s="72">
        <v>7598</v>
      </c>
      <c r="G59" s="73">
        <v>22.7</v>
      </c>
    </row>
    <row r="60" spans="2:7" ht="13.5" customHeight="1">
      <c r="B60" s="70">
        <v>47</v>
      </c>
      <c r="C60" s="71" t="s">
        <v>817</v>
      </c>
      <c r="D60" s="72">
        <f t="shared" si="2"/>
        <v>13261</v>
      </c>
      <c r="E60" s="72">
        <v>6504</v>
      </c>
      <c r="F60" s="72">
        <v>6757</v>
      </c>
      <c r="G60" s="73">
        <v>2.9</v>
      </c>
    </row>
    <row r="61" spans="2:7" ht="13.5" customHeight="1">
      <c r="B61" s="70">
        <v>51</v>
      </c>
      <c r="C61" s="71" t="s">
        <v>818</v>
      </c>
      <c r="D61" s="72">
        <f t="shared" si="2"/>
        <v>2836</v>
      </c>
      <c r="E61" s="72">
        <v>1452</v>
      </c>
      <c r="F61" s="72">
        <v>1384</v>
      </c>
      <c r="G61" s="73">
        <v>57.6</v>
      </c>
    </row>
    <row r="62" spans="2:7" ht="13.5" customHeight="1">
      <c r="B62" s="70">
        <v>59</v>
      </c>
      <c r="C62" s="71" t="s">
        <v>819</v>
      </c>
      <c r="D62" s="72">
        <f t="shared" si="2"/>
        <v>45040</v>
      </c>
      <c r="E62" s="72">
        <v>22075</v>
      </c>
      <c r="F62" s="72">
        <v>22965</v>
      </c>
      <c r="G62" s="73">
        <v>17.7</v>
      </c>
    </row>
    <row r="63" spans="2:7" ht="13.5" customHeight="1">
      <c r="B63" s="70">
        <v>67</v>
      </c>
      <c r="C63" s="71" t="s">
        <v>820</v>
      </c>
      <c r="D63" s="72">
        <f t="shared" si="2"/>
        <v>9415</v>
      </c>
      <c r="E63" s="72">
        <v>4724</v>
      </c>
      <c r="F63" s="72">
        <v>4691</v>
      </c>
      <c r="G63" s="73">
        <v>45.5</v>
      </c>
    </row>
    <row r="64" spans="2:7" ht="13.5" customHeight="1">
      <c r="B64" s="70">
        <v>75</v>
      </c>
      <c r="C64" s="71" t="s">
        <v>821</v>
      </c>
      <c r="D64" s="72">
        <f t="shared" si="2"/>
        <v>13999</v>
      </c>
      <c r="E64" s="72">
        <v>7073</v>
      </c>
      <c r="F64" s="72">
        <v>6926</v>
      </c>
      <c r="G64" s="73">
        <v>45.9</v>
      </c>
    </row>
    <row r="65" spans="2:7" ht="13.5" customHeight="1">
      <c r="B65" s="70">
        <v>85</v>
      </c>
      <c r="C65" s="71" t="s">
        <v>822</v>
      </c>
      <c r="D65" s="72">
        <f t="shared" si="2"/>
        <v>5498</v>
      </c>
      <c r="E65" s="72">
        <v>2676</v>
      </c>
      <c r="F65" s="72">
        <v>2822</v>
      </c>
      <c r="G65" s="73">
        <v>57.5</v>
      </c>
    </row>
    <row r="66" spans="2:7" ht="13.5" customHeight="1">
      <c r="B66" s="70">
        <v>87</v>
      </c>
      <c r="C66" s="71" t="s">
        <v>823</v>
      </c>
      <c r="D66" s="72">
        <f t="shared" si="2"/>
        <v>13539</v>
      </c>
      <c r="E66" s="72">
        <v>6706</v>
      </c>
      <c r="F66" s="72">
        <v>6833</v>
      </c>
      <c r="G66" s="73">
        <v>135.4</v>
      </c>
    </row>
    <row r="67" spans="2:7" ht="13.5" customHeight="1">
      <c r="B67" s="70">
        <v>93</v>
      </c>
      <c r="C67" s="71" t="s">
        <v>824</v>
      </c>
      <c r="D67" s="72">
        <f t="shared" si="2"/>
        <v>24851</v>
      </c>
      <c r="E67" s="72">
        <v>12307</v>
      </c>
      <c r="F67" s="72">
        <v>12544</v>
      </c>
      <c r="G67" s="73">
        <v>5.2</v>
      </c>
    </row>
    <row r="68" spans="2:7" ht="13.5" customHeight="1">
      <c r="B68" s="70">
        <v>94</v>
      </c>
      <c r="C68" s="71" t="s">
        <v>825</v>
      </c>
      <c r="D68" s="72">
        <f t="shared" si="2"/>
        <v>8663</v>
      </c>
      <c r="E68" s="72">
        <v>4344</v>
      </c>
      <c r="F68" s="72">
        <v>4319</v>
      </c>
      <c r="G68" s="73">
        <v>12.4</v>
      </c>
    </row>
    <row r="69" spans="2:7" ht="13.5" customHeight="1">
      <c r="B69" s="70">
        <v>96</v>
      </c>
      <c r="C69" s="71" t="s">
        <v>826</v>
      </c>
      <c r="D69" s="72">
        <f t="shared" si="2"/>
        <v>7949</v>
      </c>
      <c r="E69" s="72">
        <v>3923</v>
      </c>
      <c r="F69" s="72">
        <v>4026</v>
      </c>
      <c r="G69" s="73">
        <v>25.1</v>
      </c>
    </row>
    <row r="70" spans="2:7" ht="13.5" customHeight="1">
      <c r="B70" s="70">
        <v>98</v>
      </c>
      <c r="C70" s="71" t="s">
        <v>827</v>
      </c>
      <c r="D70" s="72">
        <f t="shared" si="2"/>
        <v>6490</v>
      </c>
      <c r="E70" s="72">
        <v>3155</v>
      </c>
      <c r="F70" s="72">
        <v>3335</v>
      </c>
      <c r="G70" s="73">
        <v>4.7</v>
      </c>
    </row>
    <row r="71" spans="1:7" s="161" customFormat="1" ht="26.25" customHeight="1">
      <c r="A71" s="156"/>
      <c r="B71" s="191" t="s">
        <v>42</v>
      </c>
      <c r="C71" s="191"/>
      <c r="D71" s="192">
        <f>SUM(D50:D70)</f>
        <v>238305</v>
      </c>
      <c r="E71" s="192">
        <f>SUM(E50:E70)</f>
        <v>118036</v>
      </c>
      <c r="F71" s="192">
        <f>SUM(F50:F70)</f>
        <v>120269</v>
      </c>
      <c r="G71" s="193">
        <f>SUM(G50:G70)</f>
        <v>591.1</v>
      </c>
    </row>
    <row r="72" spans="1:7" s="161" customFormat="1" ht="18" customHeight="1">
      <c r="A72" s="156"/>
      <c r="B72" s="201"/>
      <c r="C72" s="175"/>
      <c r="D72" s="176"/>
      <c r="E72" s="176"/>
      <c r="F72" s="176"/>
      <c r="G72" s="177"/>
    </row>
    <row r="73" spans="1:7" s="87" customFormat="1" ht="18" customHeight="1">
      <c r="A73" s="156"/>
      <c r="B73" s="194" t="s">
        <v>828</v>
      </c>
      <c r="C73" s="194"/>
      <c r="D73" s="195"/>
      <c r="E73" s="195"/>
      <c r="F73" s="195"/>
      <c r="G73" s="196"/>
    </row>
    <row r="74" spans="2:7" ht="13.5" customHeight="1">
      <c r="B74" s="70">
        <v>12</v>
      </c>
      <c r="C74" s="71" t="s">
        <v>829</v>
      </c>
      <c r="D74" s="72">
        <f aca="true" t="shared" si="3" ref="D74:D77">SUM(E74:F74)</f>
        <v>4470</v>
      </c>
      <c r="E74" s="72">
        <v>2268</v>
      </c>
      <c r="F74" s="72">
        <v>2202</v>
      </c>
      <c r="G74" s="73">
        <v>449.8</v>
      </c>
    </row>
    <row r="75" spans="2:7" ht="12.75" customHeight="1">
      <c r="B75" s="70">
        <v>79</v>
      </c>
      <c r="C75" s="71" t="s">
        <v>830</v>
      </c>
      <c r="D75" s="72">
        <f t="shared" si="3"/>
        <v>11995</v>
      </c>
      <c r="E75" s="72">
        <v>5945</v>
      </c>
      <c r="F75" s="72">
        <v>6050</v>
      </c>
      <c r="G75" s="73">
        <v>374.7</v>
      </c>
    </row>
    <row r="76" spans="2:7" ht="13.5" customHeight="1">
      <c r="B76" s="70">
        <v>97</v>
      </c>
      <c r="C76" s="71" t="s">
        <v>831</v>
      </c>
      <c r="D76" s="72">
        <f t="shared" si="3"/>
        <v>4462</v>
      </c>
      <c r="E76" s="72">
        <v>2191</v>
      </c>
      <c r="F76" s="72">
        <v>2271</v>
      </c>
      <c r="G76" s="73">
        <v>57.7</v>
      </c>
    </row>
    <row r="77" spans="1:7" s="202" customFormat="1" ht="13.5" customHeight="1">
      <c r="A77" s="156"/>
      <c r="B77" s="84">
        <v>902</v>
      </c>
      <c r="C77" s="85" t="s">
        <v>832</v>
      </c>
      <c r="D77" s="72">
        <f t="shared" si="3"/>
        <v>5911</v>
      </c>
      <c r="E77" s="72">
        <v>2950</v>
      </c>
      <c r="F77" s="72">
        <v>2961</v>
      </c>
      <c r="G77" s="73">
        <v>114.4</v>
      </c>
    </row>
    <row r="78" spans="1:7" s="161" customFormat="1" ht="26.25" customHeight="1">
      <c r="A78" s="156"/>
      <c r="B78" s="191" t="s">
        <v>42</v>
      </c>
      <c r="C78" s="191"/>
      <c r="D78" s="192">
        <f>SUM(D74:D77)</f>
        <v>26838</v>
      </c>
      <c r="E78" s="192">
        <f>SUM(E74:E77)</f>
        <v>13354</v>
      </c>
      <c r="F78" s="192">
        <f>SUM(F74:F77)</f>
        <v>13484</v>
      </c>
      <c r="G78" s="193">
        <f>SUM(G74:G77)</f>
        <v>996.5999999999999</v>
      </c>
    </row>
    <row r="79" spans="1:7" s="161" customFormat="1" ht="18" customHeight="1">
      <c r="A79" s="156"/>
      <c r="B79" s="174"/>
      <c r="C79" s="175"/>
      <c r="D79" s="176"/>
      <c r="E79" s="176"/>
      <c r="F79" s="176"/>
      <c r="G79" s="177"/>
    </row>
    <row r="80" spans="1:7" s="87" customFormat="1" ht="18" customHeight="1">
      <c r="A80" s="156"/>
      <c r="B80" s="194" t="s">
        <v>833</v>
      </c>
      <c r="C80" s="194"/>
      <c r="D80" s="195"/>
      <c r="E80" s="195"/>
      <c r="F80" s="195"/>
      <c r="G80" s="196"/>
    </row>
    <row r="81" spans="2:7" ht="13.5" customHeight="1">
      <c r="B81" s="70">
        <v>4</v>
      </c>
      <c r="C81" s="71" t="s">
        <v>834</v>
      </c>
      <c r="D81" s="72">
        <f aca="true" t="shared" si="4" ref="D81:D101">SUM(E81:F81)</f>
        <v>75080</v>
      </c>
      <c r="E81" s="72">
        <v>37297</v>
      </c>
      <c r="F81" s="72">
        <v>37783</v>
      </c>
      <c r="G81" s="73">
        <v>284</v>
      </c>
    </row>
    <row r="82" spans="2:7" ht="13.5" customHeight="1">
      <c r="B82" s="70">
        <v>11</v>
      </c>
      <c r="C82" s="71" t="s">
        <v>835</v>
      </c>
      <c r="D82" s="72">
        <f t="shared" si="4"/>
        <v>19594</v>
      </c>
      <c r="E82" s="72">
        <v>9700</v>
      </c>
      <c r="F82" s="72">
        <v>9894</v>
      </c>
      <c r="G82" s="73">
        <v>201.1</v>
      </c>
    </row>
    <row r="83" spans="2:7" ht="13.5" customHeight="1">
      <c r="B83" s="70">
        <v>20</v>
      </c>
      <c r="C83" s="71" t="s">
        <v>836</v>
      </c>
      <c r="D83" s="72">
        <f t="shared" si="4"/>
        <v>16516</v>
      </c>
      <c r="E83" s="72">
        <v>8333</v>
      </c>
      <c r="F83" s="72">
        <v>8183</v>
      </c>
      <c r="G83" s="73">
        <v>229.7</v>
      </c>
    </row>
    <row r="84" spans="2:7" ht="13.5" customHeight="1">
      <c r="B84" s="70">
        <v>22</v>
      </c>
      <c r="C84" s="71" t="s">
        <v>837</v>
      </c>
      <c r="D84" s="72">
        <f t="shared" si="4"/>
        <v>5399</v>
      </c>
      <c r="E84" s="72">
        <v>2703</v>
      </c>
      <c r="F84" s="72">
        <v>2696</v>
      </c>
      <c r="G84" s="73">
        <v>126.1</v>
      </c>
    </row>
    <row r="85" spans="2:7" ht="13.5" customHeight="1">
      <c r="B85" s="70">
        <v>24</v>
      </c>
      <c r="C85" s="71" t="s">
        <v>838</v>
      </c>
      <c r="D85" s="72">
        <f t="shared" si="4"/>
        <v>28595</v>
      </c>
      <c r="E85" s="72">
        <v>14379</v>
      </c>
      <c r="F85" s="72">
        <v>14216</v>
      </c>
      <c r="G85" s="73">
        <v>924.1</v>
      </c>
    </row>
    <row r="86" spans="2:7" ht="13.5" customHeight="1">
      <c r="B86" s="70">
        <v>36</v>
      </c>
      <c r="C86" s="71" t="s">
        <v>839</v>
      </c>
      <c r="D86" s="72">
        <f t="shared" si="4"/>
        <v>4855</v>
      </c>
      <c r="E86" s="72">
        <v>2421</v>
      </c>
      <c r="F86" s="72">
        <v>2434</v>
      </c>
      <c r="G86" s="73">
        <v>91.6</v>
      </c>
    </row>
    <row r="87" spans="2:7" ht="13.5" customHeight="1">
      <c r="B87" s="70">
        <v>39</v>
      </c>
      <c r="C87" s="71" t="s">
        <v>840</v>
      </c>
      <c r="D87" s="72">
        <f t="shared" si="4"/>
        <v>40270</v>
      </c>
      <c r="E87" s="72">
        <v>19819</v>
      </c>
      <c r="F87" s="72">
        <v>20451</v>
      </c>
      <c r="G87" s="73">
        <v>978.7</v>
      </c>
    </row>
    <row r="88" spans="2:7" ht="13.5" customHeight="1">
      <c r="B88" s="70">
        <v>42</v>
      </c>
      <c r="C88" s="71" t="s">
        <v>841</v>
      </c>
      <c r="D88" s="72">
        <f t="shared" si="4"/>
        <v>7166</v>
      </c>
      <c r="E88" s="72">
        <v>3562</v>
      </c>
      <c r="F88" s="72">
        <v>3604</v>
      </c>
      <c r="G88" s="73">
        <v>150.2</v>
      </c>
    </row>
    <row r="89" spans="2:7" ht="13.5" customHeight="1">
      <c r="B89" s="70">
        <v>52</v>
      </c>
      <c r="C89" s="71" t="s">
        <v>842</v>
      </c>
      <c r="D89" s="72">
        <f t="shared" si="4"/>
        <v>3858</v>
      </c>
      <c r="E89" s="72">
        <v>1974</v>
      </c>
      <c r="F89" s="72">
        <v>1884</v>
      </c>
      <c r="G89" s="73">
        <v>17.8</v>
      </c>
    </row>
    <row r="90" spans="2:7" ht="13.5" customHeight="1">
      <c r="B90" s="70">
        <v>53</v>
      </c>
      <c r="C90" s="71" t="s">
        <v>843</v>
      </c>
      <c r="D90" s="72">
        <f t="shared" si="4"/>
        <v>27398</v>
      </c>
      <c r="E90" s="72">
        <v>13683</v>
      </c>
      <c r="F90" s="72">
        <v>13715</v>
      </c>
      <c r="G90" s="73">
        <v>375.2</v>
      </c>
    </row>
    <row r="91" spans="2:7" ht="13.5" customHeight="1">
      <c r="B91" s="70">
        <v>56</v>
      </c>
      <c r="C91" s="71" t="s">
        <v>844</v>
      </c>
      <c r="D91" s="72">
        <f t="shared" si="4"/>
        <v>4604</v>
      </c>
      <c r="E91" s="72">
        <v>2321</v>
      </c>
      <c r="F91" s="72">
        <v>2283</v>
      </c>
      <c r="G91" s="73">
        <v>43</v>
      </c>
    </row>
    <row r="92" spans="2:7" ht="13.5" customHeight="1">
      <c r="B92" s="70">
        <v>58</v>
      </c>
      <c r="C92" s="71" t="s">
        <v>845</v>
      </c>
      <c r="D92" s="72">
        <f t="shared" si="4"/>
        <v>23047</v>
      </c>
      <c r="E92" s="72">
        <v>11558</v>
      </c>
      <c r="F92" s="72">
        <v>11489</v>
      </c>
      <c r="G92" s="73">
        <v>69.7</v>
      </c>
    </row>
    <row r="93" spans="2:7" ht="13.5" customHeight="1">
      <c r="B93" s="70">
        <v>60</v>
      </c>
      <c r="C93" s="71" t="s">
        <v>846</v>
      </c>
      <c r="D93" s="72">
        <f t="shared" si="4"/>
        <v>19773</v>
      </c>
      <c r="E93" s="72">
        <v>9873</v>
      </c>
      <c r="F93" s="72">
        <v>9900</v>
      </c>
      <c r="G93" s="73">
        <v>378.3</v>
      </c>
    </row>
    <row r="94" spans="2:7" ht="13.5" customHeight="1">
      <c r="B94" s="70">
        <v>63</v>
      </c>
      <c r="C94" s="71" t="s">
        <v>847</v>
      </c>
      <c r="D94" s="72">
        <f t="shared" si="4"/>
        <v>3470</v>
      </c>
      <c r="E94" s="72">
        <v>1777</v>
      </c>
      <c r="F94" s="72">
        <v>1693</v>
      </c>
      <c r="G94" s="73">
        <v>42.7</v>
      </c>
    </row>
    <row r="95" spans="2:7" ht="13.5" customHeight="1">
      <c r="B95" s="70">
        <v>68</v>
      </c>
      <c r="C95" s="71" t="s">
        <v>848</v>
      </c>
      <c r="D95" s="72">
        <f t="shared" si="4"/>
        <v>17738</v>
      </c>
      <c r="E95" s="72">
        <v>8811</v>
      </c>
      <c r="F95" s="72">
        <v>8927</v>
      </c>
      <c r="G95" s="73">
        <v>592.5</v>
      </c>
    </row>
    <row r="96" spans="2:7" ht="13.5" customHeight="1">
      <c r="B96" s="70">
        <v>71</v>
      </c>
      <c r="C96" s="71" t="s">
        <v>849</v>
      </c>
      <c r="D96" s="72">
        <f t="shared" si="4"/>
        <v>6991</v>
      </c>
      <c r="E96" s="72">
        <v>3490</v>
      </c>
      <c r="F96" s="72">
        <v>3501</v>
      </c>
      <c r="G96" s="73">
        <v>109.4</v>
      </c>
    </row>
    <row r="97" spans="2:7" ht="13.5" customHeight="1">
      <c r="B97" s="70">
        <v>84</v>
      </c>
      <c r="C97" s="71" t="s">
        <v>850</v>
      </c>
      <c r="D97" s="72">
        <f t="shared" si="4"/>
        <v>3497</v>
      </c>
      <c r="E97" s="72">
        <v>1702</v>
      </c>
      <c r="F97" s="72">
        <v>1795</v>
      </c>
      <c r="G97" s="73">
        <v>20.8</v>
      </c>
    </row>
    <row r="98" spans="2:7" ht="13.5" customHeight="1">
      <c r="B98" s="70">
        <v>95</v>
      </c>
      <c r="C98" s="71" t="s">
        <v>851</v>
      </c>
      <c r="D98" s="72">
        <f t="shared" si="4"/>
        <v>52674</v>
      </c>
      <c r="E98" s="72">
        <v>26252</v>
      </c>
      <c r="F98" s="72">
        <v>26422</v>
      </c>
      <c r="G98" s="73">
        <v>684.3</v>
      </c>
    </row>
    <row r="99" spans="2:7" ht="13.5" customHeight="1">
      <c r="B99" s="70">
        <v>102</v>
      </c>
      <c r="C99" s="71" t="s">
        <v>852</v>
      </c>
      <c r="D99" s="72">
        <f t="shared" si="4"/>
        <v>19168</v>
      </c>
      <c r="E99" s="72">
        <v>9586</v>
      </c>
      <c r="F99" s="72">
        <v>9582</v>
      </c>
      <c r="G99" s="73">
        <v>19.9</v>
      </c>
    </row>
    <row r="100" spans="2:7" ht="13.5" customHeight="1">
      <c r="B100" s="70">
        <v>901</v>
      </c>
      <c r="C100" s="71" t="s">
        <v>853</v>
      </c>
      <c r="D100" s="72">
        <f t="shared" si="4"/>
        <v>3302</v>
      </c>
      <c r="E100" s="72">
        <v>1635</v>
      </c>
      <c r="F100" s="72">
        <v>1667</v>
      </c>
      <c r="G100" s="73">
        <v>25.5</v>
      </c>
    </row>
    <row r="101" spans="1:7" s="202" customFormat="1" ht="13.5" customHeight="1">
      <c r="A101" s="156"/>
      <c r="B101" s="84">
        <v>903</v>
      </c>
      <c r="C101" s="85" t="s">
        <v>854</v>
      </c>
      <c r="D101" s="72">
        <f t="shared" si="4"/>
        <v>8681</v>
      </c>
      <c r="E101" s="72">
        <v>4411</v>
      </c>
      <c r="F101" s="72">
        <v>4270</v>
      </c>
      <c r="G101" s="73">
        <v>30.4</v>
      </c>
    </row>
    <row r="102" spans="1:7" s="161" customFormat="1" ht="26.25" customHeight="1">
      <c r="A102" s="156"/>
      <c r="B102" s="112" t="s">
        <v>42</v>
      </c>
      <c r="C102" s="112"/>
      <c r="D102" s="113">
        <f>SUM(D81:D101)</f>
        <v>391676</v>
      </c>
      <c r="E102" s="113">
        <f>SUM(E81:E101)</f>
        <v>195287</v>
      </c>
      <c r="F102" s="113">
        <f>SUM(F81:F101)</f>
        <v>196389</v>
      </c>
      <c r="G102" s="114">
        <f>SUM(G81:G101)</f>
        <v>5395</v>
      </c>
    </row>
    <row r="103" spans="1:7" s="161" customFormat="1" ht="18" customHeight="1">
      <c r="A103" s="156"/>
      <c r="B103" s="197"/>
      <c r="C103" s="198"/>
      <c r="D103" s="199"/>
      <c r="E103" s="199"/>
      <c r="F103" s="199"/>
      <c r="G103" s="200"/>
    </row>
    <row r="104" spans="1:7" s="87" customFormat="1" ht="18" customHeight="1">
      <c r="A104" s="156"/>
      <c r="B104" s="194" t="s">
        <v>855</v>
      </c>
      <c r="C104" s="194"/>
      <c r="D104" s="195"/>
      <c r="E104" s="195"/>
      <c r="F104" s="195"/>
      <c r="G104" s="196"/>
    </row>
    <row r="105" spans="2:7" ht="13.5" customHeight="1">
      <c r="B105" s="70">
        <v>8</v>
      </c>
      <c r="C105" s="71" t="s">
        <v>856</v>
      </c>
      <c r="D105" s="72">
        <f aca="true" t="shared" si="5" ref="D105:D114">SUM(E105:F105)</f>
        <v>1283</v>
      </c>
      <c r="E105" s="72">
        <v>663</v>
      </c>
      <c r="F105" s="72">
        <v>620</v>
      </c>
      <c r="G105" s="73">
        <v>20.4</v>
      </c>
    </row>
    <row r="106" spans="2:7" ht="13.5" customHeight="1">
      <c r="B106" s="70">
        <v>35</v>
      </c>
      <c r="C106" s="71" t="s">
        <v>857</v>
      </c>
      <c r="D106" s="72">
        <f t="shared" si="5"/>
        <v>1337</v>
      </c>
      <c r="E106" s="72">
        <v>669</v>
      </c>
      <c r="F106" s="72">
        <v>668</v>
      </c>
      <c r="G106" s="73">
        <v>51.5</v>
      </c>
    </row>
    <row r="107" spans="2:7" ht="13.5" customHeight="1">
      <c r="B107" s="70">
        <v>37</v>
      </c>
      <c r="C107" s="71" t="s">
        <v>858</v>
      </c>
      <c r="D107" s="72">
        <f t="shared" si="5"/>
        <v>3987</v>
      </c>
      <c r="E107" s="72">
        <v>2032</v>
      </c>
      <c r="F107" s="72">
        <v>1955</v>
      </c>
      <c r="G107" s="73">
        <v>67.1</v>
      </c>
    </row>
    <row r="108" spans="2:7" ht="13.5" customHeight="1">
      <c r="B108" s="70">
        <v>62</v>
      </c>
      <c r="C108" s="71" t="s">
        <v>859</v>
      </c>
      <c r="D108" s="72">
        <f t="shared" si="5"/>
        <v>2733</v>
      </c>
      <c r="E108" s="72">
        <v>1415</v>
      </c>
      <c r="F108" s="72">
        <v>1318</v>
      </c>
      <c r="G108" s="73">
        <v>49.8</v>
      </c>
    </row>
    <row r="109" spans="2:7" ht="13.5" customHeight="1">
      <c r="B109" s="70">
        <v>64</v>
      </c>
      <c r="C109" s="71" t="s">
        <v>860</v>
      </c>
      <c r="D109" s="72">
        <f t="shared" si="5"/>
        <v>7050</v>
      </c>
      <c r="E109" s="72">
        <v>3528</v>
      </c>
      <c r="F109" s="72">
        <v>3522</v>
      </c>
      <c r="G109" s="73">
        <v>116.7</v>
      </c>
    </row>
    <row r="110" spans="2:7" ht="13.5" customHeight="1">
      <c r="B110" s="70">
        <v>65</v>
      </c>
      <c r="C110" s="71" t="s">
        <v>861</v>
      </c>
      <c r="D110" s="72">
        <f t="shared" si="5"/>
        <v>28073</v>
      </c>
      <c r="E110" s="72">
        <v>13888</v>
      </c>
      <c r="F110" s="72">
        <v>14185</v>
      </c>
      <c r="G110" s="73">
        <v>431.9</v>
      </c>
    </row>
    <row r="111" spans="2:7" ht="13.5" customHeight="1">
      <c r="B111" s="70">
        <v>76</v>
      </c>
      <c r="C111" s="71" t="s">
        <v>862</v>
      </c>
      <c r="D111" s="72">
        <f t="shared" si="5"/>
        <v>2664</v>
      </c>
      <c r="E111" s="72">
        <v>1357</v>
      </c>
      <c r="F111" s="72">
        <v>1307</v>
      </c>
      <c r="G111" s="73">
        <v>100.6</v>
      </c>
    </row>
    <row r="112" spans="2:7" ht="13.5" customHeight="1">
      <c r="B112" s="70">
        <v>77</v>
      </c>
      <c r="C112" s="71" t="s">
        <v>863</v>
      </c>
      <c r="D112" s="72">
        <f t="shared" si="5"/>
        <v>11190</v>
      </c>
      <c r="E112" s="72">
        <v>5583</v>
      </c>
      <c r="F112" s="72">
        <v>5607</v>
      </c>
      <c r="G112" s="73">
        <v>189.8</v>
      </c>
    </row>
    <row r="113" spans="2:7" ht="13.5" customHeight="1">
      <c r="B113" s="70">
        <v>90</v>
      </c>
      <c r="C113" s="71" t="s">
        <v>864</v>
      </c>
      <c r="D113" s="72">
        <f t="shared" si="5"/>
        <v>4350</v>
      </c>
      <c r="E113" s="72">
        <v>2154</v>
      </c>
      <c r="F113" s="72">
        <v>2196</v>
      </c>
      <c r="G113" s="73">
        <v>92.2</v>
      </c>
    </row>
    <row r="114" spans="2:7" ht="13.5" customHeight="1">
      <c r="B114" s="70">
        <v>100</v>
      </c>
      <c r="C114" s="71" t="s">
        <v>865</v>
      </c>
      <c r="D114" s="72">
        <f t="shared" si="5"/>
        <v>1202</v>
      </c>
      <c r="E114" s="72">
        <v>571</v>
      </c>
      <c r="F114" s="72">
        <v>631</v>
      </c>
      <c r="G114" s="73">
        <v>34.7</v>
      </c>
    </row>
    <row r="115" spans="1:7" s="161" customFormat="1" ht="26.25" customHeight="1">
      <c r="A115" s="156"/>
      <c r="B115" s="112" t="s">
        <v>42</v>
      </c>
      <c r="C115" s="112"/>
      <c r="D115" s="113">
        <f>SUM(D105:D114)</f>
        <v>63869</v>
      </c>
      <c r="E115" s="113">
        <f>SUM(E105:E114)</f>
        <v>31860</v>
      </c>
      <c r="F115" s="113">
        <f>SUM(F105:F114)</f>
        <v>32009</v>
      </c>
      <c r="G115" s="114">
        <f>SUM(G105:G114)</f>
        <v>1154.7</v>
      </c>
    </row>
    <row r="116" spans="1:7" s="161" customFormat="1" ht="18" customHeight="1">
      <c r="A116" s="156"/>
      <c r="B116" s="126"/>
      <c r="C116" s="127"/>
      <c r="D116" s="137"/>
      <c r="E116" s="137"/>
      <c r="F116" s="137"/>
      <c r="G116" s="138"/>
    </row>
    <row r="117" spans="1:7" s="87" customFormat="1" ht="18" customHeight="1">
      <c r="A117" s="156"/>
      <c r="B117" s="119" t="s">
        <v>866</v>
      </c>
      <c r="C117" s="119"/>
      <c r="D117" s="139"/>
      <c r="E117" s="139"/>
      <c r="F117" s="139"/>
      <c r="G117" s="140"/>
    </row>
    <row r="118" spans="2:7" ht="13.5" customHeight="1">
      <c r="B118" s="70">
        <v>1</v>
      </c>
      <c r="C118" s="71" t="s">
        <v>867</v>
      </c>
      <c r="D118" s="72">
        <f aca="true" t="shared" si="6" ref="D118:D127">SUM(E118:F118)</f>
        <v>2073</v>
      </c>
      <c r="E118" s="72">
        <v>1024</v>
      </c>
      <c r="F118" s="72">
        <v>1049</v>
      </c>
      <c r="G118" s="73">
        <v>13.7</v>
      </c>
    </row>
    <row r="119" spans="2:7" ht="13.5" customHeight="1">
      <c r="B119" s="70">
        <v>14</v>
      </c>
      <c r="C119" s="71" t="s">
        <v>868</v>
      </c>
      <c r="D119" s="72">
        <f t="shared" si="6"/>
        <v>3147</v>
      </c>
      <c r="E119" s="72">
        <v>1619</v>
      </c>
      <c r="F119" s="72">
        <v>1528</v>
      </c>
      <c r="G119" s="73">
        <v>47.8</v>
      </c>
    </row>
    <row r="120" spans="2:7" ht="13.5" customHeight="1">
      <c r="B120" s="70">
        <v>26</v>
      </c>
      <c r="C120" s="71" t="s">
        <v>869</v>
      </c>
      <c r="D120" s="72">
        <f t="shared" si="6"/>
        <v>5593</v>
      </c>
      <c r="E120" s="72">
        <v>2860</v>
      </c>
      <c r="F120" s="72">
        <v>2733</v>
      </c>
      <c r="G120" s="73">
        <v>52.9</v>
      </c>
    </row>
    <row r="121" spans="2:7" ht="13.5" customHeight="1">
      <c r="B121" s="70">
        <v>41</v>
      </c>
      <c r="C121" s="71" t="s">
        <v>870</v>
      </c>
      <c r="D121" s="72">
        <f t="shared" si="6"/>
        <v>12615</v>
      </c>
      <c r="E121" s="72">
        <v>6279</v>
      </c>
      <c r="F121" s="72">
        <v>6336</v>
      </c>
      <c r="G121" s="73">
        <v>190</v>
      </c>
    </row>
    <row r="122" spans="2:7" ht="13.5" customHeight="1">
      <c r="B122" s="70">
        <v>46</v>
      </c>
      <c r="C122" s="71" t="s">
        <v>871</v>
      </c>
      <c r="D122" s="72">
        <f t="shared" si="6"/>
        <v>3825</v>
      </c>
      <c r="E122" s="72">
        <v>1935</v>
      </c>
      <c r="F122" s="72">
        <v>1890</v>
      </c>
      <c r="G122" s="73">
        <v>51</v>
      </c>
    </row>
    <row r="123" spans="2:7" ht="13.5" customHeight="1">
      <c r="B123" s="70">
        <v>50</v>
      </c>
      <c r="C123" s="71" t="s">
        <v>872</v>
      </c>
      <c r="D123" s="72">
        <f t="shared" si="6"/>
        <v>6503</v>
      </c>
      <c r="E123" s="72">
        <v>3225</v>
      </c>
      <c r="F123" s="72">
        <v>3278</v>
      </c>
      <c r="G123" s="73">
        <v>53.5</v>
      </c>
    </row>
    <row r="124" spans="2:7" ht="13.5" customHeight="1">
      <c r="B124" s="70">
        <v>54</v>
      </c>
      <c r="C124" s="71" t="s">
        <v>873</v>
      </c>
      <c r="D124" s="72">
        <f t="shared" si="6"/>
        <v>848</v>
      </c>
      <c r="E124" s="72">
        <v>430</v>
      </c>
      <c r="F124" s="72">
        <v>418</v>
      </c>
      <c r="G124" s="73">
        <v>18.1</v>
      </c>
    </row>
    <row r="125" spans="2:7" ht="13.5" customHeight="1">
      <c r="B125" s="70">
        <v>61</v>
      </c>
      <c r="C125" s="71" t="s">
        <v>874</v>
      </c>
      <c r="D125" s="72">
        <f t="shared" si="6"/>
        <v>2711</v>
      </c>
      <c r="E125" s="72">
        <v>1380</v>
      </c>
      <c r="F125" s="72">
        <v>1331</v>
      </c>
      <c r="G125" s="73">
        <v>24.8</v>
      </c>
    </row>
    <row r="126" spans="2:7" ht="13.5" customHeight="1">
      <c r="B126" s="70">
        <v>72</v>
      </c>
      <c r="C126" s="71" t="s">
        <v>875</v>
      </c>
      <c r="D126" s="72">
        <f t="shared" si="6"/>
        <v>5295</v>
      </c>
      <c r="E126" s="72">
        <v>2619</v>
      </c>
      <c r="F126" s="72">
        <v>2676</v>
      </c>
      <c r="G126" s="73">
        <v>60.6</v>
      </c>
    </row>
    <row r="127" spans="2:7" ht="13.5" customHeight="1">
      <c r="B127" s="70">
        <v>82</v>
      </c>
      <c r="C127" s="71" t="s">
        <v>876</v>
      </c>
      <c r="D127" s="72">
        <f t="shared" si="6"/>
        <v>4278</v>
      </c>
      <c r="E127" s="72">
        <v>2128</v>
      </c>
      <c r="F127" s="72">
        <v>2150</v>
      </c>
      <c r="G127" s="73">
        <v>76.7</v>
      </c>
    </row>
    <row r="128" spans="1:7" s="161" customFormat="1" ht="26.25" customHeight="1">
      <c r="A128" s="156"/>
      <c r="B128" s="112" t="s">
        <v>42</v>
      </c>
      <c r="C128" s="112"/>
      <c r="D128" s="113">
        <f>SUM(D118:D127)</f>
        <v>46888</v>
      </c>
      <c r="E128" s="113">
        <f>SUM(E118:E127)</f>
        <v>23499</v>
      </c>
      <c r="F128" s="113">
        <f>SUM(F118:F127)</f>
        <v>23389</v>
      </c>
      <c r="G128" s="114">
        <f>SUM(G118:G127)</f>
        <v>589.1000000000001</v>
      </c>
    </row>
    <row r="129" spans="2:7" ht="14.25">
      <c r="B129" s="162"/>
      <c r="C129" s="161"/>
      <c r="D129" s="163"/>
      <c r="E129" s="163"/>
      <c r="F129" s="163"/>
      <c r="G129" s="164"/>
    </row>
    <row r="130" spans="1:7" s="161" customFormat="1" ht="26.25" customHeight="1">
      <c r="A130" s="156"/>
      <c r="B130" s="152" t="s">
        <v>149</v>
      </c>
      <c r="C130" s="152"/>
      <c r="D130" s="165">
        <f>SUM(D128,D115,D102,D78,D71,D47,D23)</f>
        <v>1939774</v>
      </c>
      <c r="E130" s="165">
        <f>SUM(E128,E115,E102,E78,E71,E47,E23)</f>
        <v>949432</v>
      </c>
      <c r="F130" s="165">
        <f>SUM(F128,F115,F102,F78,F71,F47,F23)</f>
        <v>990342</v>
      </c>
      <c r="G130" s="166">
        <f>SUM(G128,G115,G102,G78,G71,G47,G23)</f>
        <v>14035.900000000001</v>
      </c>
    </row>
    <row r="131" ht="14.25">
      <c r="D131" s="157" t="s">
        <v>877</v>
      </c>
    </row>
    <row r="132" ht="14.25">
      <c r="B132" s="58" t="s">
        <v>150</v>
      </c>
    </row>
  </sheetData>
  <sheetProtection selectLockedCells="1" selectUnlockedCells="1"/>
  <mergeCells count="16">
    <mergeCell ref="B3:C3"/>
    <mergeCell ref="B4:C4"/>
    <mergeCell ref="B23:C23"/>
    <mergeCell ref="B25:C25"/>
    <mergeCell ref="B47:C47"/>
    <mergeCell ref="B49:C49"/>
    <mergeCell ref="B71:C71"/>
    <mergeCell ref="B73:C73"/>
    <mergeCell ref="B78:C78"/>
    <mergeCell ref="B80:C80"/>
    <mergeCell ref="B102:C102"/>
    <mergeCell ref="B104:C104"/>
    <mergeCell ref="B115:C115"/>
    <mergeCell ref="B117:C117"/>
    <mergeCell ref="B128:C128"/>
    <mergeCell ref="B130:C130"/>
  </mergeCells>
  <printOptions/>
  <pageMargins left="1.35" right="0.6" top="0.5" bottom="0.4597222222222222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zoomScaleSheetLayoutView="100" workbookViewId="0" topLeftCell="A1">
      <selection activeCell="C59" sqref="C59"/>
    </sheetView>
  </sheetViews>
  <sheetFormatPr defaultColWidth="8.00390625" defaultRowHeight="12.75" customHeight="1"/>
  <cols>
    <col min="1" max="1" width="30.00390625" style="14" customWidth="1"/>
    <col min="2" max="2" width="12.375" style="14" customWidth="1"/>
    <col min="3" max="3" width="10.125" style="14" customWidth="1"/>
    <col min="4" max="4" width="10.00390625" style="14" customWidth="1"/>
    <col min="5" max="5" width="10.375" style="14" customWidth="1"/>
    <col min="6" max="6" width="10.125" style="14" customWidth="1"/>
    <col min="7" max="7" width="11.00390625" style="14" customWidth="1"/>
    <col min="8" max="8" width="9.875" style="15" customWidth="1"/>
    <col min="9" max="9" width="10.25390625" style="14" customWidth="1"/>
    <col min="10" max="10" width="10.375" style="14" customWidth="1"/>
    <col min="11" max="11" width="9.875" style="14" customWidth="1"/>
    <col min="12" max="12" width="9.125" style="14" customWidth="1"/>
    <col min="13" max="13" width="10.50390625" style="14" customWidth="1"/>
    <col min="14" max="16" width="9.125" style="14" customWidth="1"/>
    <col min="17" max="17" width="9.125" style="13" customWidth="1"/>
    <col min="18" max="18" width="12.75390625" style="14" customWidth="1"/>
    <col min="19" max="19" width="9.125" style="14" customWidth="1"/>
    <col min="20" max="21" width="8.375" style="14" customWidth="1"/>
    <col min="22" max="22" width="11.25390625" style="14" customWidth="1"/>
    <col min="23" max="24" width="8.375" style="14" customWidth="1"/>
    <col min="25" max="25" width="11.00390625" style="14" customWidth="1"/>
    <col min="26" max="16384" width="8.375" style="14" customWidth="1"/>
  </cols>
  <sheetData>
    <row r="1" spans="1:7" ht="18" customHeight="1">
      <c r="A1" s="16" t="s">
        <v>12</v>
      </c>
      <c r="G1" s="17"/>
    </row>
    <row r="2" spans="1:17" s="22" customFormat="1" ht="12" customHeight="1">
      <c r="A2" s="18"/>
      <c r="B2" s="19"/>
      <c r="C2" s="19"/>
      <c r="D2" s="19"/>
      <c r="E2" s="19"/>
      <c r="F2" s="19"/>
      <c r="G2" s="19"/>
      <c r="H2" s="20"/>
      <c r="I2" s="19"/>
      <c r="J2" s="21"/>
      <c r="Q2" s="23"/>
    </row>
    <row r="3" spans="1:22" s="22" customFormat="1" ht="12" customHeight="1">
      <c r="A3" s="24"/>
      <c r="B3" s="25" t="s">
        <v>13</v>
      </c>
      <c r="C3" s="25" t="s">
        <v>14</v>
      </c>
      <c r="D3" s="25" t="s">
        <v>15</v>
      </c>
      <c r="E3" s="25">
        <v>1986</v>
      </c>
      <c r="F3" s="25">
        <v>1991</v>
      </c>
      <c r="G3" s="25">
        <v>1996</v>
      </c>
      <c r="H3" s="25">
        <v>2002</v>
      </c>
      <c r="I3" s="25" t="s">
        <v>16</v>
      </c>
      <c r="J3" s="25">
        <v>2004</v>
      </c>
      <c r="K3" s="26">
        <v>2005</v>
      </c>
      <c r="L3" s="25">
        <v>2006</v>
      </c>
      <c r="M3" s="25">
        <v>2007</v>
      </c>
      <c r="N3" s="25">
        <v>2008</v>
      </c>
      <c r="O3" s="25">
        <v>2009</v>
      </c>
      <c r="P3" s="25">
        <v>2010</v>
      </c>
      <c r="Q3" s="25">
        <v>2011</v>
      </c>
      <c r="R3" s="25">
        <v>2012</v>
      </c>
      <c r="S3" s="25">
        <v>2013</v>
      </c>
      <c r="T3" s="25">
        <v>2014</v>
      </c>
      <c r="U3" s="25">
        <v>2015</v>
      </c>
      <c r="V3" s="25">
        <v>2016</v>
      </c>
    </row>
    <row r="4" spans="1:17" s="22" customFormat="1" ht="12" customHeight="1">
      <c r="A4" s="19"/>
      <c r="B4" s="19"/>
      <c r="C4" s="19"/>
      <c r="D4" s="19"/>
      <c r="E4" s="19"/>
      <c r="F4" s="19"/>
      <c r="G4" s="27"/>
      <c r="H4" s="28"/>
      <c r="Q4" s="23"/>
    </row>
    <row r="5" spans="1:17" s="28" customFormat="1" ht="12" customHeight="1">
      <c r="A5" s="29" t="s">
        <v>17</v>
      </c>
      <c r="B5" s="30"/>
      <c r="C5" s="30"/>
      <c r="D5" s="30"/>
      <c r="E5" s="30"/>
      <c r="F5" s="30"/>
      <c r="G5" s="20"/>
      <c r="Q5" s="31"/>
    </row>
    <row r="6" spans="1:22" s="28" customFormat="1" ht="12" customHeight="1">
      <c r="A6" s="29" t="s">
        <v>18</v>
      </c>
      <c r="B6" s="32">
        <v>2907532</v>
      </c>
      <c r="C6" s="32">
        <v>2941485</v>
      </c>
      <c r="D6" s="32">
        <v>3170456</v>
      </c>
      <c r="E6" s="32">
        <v>3347032</v>
      </c>
      <c r="F6" s="32">
        <v>3416291</v>
      </c>
      <c r="G6" s="33">
        <v>3559436</v>
      </c>
      <c r="H6" s="33">
        <v>3687421</v>
      </c>
      <c r="I6" s="22">
        <v>3757370</v>
      </c>
      <c r="J6" s="22">
        <v>3800208</v>
      </c>
      <c r="K6" s="34">
        <v>3889605</v>
      </c>
      <c r="L6" s="34">
        <v>3958565</v>
      </c>
      <c r="M6" s="35">
        <v>3999243</v>
      </c>
      <c r="N6" s="35">
        <v>4071500</v>
      </c>
      <c r="O6" s="35">
        <v>4113383</v>
      </c>
      <c r="P6" s="35">
        <v>4144856</v>
      </c>
      <c r="Q6" s="35">
        <v>4169634</v>
      </c>
      <c r="R6" s="35">
        <v>4180285</v>
      </c>
      <c r="S6" s="22">
        <v>4170654</v>
      </c>
      <c r="T6" s="22">
        <v>4148701</v>
      </c>
      <c r="U6" s="22">
        <v>4144532</v>
      </c>
      <c r="V6" s="28">
        <v>4139194</v>
      </c>
    </row>
    <row r="7" spans="1:22" s="28" customFormat="1" ht="12" customHeight="1">
      <c r="A7" s="29" t="s">
        <v>19</v>
      </c>
      <c r="B7" s="32">
        <v>3032515</v>
      </c>
      <c r="C7" s="32">
        <v>3049591</v>
      </c>
      <c r="D7" s="32">
        <v>3270529</v>
      </c>
      <c r="E7" s="32">
        <v>3442740</v>
      </c>
      <c r="F7" s="32">
        <v>3524231</v>
      </c>
      <c r="G7" s="33">
        <v>3675437</v>
      </c>
      <c r="H7" s="19">
        <v>3791011</v>
      </c>
      <c r="I7" s="22">
        <v>3849478</v>
      </c>
      <c r="J7" s="22">
        <v>3887310</v>
      </c>
      <c r="K7" s="34">
        <v>3960194</v>
      </c>
      <c r="L7" s="34">
        <v>4017107</v>
      </c>
      <c r="M7" s="35">
        <v>4060218</v>
      </c>
      <c r="N7" s="35">
        <v>4130720</v>
      </c>
      <c r="O7" s="35">
        <v>4189540</v>
      </c>
      <c r="P7" s="35">
        <v>4226119</v>
      </c>
      <c r="Q7" s="35">
        <v>4254468</v>
      </c>
      <c r="R7" s="35">
        <v>4269700</v>
      </c>
      <c r="S7" s="22">
        <v>4269646</v>
      </c>
      <c r="T7" s="22">
        <v>4253604</v>
      </c>
      <c r="U7" s="22">
        <v>4254511</v>
      </c>
      <c r="V7" s="28">
        <v>4248913</v>
      </c>
    </row>
    <row r="8" spans="1:22" s="28" customFormat="1" ht="12" customHeight="1">
      <c r="A8" s="29" t="s">
        <v>20</v>
      </c>
      <c r="B8" s="30">
        <v>5940047</v>
      </c>
      <c r="C8" s="30">
        <v>5991076</v>
      </c>
      <c r="D8" s="30">
        <v>6440985</v>
      </c>
      <c r="E8" s="30">
        <v>6789772</v>
      </c>
      <c r="F8" s="30">
        <v>6940522</v>
      </c>
      <c r="G8" s="36">
        <v>7234873</v>
      </c>
      <c r="H8" s="37">
        <v>7478432</v>
      </c>
      <c r="I8" s="28">
        <v>7606848</v>
      </c>
      <c r="J8" s="28">
        <v>7687518</v>
      </c>
      <c r="K8" s="28">
        <f>SUM(K6:K7)</f>
        <v>7849799</v>
      </c>
      <c r="L8" s="38">
        <v>7975672</v>
      </c>
      <c r="M8" s="39">
        <v>8059461</v>
      </c>
      <c r="N8" s="39">
        <v>8202220</v>
      </c>
      <c r="O8" s="20">
        <v>8302923</v>
      </c>
      <c r="P8" s="20">
        <v>8370975</v>
      </c>
      <c r="Q8" s="39">
        <v>8424102</v>
      </c>
      <c r="R8" s="20">
        <v>8449985</v>
      </c>
      <c r="S8" s="28">
        <v>8440300</v>
      </c>
      <c r="T8" s="28">
        <v>8402305</v>
      </c>
      <c r="U8" s="28">
        <v>8399043</v>
      </c>
      <c r="V8" s="40">
        <v>8388107</v>
      </c>
    </row>
    <row r="9" spans="1:18" s="22" customFormat="1" ht="12" customHeight="1">
      <c r="A9" s="19"/>
      <c r="B9" s="19"/>
      <c r="C9" s="19"/>
      <c r="D9" s="19"/>
      <c r="E9" s="19"/>
      <c r="F9" s="19"/>
      <c r="G9" s="27"/>
      <c r="H9" s="41"/>
      <c r="M9" s="19"/>
      <c r="O9" s="19"/>
      <c r="P9" s="19"/>
      <c r="Q9" s="42"/>
      <c r="R9" s="20"/>
    </row>
    <row r="10" spans="1:23" s="22" customFormat="1" ht="12" customHeight="1">
      <c r="A10" s="43" t="s">
        <v>21</v>
      </c>
      <c r="B10" s="19"/>
      <c r="C10" s="19"/>
      <c r="D10" s="19"/>
      <c r="E10" s="19"/>
      <c r="F10" s="19"/>
      <c r="G10" s="27"/>
      <c r="H10" s="41"/>
      <c r="M10" s="19"/>
      <c r="O10" s="19"/>
      <c r="P10" s="19"/>
      <c r="Q10" s="42"/>
      <c r="W10" s="14"/>
    </row>
    <row r="11" spans="1:23" s="22" customFormat="1" ht="12" customHeight="1">
      <c r="A11" s="18" t="s">
        <v>18</v>
      </c>
      <c r="B11" s="44">
        <v>180035</v>
      </c>
      <c r="C11" s="44">
        <v>185347</v>
      </c>
      <c r="D11" s="44">
        <v>202899</v>
      </c>
      <c r="E11" s="44">
        <v>218964</v>
      </c>
      <c r="F11" s="44">
        <v>225388</v>
      </c>
      <c r="G11" s="27">
        <v>250552</v>
      </c>
      <c r="H11" s="45">
        <v>276380</v>
      </c>
      <c r="I11" s="22">
        <v>287292</v>
      </c>
      <c r="J11" s="22">
        <v>294186</v>
      </c>
      <c r="K11" s="34">
        <v>315056</v>
      </c>
      <c r="L11" s="34">
        <v>329632</v>
      </c>
      <c r="M11" s="35">
        <v>333227</v>
      </c>
      <c r="N11" s="35">
        <v>343716</v>
      </c>
      <c r="O11" s="35">
        <v>352395</v>
      </c>
      <c r="P11" s="35">
        <v>358112</v>
      </c>
      <c r="Q11" s="35">
        <v>361189</v>
      </c>
      <c r="R11" s="35">
        <v>359547</v>
      </c>
      <c r="S11" s="22">
        <v>355658</v>
      </c>
      <c r="T11" s="22">
        <v>356663</v>
      </c>
      <c r="U11" s="22">
        <v>356058</v>
      </c>
      <c r="V11" s="22">
        <v>358223</v>
      </c>
      <c r="W11" s="14"/>
    </row>
    <row r="12" spans="1:23" s="22" customFormat="1" ht="12" customHeight="1">
      <c r="A12" s="18" t="s">
        <v>19</v>
      </c>
      <c r="B12" s="44">
        <v>189412</v>
      </c>
      <c r="C12" s="44">
        <v>192292</v>
      </c>
      <c r="D12" s="44">
        <v>207932</v>
      </c>
      <c r="E12" s="44">
        <v>223360</v>
      </c>
      <c r="F12" s="44">
        <v>230108</v>
      </c>
      <c r="G12" s="27">
        <v>251209</v>
      </c>
      <c r="H12" s="45">
        <v>270118</v>
      </c>
      <c r="I12" s="22">
        <v>278018</v>
      </c>
      <c r="J12" s="22">
        <v>285891</v>
      </c>
      <c r="K12" s="34">
        <v>297259</v>
      </c>
      <c r="L12" s="34">
        <v>306218</v>
      </c>
      <c r="M12" s="35">
        <v>313406</v>
      </c>
      <c r="N12" s="35">
        <v>323919</v>
      </c>
      <c r="O12" s="35">
        <v>332031</v>
      </c>
      <c r="P12" s="35">
        <v>337448</v>
      </c>
      <c r="Q12" s="35">
        <v>341630</v>
      </c>
      <c r="R12" s="35">
        <v>344672</v>
      </c>
      <c r="S12" s="22">
        <v>343671</v>
      </c>
      <c r="T12" s="22">
        <v>345025</v>
      </c>
      <c r="U12" s="22">
        <v>345153</v>
      </c>
      <c r="V12" s="22">
        <v>346074</v>
      </c>
      <c r="W12" s="14"/>
    </row>
    <row r="13" spans="1:22" s="28" customFormat="1" ht="12" customHeight="1">
      <c r="A13" s="29" t="s">
        <v>20</v>
      </c>
      <c r="B13" s="30">
        <v>369447</v>
      </c>
      <c r="C13" s="30">
        <v>377639</v>
      </c>
      <c r="D13" s="30">
        <v>410831</v>
      </c>
      <c r="E13" s="30">
        <v>442324</v>
      </c>
      <c r="F13" s="30">
        <v>455496</v>
      </c>
      <c r="G13" s="36">
        <v>501761</v>
      </c>
      <c r="H13" s="37">
        <v>546498</v>
      </c>
      <c r="I13" s="28">
        <v>565310</v>
      </c>
      <c r="J13" s="28">
        <v>580077</v>
      </c>
      <c r="K13" s="28">
        <f>SUM(K11:K12)</f>
        <v>612315</v>
      </c>
      <c r="L13" s="38">
        <v>635850</v>
      </c>
      <c r="M13" s="39">
        <v>646633</v>
      </c>
      <c r="N13" s="28">
        <f>SUM(N11:N12)</f>
        <v>667635</v>
      </c>
      <c r="O13" s="20">
        <v>684426</v>
      </c>
      <c r="P13" s="20">
        <v>695560</v>
      </c>
      <c r="Q13" s="39">
        <v>702819</v>
      </c>
      <c r="R13" s="20">
        <v>704219</v>
      </c>
      <c r="S13" s="20">
        <v>699329</v>
      </c>
      <c r="T13" s="20">
        <v>701688</v>
      </c>
      <c r="U13" s="20">
        <v>701211</v>
      </c>
      <c r="V13" s="28">
        <v>704297</v>
      </c>
    </row>
    <row r="14" spans="1:17" s="22" customFormat="1" ht="12" customHeight="1">
      <c r="A14" s="19"/>
      <c r="B14" s="44"/>
      <c r="C14" s="44"/>
      <c r="D14" s="44"/>
      <c r="E14" s="44"/>
      <c r="F14" s="44"/>
      <c r="G14" s="27"/>
      <c r="H14" s="41"/>
      <c r="M14" s="19"/>
      <c r="O14" s="19"/>
      <c r="P14" s="19"/>
      <c r="Q14" s="19"/>
    </row>
    <row r="15" spans="1:25" s="22" customFormat="1" ht="12" customHeight="1">
      <c r="A15" s="43" t="s">
        <v>22</v>
      </c>
      <c r="B15" s="44"/>
      <c r="C15" s="44"/>
      <c r="D15" s="44"/>
      <c r="E15" s="44"/>
      <c r="F15" s="44"/>
      <c r="G15" s="27"/>
      <c r="H15" s="41"/>
      <c r="M15" s="19"/>
      <c r="O15" s="19"/>
      <c r="P15" s="19"/>
      <c r="Q15" s="19"/>
      <c r="W15" s="28"/>
      <c r="X15" s="28"/>
      <c r="Y15" s="28"/>
    </row>
    <row r="16" spans="1:25" s="22" customFormat="1" ht="12" customHeight="1">
      <c r="A16" s="18" t="s">
        <v>18</v>
      </c>
      <c r="B16" s="44">
        <v>400726</v>
      </c>
      <c r="C16" s="44">
        <v>435912</v>
      </c>
      <c r="D16" s="44">
        <v>491545</v>
      </c>
      <c r="E16" s="44">
        <v>519604</v>
      </c>
      <c r="F16" s="44">
        <v>535859</v>
      </c>
      <c r="G16" s="27">
        <v>548263</v>
      </c>
      <c r="H16" s="45">
        <v>566033</v>
      </c>
      <c r="I16" s="22">
        <v>573992</v>
      </c>
      <c r="J16" s="22">
        <v>578939</v>
      </c>
      <c r="K16" s="34">
        <v>587700</v>
      </c>
      <c r="L16" s="34">
        <v>594647</v>
      </c>
      <c r="M16" s="35">
        <v>601832</v>
      </c>
      <c r="N16" s="35">
        <v>608616</v>
      </c>
      <c r="O16" s="35">
        <v>609984</v>
      </c>
      <c r="P16" s="35">
        <v>612833</v>
      </c>
      <c r="Q16" s="35">
        <v>615865</v>
      </c>
      <c r="R16" s="35">
        <v>616686</v>
      </c>
      <c r="S16" s="22">
        <v>612770</v>
      </c>
      <c r="T16" s="22">
        <v>613340</v>
      </c>
      <c r="U16" s="22">
        <v>613094</v>
      </c>
      <c r="V16" s="22">
        <v>612858</v>
      </c>
      <c r="W16" s="28"/>
      <c r="X16" s="28"/>
      <c r="Y16" s="28"/>
    </row>
    <row r="17" spans="1:25" s="22" customFormat="1" ht="12" customHeight="1">
      <c r="A17" s="18" t="s">
        <v>19</v>
      </c>
      <c r="B17" s="44">
        <v>411954</v>
      </c>
      <c r="C17" s="44">
        <v>442690</v>
      </c>
      <c r="D17" s="44">
        <v>496843</v>
      </c>
      <c r="E17" s="44">
        <v>524889</v>
      </c>
      <c r="F17" s="44">
        <v>542545</v>
      </c>
      <c r="G17" s="27">
        <v>557499</v>
      </c>
      <c r="H17" s="45">
        <v>574760</v>
      </c>
      <c r="I17" s="22">
        <v>581732</v>
      </c>
      <c r="J17" s="22">
        <v>585435</v>
      </c>
      <c r="K17" s="34">
        <v>593117</v>
      </c>
      <c r="L17" s="34">
        <v>599415</v>
      </c>
      <c r="M17" s="35">
        <v>605511</v>
      </c>
      <c r="N17" s="35">
        <v>611851</v>
      </c>
      <c r="O17" s="35">
        <v>620610</v>
      </c>
      <c r="P17" s="35">
        <v>623906</v>
      </c>
      <c r="Q17" s="35">
        <v>627654</v>
      </c>
      <c r="R17" s="35">
        <v>628478</v>
      </c>
      <c r="S17" s="22">
        <v>625722</v>
      </c>
      <c r="T17" s="22">
        <v>626835</v>
      </c>
      <c r="U17" s="22">
        <v>627190</v>
      </c>
      <c r="V17" s="22">
        <v>627031</v>
      </c>
      <c r="W17" s="28"/>
      <c r="X17" s="28"/>
      <c r="Y17" s="28"/>
    </row>
    <row r="18" spans="1:22" s="28" customFormat="1" ht="12" customHeight="1">
      <c r="A18" s="29" t="s">
        <v>20</v>
      </c>
      <c r="B18" s="30">
        <v>812680</v>
      </c>
      <c r="C18" s="30">
        <v>878602</v>
      </c>
      <c r="D18" s="30">
        <v>988388</v>
      </c>
      <c r="E18" s="30">
        <v>1044493</v>
      </c>
      <c r="F18" s="30">
        <v>1078404</v>
      </c>
      <c r="G18" s="36">
        <v>1105762</v>
      </c>
      <c r="H18" s="37">
        <v>1140793</v>
      </c>
      <c r="I18" s="28">
        <v>1155724</v>
      </c>
      <c r="J18" s="28">
        <v>1164374</v>
      </c>
      <c r="K18" s="28">
        <f>SUM(K16:K17)</f>
        <v>1180817</v>
      </c>
      <c r="L18" s="38">
        <v>1194062</v>
      </c>
      <c r="M18" s="39">
        <v>1207343</v>
      </c>
      <c r="N18" s="28">
        <f>SUM(N16:N17)</f>
        <v>1220467</v>
      </c>
      <c r="O18" s="20">
        <v>1230594</v>
      </c>
      <c r="P18" s="20">
        <v>1236739</v>
      </c>
      <c r="Q18" s="20">
        <v>1243519</v>
      </c>
      <c r="R18" s="20">
        <v>1245164</v>
      </c>
      <c r="S18" s="28">
        <v>1238492</v>
      </c>
      <c r="T18" s="28">
        <v>1240175</v>
      </c>
      <c r="U18" s="28">
        <v>1240284</v>
      </c>
      <c r="V18" s="28">
        <v>1239889</v>
      </c>
    </row>
    <row r="19" spans="1:17" s="22" customFormat="1" ht="12" customHeight="1">
      <c r="A19" s="19"/>
      <c r="B19" s="44"/>
      <c r="C19" s="44"/>
      <c r="D19" s="44"/>
      <c r="E19" s="44"/>
      <c r="F19" s="44"/>
      <c r="G19" s="27"/>
      <c r="H19" s="41"/>
      <c r="M19" s="19"/>
      <c r="O19" s="19"/>
      <c r="P19" s="19"/>
      <c r="Q19" s="19"/>
    </row>
    <row r="20" spans="1:17" s="22" customFormat="1" ht="12" customHeight="1">
      <c r="A20" s="43" t="s">
        <v>23</v>
      </c>
      <c r="B20" s="44"/>
      <c r="C20" s="44"/>
      <c r="D20" s="44"/>
      <c r="E20" s="44"/>
      <c r="F20" s="44"/>
      <c r="G20" s="27"/>
      <c r="H20" s="41"/>
      <c r="M20" s="19"/>
      <c r="O20" s="19"/>
      <c r="P20" s="19"/>
      <c r="Q20" s="19"/>
    </row>
    <row r="21" spans="1:22" s="22" customFormat="1" ht="12" customHeight="1">
      <c r="A21" s="18" t="s">
        <v>18</v>
      </c>
      <c r="B21" s="44">
        <v>392133</v>
      </c>
      <c r="C21" s="44">
        <v>356706</v>
      </c>
      <c r="D21" s="44">
        <v>352094</v>
      </c>
      <c r="E21" s="44">
        <v>365751</v>
      </c>
      <c r="F21" s="44">
        <v>368751</v>
      </c>
      <c r="G21" s="27">
        <v>372249</v>
      </c>
      <c r="H21" s="45">
        <v>377328</v>
      </c>
      <c r="I21" s="22">
        <v>379989</v>
      </c>
      <c r="J21" s="22">
        <v>382213</v>
      </c>
      <c r="K21" s="34">
        <v>384749</v>
      </c>
      <c r="L21" s="34">
        <v>386939</v>
      </c>
      <c r="M21" s="35">
        <v>389173</v>
      </c>
      <c r="N21" s="35">
        <v>392658</v>
      </c>
      <c r="O21" s="35">
        <v>395225</v>
      </c>
      <c r="P21" s="35">
        <v>395570</v>
      </c>
      <c r="Q21" s="35">
        <v>395858</v>
      </c>
      <c r="R21" s="35">
        <v>395300</v>
      </c>
      <c r="S21" s="22">
        <v>394189</v>
      </c>
      <c r="T21" s="22">
        <v>392644</v>
      </c>
      <c r="U21" s="22">
        <v>390559</v>
      </c>
      <c r="V21" s="22">
        <v>388470</v>
      </c>
    </row>
    <row r="22" spans="1:22" s="22" customFormat="1" ht="12" customHeight="1">
      <c r="A22" s="18" t="s">
        <v>19</v>
      </c>
      <c r="B22" s="44">
        <v>411374</v>
      </c>
      <c r="C22" s="44">
        <v>374611</v>
      </c>
      <c r="D22" s="44">
        <v>368729</v>
      </c>
      <c r="E22" s="44">
        <v>381754</v>
      </c>
      <c r="F22" s="44">
        <v>385701</v>
      </c>
      <c r="G22" s="27">
        <v>389152</v>
      </c>
      <c r="H22" s="45">
        <v>393803</v>
      </c>
      <c r="I22" s="22">
        <v>395955</v>
      </c>
      <c r="J22" s="22">
        <v>397657</v>
      </c>
      <c r="K22" s="34">
        <v>399627</v>
      </c>
      <c r="L22" s="34">
        <v>401348</v>
      </c>
      <c r="M22" s="35">
        <v>403009</v>
      </c>
      <c r="N22" s="35">
        <v>406164</v>
      </c>
      <c r="O22" s="35">
        <v>408773</v>
      </c>
      <c r="P22" s="35">
        <v>409538</v>
      </c>
      <c r="Q22" s="35">
        <v>409999</v>
      </c>
      <c r="R22" s="35">
        <v>409198</v>
      </c>
      <c r="S22" s="22">
        <v>408233</v>
      </c>
      <c r="T22" s="22">
        <v>406758</v>
      </c>
      <c r="U22" s="22">
        <v>405052</v>
      </c>
      <c r="V22" s="22">
        <v>403140</v>
      </c>
    </row>
    <row r="23" spans="1:25" s="28" customFormat="1" ht="12" customHeight="1">
      <c r="A23" s="29" t="s">
        <v>20</v>
      </c>
      <c r="B23" s="30">
        <v>803507</v>
      </c>
      <c r="C23" s="30">
        <v>731317</v>
      </c>
      <c r="D23" s="30">
        <v>720823</v>
      </c>
      <c r="E23" s="30">
        <v>747505</v>
      </c>
      <c r="F23" s="30">
        <v>754452</v>
      </c>
      <c r="G23" s="36">
        <v>761401</v>
      </c>
      <c r="H23" s="37">
        <v>771131</v>
      </c>
      <c r="I23" s="28">
        <v>775944</v>
      </c>
      <c r="J23" s="28">
        <v>779870</v>
      </c>
      <c r="K23" s="28">
        <f>SUM(K21:K22)</f>
        <v>784376</v>
      </c>
      <c r="L23" s="38">
        <v>788287</v>
      </c>
      <c r="M23" s="39">
        <v>792182</v>
      </c>
      <c r="N23" s="28">
        <f>SUM(N21:N22)</f>
        <v>798822</v>
      </c>
      <c r="O23" s="20">
        <v>803998</v>
      </c>
      <c r="P23" s="20">
        <v>805108</v>
      </c>
      <c r="Q23" s="39">
        <v>805857</v>
      </c>
      <c r="R23" s="20">
        <v>804498</v>
      </c>
      <c r="S23" s="28">
        <v>802422</v>
      </c>
      <c r="T23" s="28">
        <v>799402</v>
      </c>
      <c r="U23" s="28">
        <v>795611</v>
      </c>
      <c r="V23" s="28">
        <v>791610</v>
      </c>
      <c r="W23" s="22"/>
      <c r="X23" s="22"/>
      <c r="Y23" s="22"/>
    </row>
    <row r="24" spans="1:25" s="22" customFormat="1" ht="12" customHeight="1">
      <c r="A24" s="19"/>
      <c r="B24" s="44"/>
      <c r="C24" s="44"/>
      <c r="D24" s="44"/>
      <c r="E24" s="44"/>
      <c r="F24" s="44"/>
      <c r="G24" s="27"/>
      <c r="H24" s="41"/>
      <c r="M24" s="19"/>
      <c r="O24" s="19"/>
      <c r="P24" s="19"/>
      <c r="Q24" s="19"/>
      <c r="W24" s="14"/>
      <c r="X24" s="14"/>
      <c r="Y24" s="14"/>
    </row>
    <row r="25" spans="1:25" s="22" customFormat="1" ht="12" customHeight="1">
      <c r="A25" s="43" t="s">
        <v>24</v>
      </c>
      <c r="B25" s="44"/>
      <c r="C25" s="44"/>
      <c r="D25" s="44"/>
      <c r="E25" s="44"/>
      <c r="F25" s="44"/>
      <c r="G25" s="27"/>
      <c r="H25" s="41"/>
      <c r="M25" s="19"/>
      <c r="O25" s="19"/>
      <c r="P25" s="19"/>
      <c r="Q25" s="19"/>
      <c r="W25" s="14"/>
      <c r="X25" s="14"/>
      <c r="Y25" s="14"/>
    </row>
    <row r="26" spans="1:25" s="22" customFormat="1" ht="12" customHeight="1">
      <c r="A26" s="18" t="s">
        <v>18</v>
      </c>
      <c r="B26" s="44">
        <v>382269</v>
      </c>
      <c r="C26" s="44">
        <v>365272</v>
      </c>
      <c r="D26" s="44">
        <v>372459</v>
      </c>
      <c r="E26" s="44">
        <v>384971</v>
      </c>
      <c r="F26" s="44">
        <v>387553</v>
      </c>
      <c r="G26" s="27">
        <v>395509</v>
      </c>
      <c r="H26" s="45">
        <v>402121</v>
      </c>
      <c r="I26" s="22">
        <v>407293</v>
      </c>
      <c r="J26" s="22">
        <v>414472</v>
      </c>
      <c r="K26" s="34">
        <v>424718</v>
      </c>
      <c r="L26" s="34">
        <v>433320</v>
      </c>
      <c r="M26" s="35">
        <v>437782</v>
      </c>
      <c r="N26" s="35">
        <v>447280</v>
      </c>
      <c r="O26" s="35">
        <v>448784</v>
      </c>
      <c r="P26" s="35">
        <v>453734</v>
      </c>
      <c r="Q26" s="35">
        <v>457084</v>
      </c>
      <c r="R26" s="35">
        <v>456216</v>
      </c>
      <c r="S26" s="22">
        <v>453670</v>
      </c>
      <c r="T26" s="22">
        <v>453407</v>
      </c>
      <c r="U26" s="22">
        <v>451907</v>
      </c>
      <c r="V26" s="22">
        <v>451148</v>
      </c>
      <c r="W26" s="14"/>
      <c r="X26" s="14"/>
      <c r="Y26" s="14"/>
    </row>
    <row r="27" spans="1:25" s="22" customFormat="1" ht="12" customHeight="1">
      <c r="A27" s="18" t="s">
        <v>19</v>
      </c>
      <c r="B27" s="44">
        <v>394843</v>
      </c>
      <c r="C27" s="44">
        <v>376387</v>
      </c>
      <c r="D27" s="44">
        <v>386159</v>
      </c>
      <c r="E27" s="44">
        <v>398294</v>
      </c>
      <c r="F27" s="44">
        <v>402962</v>
      </c>
      <c r="G27" s="27">
        <v>412544</v>
      </c>
      <c r="H27" s="45">
        <v>416838</v>
      </c>
      <c r="I27" s="22">
        <v>420814</v>
      </c>
      <c r="J27" s="22">
        <v>427215</v>
      </c>
      <c r="K27" s="34">
        <v>436180</v>
      </c>
      <c r="L27" s="34">
        <v>442864</v>
      </c>
      <c r="M27" s="35">
        <v>446317</v>
      </c>
      <c r="N27" s="35">
        <v>453940</v>
      </c>
      <c r="O27" s="35">
        <v>458644</v>
      </c>
      <c r="P27" s="35">
        <v>464338</v>
      </c>
      <c r="Q27" s="35">
        <v>467466</v>
      </c>
      <c r="R27" s="35">
        <v>466712</v>
      </c>
      <c r="S27" s="22">
        <v>465649</v>
      </c>
      <c r="T27" s="22">
        <v>466048</v>
      </c>
      <c r="U27" s="22">
        <v>465390</v>
      </c>
      <c r="V27" s="22">
        <v>464244</v>
      </c>
      <c r="W27" s="14"/>
      <c r="X27" s="14"/>
      <c r="Y27" s="14"/>
    </row>
    <row r="28" spans="1:25" s="28" customFormat="1" ht="12" customHeight="1">
      <c r="A28" s="29" t="s">
        <v>20</v>
      </c>
      <c r="B28" s="30">
        <v>777112</v>
      </c>
      <c r="C28" s="30">
        <v>741659</v>
      </c>
      <c r="D28" s="30">
        <v>758618</v>
      </c>
      <c r="E28" s="30">
        <v>783265</v>
      </c>
      <c r="F28" s="30">
        <v>790515</v>
      </c>
      <c r="G28" s="36">
        <v>808053</v>
      </c>
      <c r="H28" s="37">
        <v>818959</v>
      </c>
      <c r="I28" s="28">
        <v>828107</v>
      </c>
      <c r="J28" s="28">
        <v>841687</v>
      </c>
      <c r="K28" s="28">
        <f>SUM(K26:K27)</f>
        <v>860898</v>
      </c>
      <c r="L28" s="38">
        <v>876184</v>
      </c>
      <c r="M28" s="39">
        <v>884099</v>
      </c>
      <c r="N28" s="28">
        <f>SUM(N26:N27)</f>
        <v>901220</v>
      </c>
      <c r="O28" s="20">
        <v>907428</v>
      </c>
      <c r="P28" s="20">
        <v>918072</v>
      </c>
      <c r="Q28" s="39">
        <v>924550</v>
      </c>
      <c r="R28" s="20">
        <v>922928</v>
      </c>
      <c r="S28" s="28">
        <v>919319</v>
      </c>
      <c r="T28" s="28">
        <v>919455</v>
      </c>
      <c r="U28" s="28">
        <v>917297</v>
      </c>
      <c r="V28" s="28">
        <v>915392</v>
      </c>
      <c r="W28" s="14"/>
      <c r="X28" s="14"/>
      <c r="Y28" s="14"/>
    </row>
    <row r="29" spans="1:25" s="22" customFormat="1" ht="12" customHeight="1">
      <c r="A29" s="19"/>
      <c r="B29" s="44"/>
      <c r="C29" s="44"/>
      <c r="D29" s="44"/>
      <c r="E29" s="44"/>
      <c r="F29" s="44"/>
      <c r="G29" s="27"/>
      <c r="H29" s="41"/>
      <c r="M29" s="19"/>
      <c r="O29" s="19"/>
      <c r="P29" s="19"/>
      <c r="Q29" s="19"/>
      <c r="W29" s="14"/>
      <c r="X29" s="14"/>
      <c r="Y29" s="14"/>
    </row>
    <row r="30" spans="1:25" s="22" customFormat="1" ht="12" customHeight="1">
      <c r="A30" s="43" t="s">
        <v>25</v>
      </c>
      <c r="B30" s="44"/>
      <c r="C30" s="44"/>
      <c r="D30" s="44"/>
      <c r="E30" s="44"/>
      <c r="F30" s="44"/>
      <c r="G30" s="27"/>
      <c r="H30" s="41"/>
      <c r="M30" s="19"/>
      <c r="O30" s="19"/>
      <c r="P30" s="19"/>
      <c r="Q30" s="19"/>
      <c r="W30" s="14"/>
      <c r="X30" s="14"/>
      <c r="Y30" s="14"/>
    </row>
    <row r="31" spans="1:25" s="22" customFormat="1" ht="12" customHeight="1">
      <c r="A31" s="18" t="s">
        <v>18</v>
      </c>
      <c r="B31" s="44">
        <v>196725</v>
      </c>
      <c r="C31" s="44">
        <v>197223</v>
      </c>
      <c r="D31" s="44">
        <v>206167</v>
      </c>
      <c r="E31" s="44">
        <v>214134</v>
      </c>
      <c r="F31" s="44">
        <v>218648</v>
      </c>
      <c r="G31" s="27">
        <v>224776</v>
      </c>
      <c r="H31" s="45">
        <v>230999</v>
      </c>
      <c r="I31" s="22">
        <v>234902</v>
      </c>
      <c r="J31" s="22">
        <v>237146</v>
      </c>
      <c r="K31" s="34">
        <v>241142</v>
      </c>
      <c r="L31" s="34">
        <v>246056</v>
      </c>
      <c r="M31" s="35">
        <v>248151</v>
      </c>
      <c r="N31" s="35">
        <v>252394</v>
      </c>
      <c r="O31" s="35">
        <v>255144</v>
      </c>
      <c r="P31" s="35">
        <v>257716</v>
      </c>
      <c r="Q31" s="35">
        <v>259362</v>
      </c>
      <c r="R31" s="35">
        <v>259370</v>
      </c>
      <c r="S31" s="22">
        <v>258387</v>
      </c>
      <c r="T31" s="22">
        <v>257542</v>
      </c>
      <c r="U31" s="22">
        <v>257699</v>
      </c>
      <c r="V31" s="22">
        <v>257571</v>
      </c>
      <c r="W31" s="14"/>
      <c r="X31" s="14"/>
      <c r="Y31" s="14"/>
    </row>
    <row r="32" spans="1:25" s="22" customFormat="1" ht="12" customHeight="1">
      <c r="A32" s="18" t="s">
        <v>19</v>
      </c>
      <c r="B32" s="44">
        <v>207792</v>
      </c>
      <c r="C32" s="44">
        <v>206182</v>
      </c>
      <c r="D32" s="44">
        <v>212417</v>
      </c>
      <c r="E32" s="44">
        <v>219861</v>
      </c>
      <c r="F32" s="44">
        <v>224828</v>
      </c>
      <c r="G32" s="27">
        <v>229959</v>
      </c>
      <c r="H32" s="45">
        <v>233935</v>
      </c>
      <c r="I32" s="22">
        <v>237544</v>
      </c>
      <c r="J32" s="22">
        <v>239561</v>
      </c>
      <c r="K32" s="34">
        <v>242650</v>
      </c>
      <c r="L32" s="34">
        <v>246118</v>
      </c>
      <c r="M32" s="35">
        <v>249520</v>
      </c>
      <c r="N32" s="35">
        <v>255521</v>
      </c>
      <c r="O32" s="35">
        <v>258259</v>
      </c>
      <c r="P32" s="35">
        <v>260365</v>
      </c>
      <c r="Q32" s="35">
        <v>262606</v>
      </c>
      <c r="R32" s="35">
        <v>263492</v>
      </c>
      <c r="S32" s="22">
        <v>262281</v>
      </c>
      <c r="T32" s="22">
        <v>261687</v>
      </c>
      <c r="U32" s="22">
        <v>262318</v>
      </c>
      <c r="V32" s="22">
        <v>262025</v>
      </c>
      <c r="W32" s="14"/>
      <c r="X32" s="14"/>
      <c r="Y32" s="14"/>
    </row>
    <row r="33" spans="1:25" s="28" customFormat="1" ht="12" customHeight="1">
      <c r="A33" s="29" t="s">
        <v>20</v>
      </c>
      <c r="B33" s="30">
        <v>404517</v>
      </c>
      <c r="C33" s="30">
        <v>403405</v>
      </c>
      <c r="D33" s="30">
        <v>418584</v>
      </c>
      <c r="E33" s="30">
        <v>433995</v>
      </c>
      <c r="F33" s="30">
        <v>443476</v>
      </c>
      <c r="G33" s="36">
        <v>454735</v>
      </c>
      <c r="H33" s="37">
        <v>464934</v>
      </c>
      <c r="I33" s="28">
        <v>472446</v>
      </c>
      <c r="J33" s="28">
        <v>476707</v>
      </c>
      <c r="K33" s="28">
        <f>SUM(K31:K32)</f>
        <v>483792</v>
      </c>
      <c r="L33" s="38">
        <v>492174</v>
      </c>
      <c r="M33" s="39">
        <v>497671</v>
      </c>
      <c r="N33" s="28">
        <f>SUM(N31:N32)</f>
        <v>507915</v>
      </c>
      <c r="O33" s="20">
        <v>513403</v>
      </c>
      <c r="P33" s="20">
        <v>518081</v>
      </c>
      <c r="Q33" s="39">
        <v>521968</v>
      </c>
      <c r="R33" s="20">
        <v>522862</v>
      </c>
      <c r="S33" s="28">
        <v>520668</v>
      </c>
      <c r="T33" s="28">
        <v>519229</v>
      </c>
      <c r="U33" s="28">
        <v>520017</v>
      </c>
      <c r="V33" s="28">
        <v>519596</v>
      </c>
      <c r="W33" s="14"/>
      <c r="X33" s="14"/>
      <c r="Y33" s="14"/>
    </row>
    <row r="34" spans="1:25" s="22" customFormat="1" ht="12" customHeight="1">
      <c r="A34" s="19"/>
      <c r="B34" s="44"/>
      <c r="C34" s="44"/>
      <c r="D34" s="44"/>
      <c r="E34" s="44"/>
      <c r="F34" s="44"/>
      <c r="G34" s="27"/>
      <c r="H34" s="41"/>
      <c r="M34" s="19"/>
      <c r="O34" s="19"/>
      <c r="P34" s="19"/>
      <c r="Q34" s="19"/>
      <c r="W34" s="14"/>
      <c r="X34" s="14"/>
      <c r="Y34" s="14"/>
    </row>
    <row r="35" spans="1:25" s="22" customFormat="1" ht="12" customHeight="1">
      <c r="A35" s="43" t="s">
        <v>26</v>
      </c>
      <c r="B35" s="44"/>
      <c r="C35" s="44"/>
      <c r="D35" s="44"/>
      <c r="E35" s="44"/>
      <c r="F35" s="44"/>
      <c r="G35" s="27"/>
      <c r="H35" s="41"/>
      <c r="M35" s="19" t="s">
        <v>27</v>
      </c>
      <c r="O35" s="19"/>
      <c r="P35" s="19"/>
      <c r="Q35" s="19"/>
      <c r="W35" s="14"/>
      <c r="X35" s="14"/>
      <c r="Y35" s="14"/>
    </row>
    <row r="36" spans="1:25" s="22" customFormat="1" ht="12" customHeight="1">
      <c r="A36" s="18" t="s">
        <v>18</v>
      </c>
      <c r="B36" s="44">
        <v>368824</v>
      </c>
      <c r="C36" s="44">
        <v>328772</v>
      </c>
      <c r="D36" s="44">
        <v>315143</v>
      </c>
      <c r="E36" s="44">
        <v>319814</v>
      </c>
      <c r="F36" s="44">
        <v>314848</v>
      </c>
      <c r="G36" s="27">
        <v>319859</v>
      </c>
      <c r="H36" s="45">
        <v>320575</v>
      </c>
      <c r="I36" s="22">
        <v>323089</v>
      </c>
      <c r="J36" s="22">
        <v>324877</v>
      </c>
      <c r="K36" s="34">
        <v>328041</v>
      </c>
      <c r="L36" s="34">
        <v>329496</v>
      </c>
      <c r="M36" s="35">
        <v>330543</v>
      </c>
      <c r="N36" s="35">
        <v>332568</v>
      </c>
      <c r="O36" s="35">
        <v>332517</v>
      </c>
      <c r="P36" s="35">
        <v>332900</v>
      </c>
      <c r="Q36" s="35">
        <v>333384</v>
      </c>
      <c r="R36" s="35">
        <v>334226</v>
      </c>
      <c r="S36" s="22">
        <v>330505</v>
      </c>
      <c r="T36" s="22">
        <v>326583</v>
      </c>
      <c r="U36" s="22">
        <v>323861</v>
      </c>
      <c r="V36" s="22">
        <v>320862</v>
      </c>
      <c r="W36" s="14"/>
      <c r="X36" s="14"/>
      <c r="Y36" s="14"/>
    </row>
    <row r="37" spans="1:25" s="22" customFormat="1" ht="12" customHeight="1">
      <c r="A37" s="18" t="s">
        <v>19</v>
      </c>
      <c r="B37" s="44">
        <v>378117</v>
      </c>
      <c r="C37" s="44">
        <v>339434</v>
      </c>
      <c r="D37" s="44">
        <v>324678</v>
      </c>
      <c r="E37" s="44">
        <v>327035</v>
      </c>
      <c r="F37" s="44">
        <v>322785</v>
      </c>
      <c r="G37" s="27">
        <v>328692</v>
      </c>
      <c r="H37" s="45">
        <v>326812</v>
      </c>
      <c r="I37" s="22">
        <v>328476</v>
      </c>
      <c r="J37" s="22">
        <v>329581</v>
      </c>
      <c r="K37" s="34">
        <v>332243</v>
      </c>
      <c r="L37" s="34">
        <v>333255</v>
      </c>
      <c r="M37" s="35">
        <v>334199</v>
      </c>
      <c r="N37" s="35">
        <v>334870</v>
      </c>
      <c r="O37" s="35">
        <v>337265</v>
      </c>
      <c r="P37" s="35">
        <v>337861</v>
      </c>
      <c r="Q37" s="35">
        <v>337216</v>
      </c>
      <c r="R37" s="35">
        <v>336016</v>
      </c>
      <c r="S37" s="22">
        <v>334411</v>
      </c>
      <c r="T37" s="22">
        <v>332450</v>
      </c>
      <c r="U37" s="22">
        <v>330309</v>
      </c>
      <c r="V37" s="22">
        <v>327388</v>
      </c>
      <c r="W37" s="14"/>
      <c r="X37" s="14"/>
      <c r="Y37" s="14"/>
    </row>
    <row r="38" spans="1:25" s="28" customFormat="1" ht="12" customHeight="1">
      <c r="A38" s="29" t="s">
        <v>20</v>
      </c>
      <c r="B38" s="30">
        <v>746941</v>
      </c>
      <c r="C38" s="30">
        <v>668206</v>
      </c>
      <c r="D38" s="30">
        <v>639821</v>
      </c>
      <c r="E38" s="30">
        <v>646849</v>
      </c>
      <c r="F38" s="30">
        <v>637633</v>
      </c>
      <c r="G38" s="36">
        <v>648551</v>
      </c>
      <c r="H38" s="37">
        <v>647387</v>
      </c>
      <c r="I38" s="28">
        <v>651565</v>
      </c>
      <c r="J38" s="28">
        <v>654458</v>
      </c>
      <c r="K38" s="28">
        <f>SUM(K36:K37)</f>
        <v>660284</v>
      </c>
      <c r="L38" s="38">
        <v>662751</v>
      </c>
      <c r="M38" s="39">
        <v>664742</v>
      </c>
      <c r="N38" s="28">
        <f>SUM(N36:N37)</f>
        <v>667438</v>
      </c>
      <c r="O38" s="20">
        <v>669782</v>
      </c>
      <c r="P38" s="20">
        <v>670761</v>
      </c>
      <c r="Q38" s="39">
        <v>670600</v>
      </c>
      <c r="R38" s="20">
        <v>670242</v>
      </c>
      <c r="S38" s="28">
        <v>664916</v>
      </c>
      <c r="T38" s="28">
        <v>659033</v>
      </c>
      <c r="U38" s="28">
        <v>654170</v>
      </c>
      <c r="V38" s="28">
        <v>648250</v>
      </c>
      <c r="W38" s="14"/>
      <c r="X38" s="14"/>
      <c r="Y38" s="14"/>
    </row>
    <row r="39" spans="1:25" s="22" customFormat="1" ht="12" customHeight="1">
      <c r="A39" s="19"/>
      <c r="B39" s="44"/>
      <c r="C39" s="44"/>
      <c r="D39" s="44"/>
      <c r="E39" s="44"/>
      <c r="F39" s="44"/>
      <c r="G39" s="27"/>
      <c r="H39" s="41"/>
      <c r="M39" s="19"/>
      <c r="O39" s="19"/>
      <c r="P39" s="19"/>
      <c r="Q39" s="19"/>
      <c r="W39" s="14"/>
      <c r="X39" s="14"/>
      <c r="Y39" s="14"/>
    </row>
    <row r="40" spans="1:25" s="22" customFormat="1" ht="12" customHeight="1">
      <c r="A40" s="43" t="s">
        <v>28</v>
      </c>
      <c r="B40" s="44"/>
      <c r="C40" s="44"/>
      <c r="D40" s="44"/>
      <c r="E40" s="44"/>
      <c r="F40" s="44"/>
      <c r="G40" s="27"/>
      <c r="H40" s="41"/>
      <c r="M40" s="19"/>
      <c r="O40" s="19"/>
      <c r="P40" s="19"/>
      <c r="Q40" s="19"/>
      <c r="W40" s="14"/>
      <c r="X40" s="14"/>
      <c r="Y40" s="14"/>
    </row>
    <row r="41" spans="1:25" s="22" customFormat="1" ht="12" customHeight="1">
      <c r="A41" s="18" t="s">
        <v>18</v>
      </c>
      <c r="B41" s="44">
        <v>382725</v>
      </c>
      <c r="C41" s="44">
        <v>419793</v>
      </c>
      <c r="D41" s="44">
        <v>505426</v>
      </c>
      <c r="E41" s="44">
        <v>567436</v>
      </c>
      <c r="F41" s="44">
        <v>570326</v>
      </c>
      <c r="G41" s="27">
        <v>611750</v>
      </c>
      <c r="H41" s="45">
        <v>651174</v>
      </c>
      <c r="I41" s="22">
        <v>675800</v>
      </c>
      <c r="J41" s="22">
        <v>688242</v>
      </c>
      <c r="K41" s="34">
        <v>717572</v>
      </c>
      <c r="L41" s="34">
        <v>737508</v>
      </c>
      <c r="M41" s="35">
        <v>750682</v>
      </c>
      <c r="N41" s="35">
        <v>773012</v>
      </c>
      <c r="O41" s="35">
        <v>786393</v>
      </c>
      <c r="P41" s="35">
        <v>793575</v>
      </c>
      <c r="Q41" s="35">
        <v>801126</v>
      </c>
      <c r="R41" s="35">
        <v>808527</v>
      </c>
      <c r="S41" s="22">
        <v>813878</v>
      </c>
      <c r="T41" s="22">
        <v>797639</v>
      </c>
      <c r="U41" s="22">
        <v>800767</v>
      </c>
      <c r="V41" s="22">
        <v>800630</v>
      </c>
      <c r="W41" s="14"/>
      <c r="X41" s="14"/>
      <c r="Y41" s="14"/>
    </row>
    <row r="42" spans="1:25" s="22" customFormat="1" ht="12" customHeight="1">
      <c r="A42" s="18" t="s">
        <v>19</v>
      </c>
      <c r="B42" s="44">
        <v>398965</v>
      </c>
      <c r="C42" s="44">
        <v>433786</v>
      </c>
      <c r="D42" s="44">
        <v>520183</v>
      </c>
      <c r="E42" s="44">
        <v>582998</v>
      </c>
      <c r="F42" s="44">
        <v>590517</v>
      </c>
      <c r="G42" s="27">
        <v>637540</v>
      </c>
      <c r="H42" s="45">
        <v>678836</v>
      </c>
      <c r="I42" s="22">
        <v>699090</v>
      </c>
      <c r="J42" s="22">
        <v>709683</v>
      </c>
      <c r="K42" s="34">
        <v>735837</v>
      </c>
      <c r="L42" s="34">
        <v>753779</v>
      </c>
      <c r="M42" s="35">
        <v>766841</v>
      </c>
      <c r="N42" s="35">
        <v>790249</v>
      </c>
      <c r="O42" s="35">
        <v>806675</v>
      </c>
      <c r="P42" s="35">
        <v>815982</v>
      </c>
      <c r="Q42" s="35">
        <v>824701</v>
      </c>
      <c r="R42" s="35">
        <v>832571</v>
      </c>
      <c r="S42" s="22">
        <v>839121</v>
      </c>
      <c r="T42" s="22">
        <v>824329</v>
      </c>
      <c r="U42" s="22">
        <v>828206</v>
      </c>
      <c r="V42" s="22">
        <v>828668</v>
      </c>
      <c r="W42" s="14"/>
      <c r="X42" s="14"/>
      <c r="Y42" s="14"/>
    </row>
    <row r="43" spans="1:25" s="28" customFormat="1" ht="12" customHeight="1">
      <c r="A43" s="29" t="s">
        <v>20</v>
      </c>
      <c r="B43" s="30">
        <v>781690</v>
      </c>
      <c r="C43" s="30">
        <v>853579</v>
      </c>
      <c r="D43" s="30">
        <v>1025609</v>
      </c>
      <c r="E43" s="30">
        <v>1150434</v>
      </c>
      <c r="F43" s="30">
        <v>1160843</v>
      </c>
      <c r="G43" s="36">
        <v>1249290</v>
      </c>
      <c r="H43" s="37">
        <v>1330010</v>
      </c>
      <c r="I43" s="28">
        <v>1374890</v>
      </c>
      <c r="J43" s="28">
        <v>1397925</v>
      </c>
      <c r="K43" s="28">
        <f>SUM(K41:K42)</f>
        <v>1453409</v>
      </c>
      <c r="L43" s="38">
        <v>1491287</v>
      </c>
      <c r="M43" s="39">
        <v>1517523</v>
      </c>
      <c r="N43" s="28">
        <f>SUM(N41:N42)</f>
        <v>1563261</v>
      </c>
      <c r="O43" s="20">
        <v>1593068</v>
      </c>
      <c r="P43" s="20">
        <v>1609557</v>
      </c>
      <c r="Q43" s="39">
        <v>1625827</v>
      </c>
      <c r="R43" s="20">
        <v>1641098</v>
      </c>
      <c r="S43" s="28">
        <v>1652999</v>
      </c>
      <c r="T43" s="28">
        <v>1621968</v>
      </c>
      <c r="U43" s="28">
        <v>1628973</v>
      </c>
      <c r="V43" s="28">
        <v>1629298</v>
      </c>
      <c r="W43" s="14"/>
      <c r="X43" s="14"/>
      <c r="Y43" s="14"/>
    </row>
    <row r="44" spans="1:25" s="22" customFormat="1" ht="12" customHeight="1">
      <c r="A44" s="19"/>
      <c r="B44" s="44"/>
      <c r="C44" s="44"/>
      <c r="D44" s="44"/>
      <c r="E44" s="44"/>
      <c r="F44" s="44"/>
      <c r="G44" s="27"/>
      <c r="H44" s="41"/>
      <c r="M44" s="19"/>
      <c r="O44" s="19"/>
      <c r="P44" s="19"/>
      <c r="Q44" s="19"/>
      <c r="W44" s="14"/>
      <c r="X44" s="14"/>
      <c r="Y44" s="14"/>
    </row>
    <row r="45" spans="1:25" s="22" customFormat="1" ht="12" customHeight="1">
      <c r="A45" s="43" t="s">
        <v>29</v>
      </c>
      <c r="B45" s="44"/>
      <c r="C45" s="44"/>
      <c r="D45" s="44"/>
      <c r="E45" s="44"/>
      <c r="F45" s="44"/>
      <c r="G45" s="27"/>
      <c r="H45" s="41"/>
      <c r="M45" s="19"/>
      <c r="O45" s="19"/>
      <c r="P45" s="19"/>
      <c r="Q45" s="19"/>
      <c r="W45" s="14"/>
      <c r="X45" s="14"/>
      <c r="Y45" s="14"/>
    </row>
    <row r="46" spans="1:25" s="22" customFormat="1" ht="12" customHeight="1">
      <c r="A46" s="18" t="s">
        <v>18</v>
      </c>
      <c r="B46" s="44">
        <v>604095</v>
      </c>
      <c r="C46" s="44">
        <v>652460</v>
      </c>
      <c r="D46" s="44">
        <v>724723</v>
      </c>
      <c r="E46" s="44">
        <v>756358</v>
      </c>
      <c r="F46" s="44">
        <v>794918</v>
      </c>
      <c r="G46" s="27">
        <v>836478</v>
      </c>
      <c r="H46" s="45">
        <v>862811</v>
      </c>
      <c r="I46" s="22">
        <v>875013</v>
      </c>
      <c r="J46" s="22">
        <v>880133</v>
      </c>
      <c r="K46" s="34">
        <v>890627</v>
      </c>
      <c r="L46" s="34">
        <v>900967</v>
      </c>
      <c r="M46" s="35">
        <v>907853</v>
      </c>
      <c r="N46" s="35">
        <v>921256</v>
      </c>
      <c r="O46" s="35">
        <v>932941</v>
      </c>
      <c r="P46" s="35">
        <v>940416</v>
      </c>
      <c r="Q46" s="35">
        <v>945766</v>
      </c>
      <c r="R46" s="35">
        <v>950413</v>
      </c>
      <c r="S46" s="22">
        <v>951597</v>
      </c>
      <c r="T46" s="22">
        <v>950883</v>
      </c>
      <c r="U46" s="22">
        <v>950587</v>
      </c>
      <c r="V46" s="22">
        <v>949432</v>
      </c>
      <c r="W46" s="14"/>
      <c r="X46" s="14"/>
      <c r="Y46" s="14"/>
    </row>
    <row r="47" spans="1:25" s="22" customFormat="1" ht="12" customHeight="1">
      <c r="A47" s="18" t="s">
        <v>19</v>
      </c>
      <c r="B47" s="44">
        <v>640058</v>
      </c>
      <c r="C47" s="44">
        <v>684209</v>
      </c>
      <c r="D47" s="44">
        <v>753588</v>
      </c>
      <c r="E47" s="44">
        <v>784549</v>
      </c>
      <c r="F47" s="44">
        <v>824785</v>
      </c>
      <c r="G47" s="27">
        <v>868842</v>
      </c>
      <c r="H47" s="45">
        <v>895909</v>
      </c>
      <c r="I47" s="22">
        <v>907849</v>
      </c>
      <c r="J47" s="22">
        <v>912287</v>
      </c>
      <c r="K47" s="34">
        <v>923281</v>
      </c>
      <c r="L47" s="34">
        <v>934110</v>
      </c>
      <c r="M47" s="35">
        <v>941415</v>
      </c>
      <c r="N47" s="35">
        <v>954206</v>
      </c>
      <c r="O47" s="35">
        <v>967283</v>
      </c>
      <c r="P47" s="35">
        <v>976681</v>
      </c>
      <c r="Q47" s="35">
        <v>983196</v>
      </c>
      <c r="R47" s="35">
        <v>988561</v>
      </c>
      <c r="S47" s="22">
        <v>990558</v>
      </c>
      <c r="T47" s="22">
        <v>990472</v>
      </c>
      <c r="U47" s="22">
        <v>990893</v>
      </c>
      <c r="V47" s="22">
        <v>990343</v>
      </c>
      <c r="W47" s="14"/>
      <c r="X47" s="14"/>
      <c r="Y47" s="14"/>
    </row>
    <row r="48" spans="1:25" s="28" customFormat="1" ht="12" customHeight="1">
      <c r="A48" s="29" t="s">
        <v>20</v>
      </c>
      <c r="B48" s="30">
        <v>1244153</v>
      </c>
      <c r="C48" s="30">
        <v>1336669</v>
      </c>
      <c r="D48" s="30">
        <v>1478311</v>
      </c>
      <c r="E48" s="30">
        <v>1540907</v>
      </c>
      <c r="F48" s="30">
        <v>1619703</v>
      </c>
      <c r="G48" s="36">
        <v>1705320</v>
      </c>
      <c r="H48" s="37">
        <v>1758720</v>
      </c>
      <c r="I48" s="28">
        <v>1782862</v>
      </c>
      <c r="J48" s="28">
        <v>1792420</v>
      </c>
      <c r="K48" s="28">
        <f>SUM(K46:K47)</f>
        <v>1813908</v>
      </c>
      <c r="L48" s="38">
        <v>1835077</v>
      </c>
      <c r="M48" s="39">
        <v>1849268</v>
      </c>
      <c r="N48" s="28">
        <f>SUM(N46:N47)</f>
        <v>1875462</v>
      </c>
      <c r="O48" s="20">
        <v>1900224</v>
      </c>
      <c r="P48" s="20">
        <v>1917097</v>
      </c>
      <c r="Q48" s="39">
        <v>1928962</v>
      </c>
      <c r="R48" s="20">
        <v>1938974</v>
      </c>
      <c r="S48" s="28">
        <v>1942155</v>
      </c>
      <c r="T48" s="28">
        <v>1941355</v>
      </c>
      <c r="U48" s="28">
        <v>1941480</v>
      </c>
      <c r="V48" s="28">
        <v>1939775</v>
      </c>
      <c r="W48" s="14"/>
      <c r="X48" s="14"/>
      <c r="Y48" s="14"/>
    </row>
    <row r="49" spans="1:25" s="22" customFormat="1" ht="12" customHeight="1">
      <c r="A49" s="19"/>
      <c r="B49" s="44"/>
      <c r="C49" s="44"/>
      <c r="D49" s="44"/>
      <c r="E49" s="44"/>
      <c r="F49" s="44"/>
      <c r="G49" s="27"/>
      <c r="H49" s="41"/>
      <c r="L49" s="28"/>
      <c r="M49" s="41"/>
      <c r="O49" s="41"/>
      <c r="P49" s="41"/>
      <c r="Q49" s="41"/>
      <c r="W49" s="14"/>
      <c r="X49" s="14"/>
      <c r="Y49" s="14"/>
    </row>
    <row r="50" spans="1:25" s="28" customFormat="1" ht="12" customHeight="1">
      <c r="A50" s="43" t="s">
        <v>30</v>
      </c>
      <c r="B50" s="46"/>
      <c r="C50" s="46"/>
      <c r="D50" s="46"/>
      <c r="E50" s="46"/>
      <c r="F50" s="46"/>
      <c r="G50" s="20"/>
      <c r="H50" s="41"/>
      <c r="O50" s="41"/>
      <c r="P50" s="41"/>
      <c r="Q50" s="41"/>
      <c r="R50" s="38"/>
      <c r="S50" s="22"/>
      <c r="T50" s="22"/>
      <c r="V50" s="22"/>
      <c r="W50" s="14"/>
      <c r="X50" s="14"/>
      <c r="Y50" s="14"/>
    </row>
    <row r="51" spans="1:25" s="28" customFormat="1" ht="12" customHeight="1">
      <c r="A51" s="29" t="s">
        <v>18</v>
      </c>
      <c r="B51" s="46">
        <v>15109592</v>
      </c>
      <c r="C51" s="46">
        <v>16685869</v>
      </c>
      <c r="D51" s="46">
        <v>18491187</v>
      </c>
      <c r="E51" s="46">
        <v>18878119</v>
      </c>
      <c r="F51" s="46">
        <v>19036446</v>
      </c>
      <c r="G51" s="47">
        <v>19399549</v>
      </c>
      <c r="H51" s="37">
        <v>20564089</v>
      </c>
      <c r="I51" s="28">
        <v>21034326</v>
      </c>
      <c r="J51" s="48">
        <v>21285247</v>
      </c>
      <c r="K51" s="38">
        <v>21780869</v>
      </c>
      <c r="L51" s="38">
        <v>22100466</v>
      </c>
      <c r="M51" s="37">
        <v>22339962</v>
      </c>
      <c r="N51" s="37">
        <v>22847737</v>
      </c>
      <c r="O51" s="39">
        <v>23116988</v>
      </c>
      <c r="P51" s="39">
        <v>23226185</v>
      </c>
      <c r="Q51" s="38">
        <v>23283187</v>
      </c>
      <c r="R51" s="38">
        <v>23298356</v>
      </c>
      <c r="S51" s="28">
        <v>23196386</v>
      </c>
      <c r="T51" s="28">
        <v>22985676</v>
      </c>
      <c r="U51" s="28">
        <v>22890383</v>
      </c>
      <c r="V51" s="22">
        <v>22843610</v>
      </c>
      <c r="W51" s="14"/>
      <c r="X51" s="14"/>
      <c r="Y51" s="14"/>
    </row>
    <row r="52" spans="1:25" s="28" customFormat="1" ht="12" customHeight="1">
      <c r="A52" s="29" t="s">
        <v>19</v>
      </c>
      <c r="B52" s="46">
        <v>15962155</v>
      </c>
      <c r="C52" s="46">
        <v>17431754</v>
      </c>
      <c r="D52" s="46">
        <v>19191168</v>
      </c>
      <c r="E52" s="46">
        <v>19595299</v>
      </c>
      <c r="F52" s="46">
        <v>19835822</v>
      </c>
      <c r="G52" s="47">
        <v>20269845</v>
      </c>
      <c r="H52" s="37">
        <v>21273805</v>
      </c>
      <c r="I52" s="28">
        <v>21682738</v>
      </c>
      <c r="J52" s="48">
        <v>21912437</v>
      </c>
      <c r="K52" s="38">
        <v>22327661</v>
      </c>
      <c r="L52" s="38">
        <v>22608498</v>
      </c>
      <c r="M52" s="37">
        <v>22860775</v>
      </c>
      <c r="N52" s="37">
        <v>23310085</v>
      </c>
      <c r="O52" s="39">
        <v>23628819</v>
      </c>
      <c r="P52" s="39">
        <v>23794846</v>
      </c>
      <c r="Q52" s="38">
        <v>23907306</v>
      </c>
      <c r="R52" s="38">
        <v>23966965</v>
      </c>
      <c r="S52" s="28">
        <v>23933397</v>
      </c>
      <c r="T52" s="28">
        <v>23785665</v>
      </c>
      <c r="U52" s="28">
        <v>23733999</v>
      </c>
      <c r="V52" s="28">
        <v>23713398</v>
      </c>
      <c r="W52" s="14"/>
      <c r="X52" s="14"/>
      <c r="Y52" s="14"/>
    </row>
    <row r="53" spans="1:25" s="28" customFormat="1" ht="12" customHeight="1">
      <c r="A53" s="29" t="s">
        <v>20</v>
      </c>
      <c r="B53" s="30">
        <v>31071747</v>
      </c>
      <c r="C53" s="30">
        <v>34117623</v>
      </c>
      <c r="D53" s="30">
        <v>37682355</v>
      </c>
      <c r="E53" s="30">
        <v>38473418</v>
      </c>
      <c r="F53" s="30">
        <v>38872268</v>
      </c>
      <c r="G53" s="30">
        <v>39669394</v>
      </c>
      <c r="H53" s="37">
        <v>41837894</v>
      </c>
      <c r="I53" s="28">
        <v>42717064</v>
      </c>
      <c r="J53" s="49">
        <f>SUM(J51:J52)</f>
        <v>43197684</v>
      </c>
      <c r="K53" s="28">
        <f>SUM(K51:K52)</f>
        <v>44108530</v>
      </c>
      <c r="L53" s="38">
        <v>44708964</v>
      </c>
      <c r="M53" s="37">
        <v>45200737</v>
      </c>
      <c r="N53" s="37">
        <f>SUM(N51:N52)</f>
        <v>46157822</v>
      </c>
      <c r="O53" s="37">
        <v>46745807</v>
      </c>
      <c r="P53" s="37">
        <v>47021031</v>
      </c>
      <c r="Q53" s="38">
        <v>47190493</v>
      </c>
      <c r="R53" s="38">
        <v>47265321</v>
      </c>
      <c r="S53" s="28">
        <v>47129783</v>
      </c>
      <c r="T53" s="28">
        <v>46771341</v>
      </c>
      <c r="U53" s="28">
        <f>SUM(U51:U52)</f>
        <v>46624382</v>
      </c>
      <c r="V53" s="28">
        <v>46557008</v>
      </c>
      <c r="W53" s="14"/>
      <c r="X53" s="14"/>
      <c r="Y53" s="14"/>
    </row>
    <row r="54" spans="1:25" s="22" customFormat="1" ht="12" customHeight="1">
      <c r="A54" s="50"/>
      <c r="B54" s="51"/>
      <c r="C54" s="51"/>
      <c r="D54" s="51"/>
      <c r="E54" s="51"/>
      <c r="F54" s="51"/>
      <c r="G54" s="51"/>
      <c r="H54" s="52"/>
      <c r="I54" s="50"/>
      <c r="J54" s="50"/>
      <c r="K54" s="50"/>
      <c r="L54" s="53"/>
      <c r="M54" s="53"/>
      <c r="N54" s="50"/>
      <c r="O54" s="53"/>
      <c r="P54" s="50"/>
      <c r="Q54" s="54"/>
      <c r="R54" s="54"/>
      <c r="S54" s="54"/>
      <c r="T54" s="54"/>
      <c r="U54" s="54"/>
      <c r="V54" s="54"/>
      <c r="W54" s="14"/>
      <c r="X54" s="14"/>
      <c r="Y54" s="14"/>
    </row>
    <row r="55" spans="1:25" s="22" customFormat="1" ht="12" customHeight="1">
      <c r="A55" s="18"/>
      <c r="B55" s="32"/>
      <c r="C55" s="32"/>
      <c r="D55" s="32"/>
      <c r="E55" s="32"/>
      <c r="F55" s="32"/>
      <c r="G55" s="32"/>
      <c r="H55" s="20"/>
      <c r="J55" s="21"/>
      <c r="L55" s="14"/>
      <c r="M55" s="14"/>
      <c r="O55" s="14"/>
      <c r="Q55" s="55"/>
      <c r="W55" s="14"/>
      <c r="X55" s="14"/>
      <c r="Y55" s="14"/>
    </row>
    <row r="56" spans="1:25" s="22" customFormat="1" ht="12" customHeight="1">
      <c r="A56" s="56" t="s">
        <v>31</v>
      </c>
      <c r="B56" s="32"/>
      <c r="C56" s="57"/>
      <c r="D56" s="56"/>
      <c r="E56" s="32"/>
      <c r="F56" s="32"/>
      <c r="G56" s="32"/>
      <c r="H56" s="20"/>
      <c r="J56" s="21"/>
      <c r="L56" s="14"/>
      <c r="M56" s="14"/>
      <c r="O56" s="14"/>
      <c r="Q56" s="13"/>
      <c r="R56" s="38"/>
      <c r="W56" s="14"/>
      <c r="X56" s="14"/>
      <c r="Y56" s="14"/>
    </row>
    <row r="65535" ht="12.75" customHeight="1"/>
    <row r="65536" ht="12.75" customHeight="1"/>
  </sheetData>
  <sheetProtection selectLockedCells="1" selectUnlockedCells="1"/>
  <printOptions/>
  <pageMargins left="0.7875" right="0.5902777777777778" top="0.6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3"/>
  <sheetViews>
    <sheetView zoomScaleSheetLayoutView="100" workbookViewId="0" topLeftCell="A112">
      <selection activeCell="B133" sqref="B133"/>
    </sheetView>
  </sheetViews>
  <sheetFormatPr defaultColWidth="10.00390625" defaultRowHeight="13.5"/>
  <cols>
    <col min="1" max="1" width="11.00390625" style="58" customWidth="1"/>
    <col min="2" max="2" width="20.75390625" style="58" customWidth="1"/>
    <col min="3" max="3" width="26.875" style="58" customWidth="1"/>
    <col min="4" max="4" width="18.125" style="59" customWidth="1"/>
    <col min="5" max="5" width="15.75390625" style="59" customWidth="1"/>
    <col min="6" max="6" width="15.00390625" style="59" customWidth="1"/>
    <col min="7" max="7" width="18.125" style="59" customWidth="1"/>
    <col min="8" max="16384" width="10.00390625" style="58" customWidth="1"/>
  </cols>
  <sheetData>
    <row r="1" spans="2:7" s="60" customFormat="1" ht="19.5" customHeight="1">
      <c r="B1" s="61"/>
      <c r="C1" s="62"/>
      <c r="D1" s="62"/>
      <c r="E1" s="62"/>
      <c r="F1" s="62"/>
      <c r="G1" s="62"/>
    </row>
    <row r="2" spans="1:7" s="64" customFormat="1" ht="22.5" customHeight="1">
      <c r="A2"/>
      <c r="B2" s="61" t="s">
        <v>4</v>
      </c>
      <c r="C2" s="63"/>
      <c r="D2" s="62"/>
      <c r="E2" s="62"/>
      <c r="F2" s="62"/>
      <c r="G2" s="62"/>
    </row>
    <row r="3" spans="2:7" s="65" customFormat="1" ht="24.75" customHeight="1">
      <c r="B3" s="66" t="s">
        <v>32</v>
      </c>
      <c r="C3" s="66"/>
      <c r="D3" s="67" t="s">
        <v>33</v>
      </c>
      <c r="E3" s="67" t="s">
        <v>34</v>
      </c>
      <c r="F3" s="67" t="s">
        <v>35</v>
      </c>
      <c r="G3" s="68" t="s">
        <v>36</v>
      </c>
    </row>
    <row r="4" spans="2:7" ht="13.5" customHeight="1">
      <c r="B4" s="69" t="s">
        <v>37</v>
      </c>
      <c r="C4" s="69"/>
      <c r="D4" s="69"/>
      <c r="E4" s="69"/>
      <c r="F4" s="69"/>
      <c r="G4" s="69"/>
    </row>
    <row r="5" spans="2:7" ht="13.5" customHeight="1">
      <c r="B5" s="70">
        <v>37</v>
      </c>
      <c r="C5" s="71" t="s">
        <v>38</v>
      </c>
      <c r="D5" s="72">
        <v>1601</v>
      </c>
      <c r="E5" s="72">
        <v>812</v>
      </c>
      <c r="F5" s="72">
        <v>789</v>
      </c>
      <c r="G5" s="73">
        <v>196.6</v>
      </c>
    </row>
    <row r="6" spans="2:7" ht="13.5" customHeight="1">
      <c r="B6" s="70">
        <v>63</v>
      </c>
      <c r="C6" s="71" t="s">
        <v>39</v>
      </c>
      <c r="D6" s="72">
        <v>1294</v>
      </c>
      <c r="E6" s="72">
        <v>662</v>
      </c>
      <c r="F6" s="72">
        <v>632</v>
      </c>
      <c r="G6" s="73">
        <v>225.6</v>
      </c>
    </row>
    <row r="7" spans="2:7" ht="13.5" customHeight="1">
      <c r="B7" s="70">
        <v>98</v>
      </c>
      <c r="C7" s="71" t="s">
        <v>40</v>
      </c>
      <c r="D7" s="72">
        <v>1984</v>
      </c>
      <c r="E7" s="72">
        <v>1027</v>
      </c>
      <c r="F7" s="72">
        <v>957</v>
      </c>
      <c r="G7" s="73">
        <v>442</v>
      </c>
    </row>
    <row r="8" spans="2:7" ht="13.5" customHeight="1">
      <c r="B8" s="74">
        <v>99</v>
      </c>
      <c r="C8" s="75" t="s">
        <v>41</v>
      </c>
      <c r="D8" s="72">
        <v>6692</v>
      </c>
      <c r="E8" s="72">
        <v>3252</v>
      </c>
      <c r="F8" s="72">
        <v>3440</v>
      </c>
      <c r="G8" s="73">
        <v>282</v>
      </c>
    </row>
    <row r="9" spans="2:7" ht="13.5" customHeight="1">
      <c r="B9" s="76" t="s">
        <v>42</v>
      </c>
      <c r="C9" s="76"/>
      <c r="D9" s="77">
        <f>SUM(D5:D8)</f>
        <v>11571</v>
      </c>
      <c r="E9" s="77">
        <f>SUM(E5:E8)</f>
        <v>5753</v>
      </c>
      <c r="F9" s="77">
        <f>SUM(F5:F8)</f>
        <v>5818</v>
      </c>
      <c r="G9" s="78">
        <v>1145</v>
      </c>
    </row>
    <row r="10" spans="2:7" ht="13.5" customHeight="1">
      <c r="B10" s="79"/>
      <c r="C10" s="80"/>
      <c r="D10" s="81"/>
      <c r="E10" s="81"/>
      <c r="F10" s="81"/>
      <c r="G10" s="82"/>
    </row>
    <row r="11" spans="2:7" ht="17.25" customHeight="1">
      <c r="B11" s="83" t="s">
        <v>43</v>
      </c>
      <c r="C11" s="83"/>
      <c r="D11" s="83"/>
      <c r="E11" s="83"/>
      <c r="F11" s="83"/>
      <c r="G11" s="83"/>
    </row>
    <row r="12" spans="1:7" s="86" customFormat="1" ht="15" customHeight="1">
      <c r="A12" s="58"/>
      <c r="B12" s="84">
        <v>4</v>
      </c>
      <c r="C12" s="85" t="s">
        <v>44</v>
      </c>
      <c r="D12" s="72">
        <v>796</v>
      </c>
      <c r="E12" s="72">
        <v>406</v>
      </c>
      <c r="F12" s="72">
        <v>390</v>
      </c>
      <c r="G12" s="73">
        <v>35.1</v>
      </c>
    </row>
    <row r="13" spans="1:7" s="87" customFormat="1" ht="15" customHeight="1">
      <c r="A13" s="58"/>
      <c r="B13" s="84">
        <v>6</v>
      </c>
      <c r="C13" s="85" t="s">
        <v>45</v>
      </c>
      <c r="D13" s="72">
        <v>11144</v>
      </c>
      <c r="E13" s="72">
        <v>5664</v>
      </c>
      <c r="F13" s="72">
        <v>5480</v>
      </c>
      <c r="G13" s="73">
        <v>168.4</v>
      </c>
    </row>
    <row r="14" spans="2:7" ht="15.75" customHeight="1">
      <c r="B14" s="84">
        <v>8</v>
      </c>
      <c r="C14" s="85" t="s">
        <v>46</v>
      </c>
      <c r="D14" s="72">
        <v>572</v>
      </c>
      <c r="E14" s="72">
        <v>316</v>
      </c>
      <c r="F14" s="72">
        <v>256</v>
      </c>
      <c r="G14" s="73">
        <v>93.9</v>
      </c>
    </row>
    <row r="15" spans="1:7" s="87" customFormat="1" ht="16.5" customHeight="1">
      <c r="A15" s="58"/>
      <c r="B15" s="84">
        <v>17</v>
      </c>
      <c r="C15" s="85" t="s">
        <v>47</v>
      </c>
      <c r="D15" s="72">
        <v>4538</v>
      </c>
      <c r="E15" s="72">
        <v>2271</v>
      </c>
      <c r="F15" s="72">
        <v>2267</v>
      </c>
      <c r="G15" s="73">
        <v>66.1</v>
      </c>
    </row>
    <row r="16" spans="2:7" ht="13.5" customHeight="1">
      <c r="B16" s="70">
        <v>18</v>
      </c>
      <c r="C16" s="71" t="s">
        <v>48</v>
      </c>
      <c r="D16" s="72">
        <v>326</v>
      </c>
      <c r="E16" s="72">
        <v>160</v>
      </c>
      <c r="F16" s="72">
        <v>166</v>
      </c>
      <c r="G16" s="73">
        <v>8</v>
      </c>
    </row>
    <row r="17" spans="2:7" ht="13.5" customHeight="1">
      <c r="B17" s="70">
        <v>19</v>
      </c>
      <c r="C17" s="71" t="s">
        <v>49</v>
      </c>
      <c r="D17" s="72">
        <v>272</v>
      </c>
      <c r="E17" s="72">
        <v>140</v>
      </c>
      <c r="F17" s="72">
        <v>132</v>
      </c>
      <c r="G17" s="73">
        <v>94.9</v>
      </c>
    </row>
    <row r="18" spans="2:7" ht="13.5" customHeight="1">
      <c r="B18" s="70">
        <v>21</v>
      </c>
      <c r="C18" s="71" t="s">
        <v>50</v>
      </c>
      <c r="D18" s="72">
        <v>220</v>
      </c>
      <c r="E18" s="72">
        <v>112</v>
      </c>
      <c r="F18" s="72">
        <v>108</v>
      </c>
      <c r="G18" s="73">
        <v>26.4</v>
      </c>
    </row>
    <row r="19" spans="2:7" ht="13.5" customHeight="1">
      <c r="B19" s="70">
        <v>31</v>
      </c>
      <c r="C19" s="71" t="s">
        <v>51</v>
      </c>
      <c r="D19" s="72">
        <v>3371</v>
      </c>
      <c r="E19" s="72">
        <v>1707</v>
      </c>
      <c r="F19" s="72">
        <v>1664</v>
      </c>
      <c r="G19" s="73">
        <v>79</v>
      </c>
    </row>
    <row r="20" spans="2:7" ht="13.5" customHeight="1">
      <c r="B20" s="70">
        <v>34</v>
      </c>
      <c r="C20" s="71" t="s">
        <v>52</v>
      </c>
      <c r="D20" s="72">
        <v>169</v>
      </c>
      <c r="E20" s="72">
        <v>100</v>
      </c>
      <c r="F20" s="72">
        <v>69</v>
      </c>
      <c r="G20" s="73">
        <v>31.8</v>
      </c>
    </row>
    <row r="21" spans="2:7" ht="13.5" customHeight="1">
      <c r="B21" s="70">
        <v>36</v>
      </c>
      <c r="C21" s="71" t="s">
        <v>53</v>
      </c>
      <c r="D21" s="72">
        <v>267</v>
      </c>
      <c r="E21" s="72">
        <v>138</v>
      </c>
      <c r="F21" s="72">
        <v>129</v>
      </c>
      <c r="G21" s="73">
        <v>13.4</v>
      </c>
    </row>
    <row r="22" spans="2:7" ht="13.5" customHeight="1">
      <c r="B22" s="70">
        <v>44</v>
      </c>
      <c r="C22" s="71" t="s">
        <v>54</v>
      </c>
      <c r="D22" s="72">
        <v>2143</v>
      </c>
      <c r="E22" s="72">
        <v>1118</v>
      </c>
      <c r="F22" s="72">
        <v>1025</v>
      </c>
      <c r="G22" s="73">
        <v>23.1</v>
      </c>
    </row>
    <row r="23" spans="1:7" s="87" customFormat="1" ht="14.25" customHeight="1">
      <c r="A23" s="58"/>
      <c r="B23" s="70">
        <v>56</v>
      </c>
      <c r="C23" s="71" t="s">
        <v>55</v>
      </c>
      <c r="D23" s="72">
        <v>176</v>
      </c>
      <c r="E23" s="72">
        <v>100</v>
      </c>
      <c r="F23" s="72">
        <v>76</v>
      </c>
      <c r="G23" s="73">
        <v>21.7</v>
      </c>
    </row>
    <row r="24" spans="2:7" ht="17.25" customHeight="1">
      <c r="B24" s="70">
        <v>58</v>
      </c>
      <c r="C24" s="71" t="s">
        <v>56</v>
      </c>
      <c r="D24" s="72">
        <v>411</v>
      </c>
      <c r="E24" s="72">
        <v>215</v>
      </c>
      <c r="F24" s="72">
        <v>196</v>
      </c>
      <c r="G24" s="73">
        <v>28.1</v>
      </c>
    </row>
    <row r="25" spans="1:7" s="87" customFormat="1" ht="15.75" customHeight="1">
      <c r="A25" s="58"/>
      <c r="B25" s="70">
        <v>61</v>
      </c>
      <c r="C25" s="71" t="s">
        <v>57</v>
      </c>
      <c r="D25" s="72">
        <v>754</v>
      </c>
      <c r="E25" s="72">
        <v>373</v>
      </c>
      <c r="F25" s="72">
        <v>381</v>
      </c>
      <c r="G25" s="73">
        <v>100.4</v>
      </c>
    </row>
    <row r="26" spans="2:7" ht="13.5" customHeight="1">
      <c r="B26" s="70">
        <v>62</v>
      </c>
      <c r="C26" s="71" t="s">
        <v>58</v>
      </c>
      <c r="D26" s="72">
        <v>5628</v>
      </c>
      <c r="E26" s="72">
        <v>2884</v>
      </c>
      <c r="F26" s="72">
        <v>2744</v>
      </c>
      <c r="G26" s="73">
        <v>43.8</v>
      </c>
    </row>
    <row r="27" spans="2:7" ht="13.5" customHeight="1">
      <c r="B27" s="70">
        <v>69</v>
      </c>
      <c r="C27" s="71" t="s">
        <v>59</v>
      </c>
      <c r="D27" s="72">
        <v>6216</v>
      </c>
      <c r="E27" s="72">
        <v>3203</v>
      </c>
      <c r="F27" s="72">
        <v>3013</v>
      </c>
      <c r="G27" s="73">
        <v>23.5</v>
      </c>
    </row>
    <row r="28" spans="2:7" ht="13.5" customHeight="1">
      <c r="B28" s="70">
        <v>70</v>
      </c>
      <c r="C28" s="71" t="s">
        <v>60</v>
      </c>
      <c r="D28" s="72">
        <v>2330</v>
      </c>
      <c r="E28" s="72">
        <v>1218</v>
      </c>
      <c r="F28" s="72">
        <v>1112</v>
      </c>
      <c r="G28" s="73">
        <v>234.8</v>
      </c>
    </row>
    <row r="29" spans="2:7" ht="13.5" customHeight="1">
      <c r="B29" s="70">
        <v>72</v>
      </c>
      <c r="C29" s="71" t="s">
        <v>61</v>
      </c>
      <c r="D29" s="72">
        <v>915</v>
      </c>
      <c r="E29" s="72">
        <v>449</v>
      </c>
      <c r="F29" s="72">
        <v>466</v>
      </c>
      <c r="G29" s="73">
        <v>52.6</v>
      </c>
    </row>
    <row r="30" spans="2:7" ht="13.5" customHeight="1">
      <c r="B30" s="70">
        <v>76</v>
      </c>
      <c r="C30" s="71" t="s">
        <v>62</v>
      </c>
      <c r="D30" s="72">
        <v>1638</v>
      </c>
      <c r="E30" s="72">
        <v>847</v>
      </c>
      <c r="F30" s="72">
        <v>791</v>
      </c>
      <c r="G30" s="73">
        <v>56.5</v>
      </c>
    </row>
    <row r="31" spans="2:7" ht="13.5" customHeight="1">
      <c r="B31" s="70">
        <v>83</v>
      </c>
      <c r="C31" s="71" t="s">
        <v>63</v>
      </c>
      <c r="D31" s="72">
        <v>2135</v>
      </c>
      <c r="E31" s="72">
        <v>1085</v>
      </c>
      <c r="F31" s="72">
        <v>1050</v>
      </c>
      <c r="G31" s="73">
        <v>166.4</v>
      </c>
    </row>
    <row r="32" spans="2:7" ht="13.5" customHeight="1">
      <c r="B32" s="70">
        <v>84</v>
      </c>
      <c r="C32" s="71" t="s">
        <v>64</v>
      </c>
      <c r="D32" s="72">
        <v>401</v>
      </c>
      <c r="E32" s="72">
        <v>214</v>
      </c>
      <c r="F32" s="72">
        <v>187</v>
      </c>
      <c r="G32" s="73">
        <v>27.4</v>
      </c>
    </row>
    <row r="33" spans="2:7" ht="13.5" customHeight="1">
      <c r="B33" s="70">
        <v>85</v>
      </c>
      <c r="C33" s="71" t="s">
        <v>65</v>
      </c>
      <c r="D33" s="72">
        <v>477</v>
      </c>
      <c r="E33" s="72">
        <v>235</v>
      </c>
      <c r="F33" s="72">
        <v>242</v>
      </c>
      <c r="G33" s="73">
        <v>16.2</v>
      </c>
    </row>
    <row r="34" spans="2:7" ht="13.5" customHeight="1">
      <c r="B34" s="70">
        <v>87</v>
      </c>
      <c r="C34" s="71" t="s">
        <v>66</v>
      </c>
      <c r="D34" s="72">
        <v>235</v>
      </c>
      <c r="E34" s="72">
        <v>130</v>
      </c>
      <c r="F34" s="72">
        <v>105</v>
      </c>
      <c r="G34" s="73">
        <v>10.1</v>
      </c>
    </row>
    <row r="35" spans="2:7" ht="13.5" customHeight="1">
      <c r="B35" s="70">
        <v>89</v>
      </c>
      <c r="C35" s="71" t="s">
        <v>67</v>
      </c>
      <c r="D35" s="72">
        <v>972</v>
      </c>
      <c r="E35" s="72">
        <v>473</v>
      </c>
      <c r="F35" s="72">
        <v>499</v>
      </c>
      <c r="G35" s="73">
        <v>44.1</v>
      </c>
    </row>
    <row r="36" spans="2:7" ht="13.5" customHeight="1">
      <c r="B36" s="70">
        <v>92</v>
      </c>
      <c r="C36" s="71" t="s">
        <v>68</v>
      </c>
      <c r="D36" s="72">
        <v>3676</v>
      </c>
      <c r="E36" s="72">
        <v>1818</v>
      </c>
      <c r="F36" s="72">
        <v>1858</v>
      </c>
      <c r="G36" s="73">
        <v>67.5</v>
      </c>
    </row>
    <row r="37" spans="2:7" ht="13.5" customHeight="1">
      <c r="B37" s="70">
        <v>96</v>
      </c>
      <c r="C37" s="71" t="s">
        <v>69</v>
      </c>
      <c r="D37" s="72">
        <v>327</v>
      </c>
      <c r="E37" s="72">
        <v>163</v>
      </c>
      <c r="F37" s="72">
        <v>164</v>
      </c>
      <c r="G37" s="73">
        <v>25.5</v>
      </c>
    </row>
    <row r="38" spans="2:7" ht="13.5" customHeight="1">
      <c r="B38" s="74">
        <v>103</v>
      </c>
      <c r="C38" s="75" t="s">
        <v>70</v>
      </c>
      <c r="D38" s="72">
        <v>2939</v>
      </c>
      <c r="E38" s="72">
        <v>1464</v>
      </c>
      <c r="F38" s="72">
        <v>1475</v>
      </c>
      <c r="G38" s="73">
        <v>71.6</v>
      </c>
    </row>
    <row r="39" spans="2:7" ht="13.5" customHeight="1">
      <c r="B39" s="76" t="s">
        <v>42</v>
      </c>
      <c r="C39" s="76"/>
      <c r="D39" s="77">
        <f>SUM(D12:D38)</f>
        <v>53048</v>
      </c>
      <c r="E39" s="77">
        <f>SUM(E12:E38)</f>
        <v>27003</v>
      </c>
      <c r="F39" s="77">
        <f>SUM(F12:F38)</f>
        <v>26045</v>
      </c>
      <c r="G39" s="78">
        <v>1631</v>
      </c>
    </row>
    <row r="40" spans="1:7" s="87" customFormat="1" ht="18.75" customHeight="1">
      <c r="A40" s="58"/>
      <c r="B40" s="88"/>
      <c r="C40" s="88"/>
      <c r="D40" s="89"/>
      <c r="E40" s="89"/>
      <c r="F40" s="89"/>
      <c r="G40" s="90"/>
    </row>
    <row r="41" spans="2:7" ht="18" customHeight="1">
      <c r="B41" s="91" t="s">
        <v>71</v>
      </c>
      <c r="C41" s="91"/>
      <c r="D41" s="91"/>
      <c r="E41" s="91"/>
      <c r="F41" s="91"/>
      <c r="G41" s="91"/>
    </row>
    <row r="42" spans="1:7" s="87" customFormat="1" ht="18" customHeight="1">
      <c r="A42" s="58"/>
      <c r="B42" s="70">
        <v>16</v>
      </c>
      <c r="C42" s="71" t="s">
        <v>72</v>
      </c>
      <c r="D42" s="72">
        <v>3159</v>
      </c>
      <c r="E42" s="72">
        <v>1576</v>
      </c>
      <c r="F42" s="72">
        <v>1583</v>
      </c>
      <c r="G42" s="73">
        <v>99.1</v>
      </c>
    </row>
    <row r="43" spans="2:7" ht="13.5" customHeight="1">
      <c r="B43" s="70">
        <v>22</v>
      </c>
      <c r="C43" s="71" t="s">
        <v>73</v>
      </c>
      <c r="D43" s="72">
        <v>885</v>
      </c>
      <c r="E43" s="72">
        <v>432</v>
      </c>
      <c r="F43" s="72">
        <v>453</v>
      </c>
      <c r="G43" s="73">
        <v>46.7</v>
      </c>
    </row>
    <row r="44" spans="2:7" ht="13.5" customHeight="1">
      <c r="B44" s="70">
        <v>35</v>
      </c>
      <c r="C44" s="71" t="s">
        <v>74</v>
      </c>
      <c r="D44" s="72">
        <v>13362</v>
      </c>
      <c r="E44" s="72">
        <v>6923</v>
      </c>
      <c r="F44" s="72">
        <v>6439</v>
      </c>
      <c r="G44" s="73">
        <v>264.8</v>
      </c>
    </row>
    <row r="45" spans="2:7" ht="13.5" customHeight="1">
      <c r="B45" s="70">
        <v>48</v>
      </c>
      <c r="C45" s="71" t="s">
        <v>75</v>
      </c>
      <c r="D45" s="72">
        <v>2867</v>
      </c>
      <c r="E45" s="72">
        <v>1457</v>
      </c>
      <c r="F45" s="72">
        <v>1410</v>
      </c>
      <c r="G45" s="73">
        <v>34.9</v>
      </c>
    </row>
    <row r="46" spans="2:7" ht="13.5" customHeight="1">
      <c r="B46" s="70">
        <v>49</v>
      </c>
      <c r="C46" s="71" t="s">
        <v>76</v>
      </c>
      <c r="D46" s="72">
        <v>8655</v>
      </c>
      <c r="E46" s="72">
        <v>4481</v>
      </c>
      <c r="F46" s="72">
        <v>4174</v>
      </c>
      <c r="G46" s="73">
        <v>7.7</v>
      </c>
    </row>
    <row r="47" spans="2:7" ht="13.5" customHeight="1">
      <c r="B47" s="70">
        <v>53</v>
      </c>
      <c r="C47" s="71" t="s">
        <v>77</v>
      </c>
      <c r="D47" s="72">
        <v>18589</v>
      </c>
      <c r="E47" s="72">
        <v>9219</v>
      </c>
      <c r="F47" s="72">
        <v>9370</v>
      </c>
      <c r="G47" s="73">
        <v>317.7</v>
      </c>
    </row>
    <row r="48" spans="2:7" ht="13.5" customHeight="1">
      <c r="B48" s="70">
        <v>64</v>
      </c>
      <c r="C48" s="71" t="s">
        <v>78</v>
      </c>
      <c r="D48" s="72">
        <v>6490</v>
      </c>
      <c r="E48" s="72">
        <v>3227</v>
      </c>
      <c r="F48" s="72">
        <v>3263</v>
      </c>
      <c r="G48" s="73">
        <v>71.5</v>
      </c>
    </row>
    <row r="49" spans="2:7" ht="13.5" customHeight="1">
      <c r="B49" s="70">
        <v>75</v>
      </c>
      <c r="C49" s="71" t="s">
        <v>79</v>
      </c>
      <c r="D49" s="72">
        <v>8909</v>
      </c>
      <c r="E49" s="72">
        <v>4593</v>
      </c>
      <c r="F49" s="72">
        <v>4316</v>
      </c>
      <c r="G49" s="73">
        <v>94.7</v>
      </c>
    </row>
    <row r="50" spans="1:7" s="87" customFormat="1" ht="15.75" customHeight="1">
      <c r="A50" s="58"/>
      <c r="B50" s="70">
        <v>93</v>
      </c>
      <c r="C50" s="71" t="s">
        <v>80</v>
      </c>
      <c r="D50" s="72">
        <v>3351</v>
      </c>
      <c r="E50" s="72">
        <v>1706</v>
      </c>
      <c r="F50" s="72">
        <v>1645</v>
      </c>
      <c r="G50" s="73">
        <v>108</v>
      </c>
    </row>
    <row r="51" spans="2:7" ht="23.25" customHeight="1">
      <c r="B51" s="70">
        <v>100</v>
      </c>
      <c r="C51" s="71" t="s">
        <v>81</v>
      </c>
      <c r="D51" s="72">
        <v>15168</v>
      </c>
      <c r="E51" s="72">
        <v>7744</v>
      </c>
      <c r="F51" s="72">
        <v>7424</v>
      </c>
      <c r="G51" s="73">
        <v>58</v>
      </c>
    </row>
    <row r="52" spans="1:7" s="87" customFormat="1" ht="15.75" customHeight="1">
      <c r="A52" s="58"/>
      <c r="B52" s="76" t="s">
        <v>42</v>
      </c>
      <c r="C52" s="76"/>
      <c r="D52" s="92">
        <f>SUM(D42:D51)</f>
        <v>81435</v>
      </c>
      <c r="E52" s="92">
        <f>SUM(E42:E51)</f>
        <v>41358</v>
      </c>
      <c r="F52" s="92">
        <f>SUM(F42:F51)</f>
        <v>40077</v>
      </c>
      <c r="G52" s="93">
        <v>1104</v>
      </c>
    </row>
    <row r="53" spans="2:7" ht="13.5" customHeight="1">
      <c r="B53" s="79"/>
      <c r="C53" s="80"/>
      <c r="D53" s="81"/>
      <c r="E53" s="81"/>
      <c r="F53" s="81"/>
      <c r="G53" s="82"/>
    </row>
    <row r="54" spans="2:7" ht="13.5" customHeight="1">
      <c r="B54" s="83" t="s">
        <v>82</v>
      </c>
      <c r="C54" s="83"/>
      <c r="D54" s="83"/>
      <c r="E54" s="83"/>
      <c r="F54" s="83"/>
      <c r="G54" s="83"/>
    </row>
    <row r="55" spans="2:7" ht="13.5" customHeight="1">
      <c r="B55" s="70">
        <v>1</v>
      </c>
      <c r="C55" s="71" t="s">
        <v>83</v>
      </c>
      <c r="D55" s="72">
        <v>1294</v>
      </c>
      <c r="E55" s="72">
        <v>664</v>
      </c>
      <c r="F55" s="72">
        <v>630</v>
      </c>
      <c r="G55" s="73">
        <v>45.2</v>
      </c>
    </row>
    <row r="56" spans="2:7" ht="13.5" customHeight="1">
      <c r="B56" s="70">
        <v>2</v>
      </c>
      <c r="C56" s="71" t="s">
        <v>84</v>
      </c>
      <c r="D56" s="72">
        <v>1208</v>
      </c>
      <c r="E56" s="72">
        <v>615</v>
      </c>
      <c r="F56" s="72">
        <v>593</v>
      </c>
      <c r="G56" s="73">
        <v>83.7</v>
      </c>
    </row>
    <row r="57" spans="2:7" ht="13.5" customHeight="1">
      <c r="B57" s="70">
        <v>5</v>
      </c>
      <c r="C57" s="71" t="s">
        <v>85</v>
      </c>
      <c r="D57" s="72">
        <v>613</v>
      </c>
      <c r="E57" s="72">
        <v>299</v>
      </c>
      <c r="F57" s="72">
        <v>314</v>
      </c>
      <c r="G57" s="73">
        <v>69.7</v>
      </c>
    </row>
    <row r="58" spans="2:7" ht="13.5" customHeight="1">
      <c r="B58" s="70">
        <v>10</v>
      </c>
      <c r="C58" s="71" t="s">
        <v>86</v>
      </c>
      <c r="D58" s="72">
        <v>677</v>
      </c>
      <c r="E58" s="72">
        <v>351</v>
      </c>
      <c r="F58" s="72">
        <v>326</v>
      </c>
      <c r="G58" s="73">
        <v>16.4</v>
      </c>
    </row>
    <row r="59" spans="2:7" ht="13.5" customHeight="1">
      <c r="B59" s="70">
        <v>15</v>
      </c>
      <c r="C59" s="71" t="s">
        <v>87</v>
      </c>
      <c r="D59" s="72">
        <v>134</v>
      </c>
      <c r="E59" s="72">
        <v>75</v>
      </c>
      <c r="F59" s="72">
        <v>59</v>
      </c>
      <c r="G59" s="73">
        <v>20.1</v>
      </c>
    </row>
    <row r="60" spans="1:7" s="87" customFormat="1" ht="13.5" customHeight="1">
      <c r="A60" s="58"/>
      <c r="B60" s="70">
        <v>45</v>
      </c>
      <c r="C60" s="71" t="s">
        <v>88</v>
      </c>
      <c r="D60" s="72">
        <v>2070</v>
      </c>
      <c r="E60" s="72">
        <v>1047</v>
      </c>
      <c r="F60" s="72">
        <v>1023</v>
      </c>
      <c r="G60" s="73">
        <v>134</v>
      </c>
    </row>
    <row r="61" spans="1:7" s="87" customFormat="1" ht="16.5" customHeight="1">
      <c r="A61" s="58"/>
      <c r="B61" s="70">
        <v>50</v>
      </c>
      <c r="C61" s="71" t="s">
        <v>89</v>
      </c>
      <c r="D61" s="72">
        <v>1037</v>
      </c>
      <c r="E61" s="72">
        <v>556</v>
      </c>
      <c r="F61" s="72">
        <v>481</v>
      </c>
      <c r="G61" s="73">
        <v>229.5</v>
      </c>
    </row>
    <row r="62" spans="1:7" s="87" customFormat="1" ht="13.5" customHeight="1">
      <c r="A62" s="58"/>
      <c r="B62" s="70">
        <v>65</v>
      </c>
      <c r="C62" s="71" t="s">
        <v>90</v>
      </c>
      <c r="D62" s="72">
        <v>483</v>
      </c>
      <c r="E62" s="72">
        <v>241</v>
      </c>
      <c r="F62" s="72">
        <v>242</v>
      </c>
      <c r="G62" s="73">
        <v>80.8</v>
      </c>
    </row>
    <row r="63" spans="2:7" ht="15.75" customHeight="1">
      <c r="B63" s="70">
        <v>80</v>
      </c>
      <c r="C63" s="71" t="s">
        <v>91</v>
      </c>
      <c r="D63" s="72">
        <v>241</v>
      </c>
      <c r="E63" s="72">
        <v>125</v>
      </c>
      <c r="F63" s="72">
        <v>116</v>
      </c>
      <c r="G63" s="73">
        <v>20</v>
      </c>
    </row>
    <row r="64" spans="2:7" ht="14.25" customHeight="1">
      <c r="B64" s="70">
        <v>901</v>
      </c>
      <c r="C64" s="71" t="s">
        <v>92</v>
      </c>
      <c r="D64" s="72">
        <v>625</v>
      </c>
      <c r="E64" s="72">
        <v>326</v>
      </c>
      <c r="F64" s="72">
        <v>299</v>
      </c>
      <c r="G64" s="73">
        <v>85.4</v>
      </c>
    </row>
    <row r="65" spans="2:7" ht="15.75" customHeight="1">
      <c r="B65" s="76" t="s">
        <v>42</v>
      </c>
      <c r="C65" s="76"/>
      <c r="D65" s="77">
        <f>SUM(D55:D64)</f>
        <v>8382</v>
      </c>
      <c r="E65" s="77">
        <f>SUM(E55:E64)</f>
        <v>4299</v>
      </c>
      <c r="F65" s="77">
        <f>SUM(F55:F64)</f>
        <v>4083</v>
      </c>
      <c r="G65" s="78">
        <f>SUM(G55:G64)</f>
        <v>784.8000000000001</v>
      </c>
    </row>
    <row r="66" spans="2:7" ht="14.25">
      <c r="B66" s="79"/>
      <c r="C66" s="80"/>
      <c r="D66" s="81"/>
      <c r="E66" s="81"/>
      <c r="F66" s="81"/>
      <c r="G66" s="82"/>
    </row>
    <row r="67" spans="2:7" ht="15.75" customHeight="1">
      <c r="B67" s="83" t="s">
        <v>93</v>
      </c>
      <c r="C67" s="83"/>
      <c r="D67" s="83"/>
      <c r="E67" s="83"/>
      <c r="F67" s="83"/>
      <c r="G67" s="83"/>
    </row>
    <row r="68" spans="2:7" ht="16.5" customHeight="1">
      <c r="B68" s="70">
        <v>9</v>
      </c>
      <c r="C68" s="71" t="s">
        <v>94</v>
      </c>
      <c r="D68" s="72">
        <v>158</v>
      </c>
      <c r="E68" s="72">
        <v>75</v>
      </c>
      <c r="F68" s="72">
        <v>83</v>
      </c>
      <c r="G68" s="73">
        <v>15</v>
      </c>
    </row>
    <row r="69" spans="2:7" ht="17.25" customHeight="1">
      <c r="B69" s="70">
        <v>26</v>
      </c>
      <c r="C69" s="71" t="s">
        <v>95</v>
      </c>
      <c r="D69" s="72">
        <v>69</v>
      </c>
      <c r="E69" s="72">
        <v>40</v>
      </c>
      <c r="F69" s="72">
        <v>29</v>
      </c>
      <c r="G69" s="73">
        <v>6.5</v>
      </c>
    </row>
    <row r="70" spans="2:7" ht="14.25" customHeight="1">
      <c r="B70" s="70">
        <v>27</v>
      </c>
      <c r="C70" s="71" t="s">
        <v>96</v>
      </c>
      <c r="D70" s="72">
        <v>280</v>
      </c>
      <c r="E70" s="72">
        <v>148</v>
      </c>
      <c r="F70" s="72">
        <v>132</v>
      </c>
      <c r="G70" s="73">
        <v>32</v>
      </c>
    </row>
    <row r="71" spans="2:7" ht="15" customHeight="1">
      <c r="B71" s="70">
        <v>33</v>
      </c>
      <c r="C71" s="71" t="s">
        <v>97</v>
      </c>
      <c r="D71" s="72">
        <v>139</v>
      </c>
      <c r="E71" s="72">
        <v>66</v>
      </c>
      <c r="F71" s="72">
        <v>73</v>
      </c>
      <c r="G71" s="73">
        <v>29.2</v>
      </c>
    </row>
    <row r="72" spans="2:7" ht="14.25" customHeight="1">
      <c r="B72" s="70">
        <v>59</v>
      </c>
      <c r="C72" s="71" t="s">
        <v>98</v>
      </c>
      <c r="D72" s="72">
        <v>1484</v>
      </c>
      <c r="E72" s="72">
        <v>724</v>
      </c>
      <c r="F72" s="72">
        <v>760</v>
      </c>
      <c r="G72" s="73">
        <v>138.1</v>
      </c>
    </row>
    <row r="73" spans="2:7" ht="15" customHeight="1">
      <c r="B73" s="70">
        <v>60</v>
      </c>
      <c r="C73" s="71" t="s">
        <v>99</v>
      </c>
      <c r="D73" s="72">
        <v>569</v>
      </c>
      <c r="E73" s="72">
        <v>304</v>
      </c>
      <c r="F73" s="72">
        <v>265</v>
      </c>
      <c r="G73" s="73">
        <v>123.2</v>
      </c>
    </row>
    <row r="74" spans="2:7" ht="13.5" customHeight="1">
      <c r="B74" s="70">
        <v>68</v>
      </c>
      <c r="C74" s="71" t="s">
        <v>100</v>
      </c>
      <c r="D74" s="72">
        <v>194</v>
      </c>
      <c r="E74" s="72">
        <v>104</v>
      </c>
      <c r="F74" s="72">
        <v>90</v>
      </c>
      <c r="G74" s="73">
        <v>33.6</v>
      </c>
    </row>
    <row r="75" spans="2:7" ht="16.5" customHeight="1">
      <c r="B75" s="70">
        <v>82</v>
      </c>
      <c r="C75" s="71" t="s">
        <v>101</v>
      </c>
      <c r="D75" s="72">
        <v>322</v>
      </c>
      <c r="E75" s="72">
        <v>170</v>
      </c>
      <c r="F75" s="72">
        <v>152</v>
      </c>
      <c r="G75" s="73">
        <v>50.4</v>
      </c>
    </row>
    <row r="76" spans="2:7" ht="15" customHeight="1">
      <c r="B76" s="70">
        <v>86</v>
      </c>
      <c r="C76" s="71" t="s">
        <v>102</v>
      </c>
      <c r="D76" s="72">
        <v>2541</v>
      </c>
      <c r="E76" s="72">
        <v>1329</v>
      </c>
      <c r="F76" s="72">
        <v>1212</v>
      </c>
      <c r="G76" s="73">
        <v>249.2</v>
      </c>
    </row>
    <row r="77" spans="2:7" ht="17.25" customHeight="1">
      <c r="B77" s="70">
        <v>88</v>
      </c>
      <c r="C77" s="71" t="s">
        <v>103</v>
      </c>
      <c r="D77" s="72">
        <v>3654</v>
      </c>
      <c r="E77" s="72">
        <v>1882</v>
      </c>
      <c r="F77" s="72">
        <v>1772</v>
      </c>
      <c r="G77" s="73">
        <v>280.4</v>
      </c>
    </row>
    <row r="78" spans="2:7" ht="15" customHeight="1">
      <c r="B78" s="70">
        <v>90</v>
      </c>
      <c r="C78" s="71" t="s">
        <v>104</v>
      </c>
      <c r="D78" s="72">
        <v>362</v>
      </c>
      <c r="E78" s="72">
        <v>187</v>
      </c>
      <c r="F78" s="72">
        <v>175</v>
      </c>
      <c r="G78" s="73">
        <v>94.8</v>
      </c>
    </row>
    <row r="79" spans="2:7" ht="15.75" customHeight="1">
      <c r="B79" s="70">
        <v>94</v>
      </c>
      <c r="C79" s="71" t="s">
        <v>105</v>
      </c>
      <c r="D79" s="72">
        <v>238</v>
      </c>
      <c r="E79" s="72">
        <v>136</v>
      </c>
      <c r="F79" s="72">
        <v>102</v>
      </c>
      <c r="G79" s="73">
        <v>39.2</v>
      </c>
    </row>
    <row r="80" spans="2:7" ht="14.25" customHeight="1">
      <c r="B80" s="70">
        <v>95</v>
      </c>
      <c r="C80" s="71" t="s">
        <v>106</v>
      </c>
      <c r="D80" s="72">
        <v>871</v>
      </c>
      <c r="E80" s="72">
        <v>432</v>
      </c>
      <c r="F80" s="72">
        <v>439</v>
      </c>
      <c r="G80" s="73">
        <v>38.7</v>
      </c>
    </row>
    <row r="81" spans="2:7" ht="18" customHeight="1">
      <c r="B81" s="79">
        <v>97</v>
      </c>
      <c r="C81" s="71" t="s">
        <v>107</v>
      </c>
      <c r="D81" s="72">
        <v>256</v>
      </c>
      <c r="E81" s="72">
        <v>138</v>
      </c>
      <c r="F81" s="72">
        <v>118</v>
      </c>
      <c r="G81" s="73">
        <v>66.4</v>
      </c>
    </row>
    <row r="82" spans="2:7" ht="17.25" customHeight="1">
      <c r="B82" s="76" t="s">
        <v>42</v>
      </c>
      <c r="C82" s="76"/>
      <c r="D82" s="92">
        <f>SUM(D68:D81)</f>
        <v>11137</v>
      </c>
      <c r="E82" s="92">
        <f>SUM(E68:E81)</f>
        <v>5735</v>
      </c>
      <c r="F82" s="92">
        <f>SUM(F68:F81)</f>
        <v>5402</v>
      </c>
      <c r="G82" s="93">
        <v>1196</v>
      </c>
    </row>
    <row r="83" spans="2:7" ht="14.25">
      <c r="B83" s="79"/>
      <c r="C83" s="80"/>
      <c r="D83" s="81"/>
      <c r="E83" s="81"/>
      <c r="F83" s="81"/>
      <c r="G83" s="82"/>
    </row>
    <row r="84" spans="2:7" ht="17.25" customHeight="1">
      <c r="B84" s="83" t="s">
        <v>108</v>
      </c>
      <c r="C84" s="83"/>
      <c r="D84" s="83"/>
      <c r="E84" s="83"/>
      <c r="F84" s="83"/>
      <c r="G84" s="83"/>
    </row>
    <row r="85" spans="2:7" ht="16.5" customHeight="1">
      <c r="B85" s="84">
        <v>7</v>
      </c>
      <c r="C85" s="85" t="s">
        <v>109</v>
      </c>
      <c r="D85" s="72">
        <v>815</v>
      </c>
      <c r="E85" s="72">
        <v>428</v>
      </c>
      <c r="F85" s="72">
        <v>387</v>
      </c>
      <c r="G85" s="73">
        <v>67.5</v>
      </c>
    </row>
    <row r="86" spans="2:7" ht="14.25" customHeight="1">
      <c r="B86" s="84">
        <v>11</v>
      </c>
      <c r="C86" s="85" t="s">
        <v>110</v>
      </c>
      <c r="D86" s="72">
        <v>3687</v>
      </c>
      <c r="E86" s="72">
        <v>1851</v>
      </c>
      <c r="F86" s="72">
        <v>1836</v>
      </c>
      <c r="G86" s="73">
        <v>26.2</v>
      </c>
    </row>
    <row r="87" spans="2:7" ht="14.25">
      <c r="B87" s="84">
        <v>12</v>
      </c>
      <c r="C87" s="85" t="s">
        <v>111</v>
      </c>
      <c r="D87" s="72">
        <v>219</v>
      </c>
      <c r="E87" s="72">
        <v>110</v>
      </c>
      <c r="F87" s="72">
        <v>107</v>
      </c>
      <c r="G87" s="73">
        <v>5.9</v>
      </c>
    </row>
    <row r="88" spans="2:7" ht="14.25" customHeight="1">
      <c r="B88" s="84">
        <v>14</v>
      </c>
      <c r="C88" s="85" t="s">
        <v>112</v>
      </c>
      <c r="D88" s="72">
        <v>172</v>
      </c>
      <c r="E88" s="72">
        <v>83</v>
      </c>
      <c r="F88" s="72">
        <v>89</v>
      </c>
      <c r="G88" s="73">
        <v>30.8</v>
      </c>
    </row>
    <row r="89" spans="2:7" ht="15.75" customHeight="1">
      <c r="B89" s="84">
        <v>20</v>
      </c>
      <c r="C89" s="85" t="s">
        <v>113</v>
      </c>
      <c r="D89" s="72">
        <v>323</v>
      </c>
      <c r="E89" s="72">
        <v>178</v>
      </c>
      <c r="F89" s="72">
        <v>145</v>
      </c>
      <c r="G89" s="73">
        <v>38</v>
      </c>
    </row>
    <row r="90" spans="2:7" ht="13.5" customHeight="1">
      <c r="B90" s="70">
        <v>23</v>
      </c>
      <c r="C90" s="71" t="s">
        <v>114</v>
      </c>
      <c r="D90" s="72">
        <v>114</v>
      </c>
      <c r="E90" s="72">
        <v>55</v>
      </c>
      <c r="F90" s="72">
        <v>59</v>
      </c>
      <c r="G90" s="73">
        <v>38.8</v>
      </c>
    </row>
    <row r="91" spans="2:7" ht="15" customHeight="1">
      <c r="B91" s="70">
        <v>28</v>
      </c>
      <c r="C91" s="71" t="s">
        <v>115</v>
      </c>
      <c r="D91" s="72">
        <v>252</v>
      </c>
      <c r="E91" s="72">
        <v>144</v>
      </c>
      <c r="F91" s="72">
        <v>108</v>
      </c>
      <c r="G91" s="73">
        <v>11.3</v>
      </c>
    </row>
    <row r="92" spans="2:7" ht="15" customHeight="1">
      <c r="B92" s="70">
        <v>30</v>
      </c>
      <c r="C92" s="71" t="s">
        <v>116</v>
      </c>
      <c r="D92" s="72">
        <v>1279</v>
      </c>
      <c r="E92" s="72">
        <v>659</v>
      </c>
      <c r="F92" s="72">
        <v>620</v>
      </c>
      <c r="G92" s="73">
        <v>66.9</v>
      </c>
    </row>
    <row r="93" spans="2:7" ht="15.75" customHeight="1">
      <c r="B93" s="70">
        <v>46</v>
      </c>
      <c r="C93" s="71" t="s">
        <v>117</v>
      </c>
      <c r="D93" s="72">
        <v>1017</v>
      </c>
      <c r="E93" s="72">
        <v>530</v>
      </c>
      <c r="F93" s="72">
        <v>487</v>
      </c>
      <c r="G93" s="73">
        <v>91.2</v>
      </c>
    </row>
    <row r="94" spans="2:7" ht="15" customHeight="1">
      <c r="B94" s="70">
        <v>51</v>
      </c>
      <c r="C94" s="71" t="s">
        <v>118</v>
      </c>
      <c r="D94" s="72">
        <v>513</v>
      </c>
      <c r="E94" s="72">
        <v>248</v>
      </c>
      <c r="F94" s="72">
        <v>265</v>
      </c>
      <c r="G94" s="73">
        <v>19</v>
      </c>
    </row>
    <row r="95" spans="2:7" ht="13.5" customHeight="1">
      <c r="B95" s="70">
        <v>54</v>
      </c>
      <c r="C95" s="71" t="s">
        <v>119</v>
      </c>
      <c r="D95" s="72">
        <v>386</v>
      </c>
      <c r="E95" s="72">
        <v>205</v>
      </c>
      <c r="F95" s="72">
        <v>181</v>
      </c>
      <c r="G95" s="73">
        <v>19.2</v>
      </c>
    </row>
    <row r="96" spans="2:7" ht="16.5" customHeight="1">
      <c r="B96" s="70">
        <v>55</v>
      </c>
      <c r="C96" s="71" t="s">
        <v>120</v>
      </c>
      <c r="D96" s="72">
        <v>444</v>
      </c>
      <c r="E96" s="72">
        <v>217</v>
      </c>
      <c r="F96" s="72">
        <v>227</v>
      </c>
      <c r="G96" s="73">
        <v>33.5</v>
      </c>
    </row>
    <row r="97" spans="2:7" ht="13.5" customHeight="1">
      <c r="B97" s="70">
        <v>57</v>
      </c>
      <c r="C97" s="71" t="s">
        <v>121</v>
      </c>
      <c r="D97" s="72">
        <v>1551</v>
      </c>
      <c r="E97" s="72">
        <v>774</v>
      </c>
      <c r="F97" s="72">
        <v>777</v>
      </c>
      <c r="G97" s="73">
        <v>92.8</v>
      </c>
    </row>
    <row r="98" spans="2:7" ht="13.5" customHeight="1">
      <c r="B98" s="70">
        <v>67</v>
      </c>
      <c r="C98" s="71" t="s">
        <v>122</v>
      </c>
      <c r="D98" s="72">
        <v>651</v>
      </c>
      <c r="E98" s="72">
        <v>320</v>
      </c>
      <c r="F98" s="72">
        <v>331</v>
      </c>
      <c r="G98" s="73">
        <v>32.4</v>
      </c>
    </row>
    <row r="99" spans="2:7" ht="15" customHeight="1">
      <c r="B99" s="70">
        <v>71</v>
      </c>
      <c r="C99" s="71" t="s">
        <v>123</v>
      </c>
      <c r="D99" s="72">
        <v>449</v>
      </c>
      <c r="E99" s="72">
        <v>230</v>
      </c>
      <c r="F99" s="72">
        <v>219</v>
      </c>
      <c r="G99" s="73">
        <v>26.5</v>
      </c>
    </row>
    <row r="100" spans="2:7" ht="15.75" customHeight="1">
      <c r="B100" s="70">
        <v>73</v>
      </c>
      <c r="C100" s="71" t="s">
        <v>124</v>
      </c>
      <c r="D100" s="72">
        <v>372</v>
      </c>
      <c r="E100" s="72">
        <v>216</v>
      </c>
      <c r="F100" s="72">
        <v>156</v>
      </c>
      <c r="G100" s="73">
        <v>45.5</v>
      </c>
    </row>
    <row r="101" spans="2:7" ht="14.25" customHeight="1">
      <c r="B101" s="70">
        <v>77</v>
      </c>
      <c r="C101" s="71" t="s">
        <v>125</v>
      </c>
      <c r="D101" s="72">
        <v>316</v>
      </c>
      <c r="E101" s="72">
        <v>169</v>
      </c>
      <c r="F101" s="72">
        <v>147</v>
      </c>
      <c r="G101" s="73">
        <v>26.9</v>
      </c>
    </row>
    <row r="102" spans="2:7" ht="17.25" customHeight="1">
      <c r="B102" s="70">
        <v>91</v>
      </c>
      <c r="C102" s="71" t="s">
        <v>126</v>
      </c>
      <c r="D102" s="72">
        <v>395</v>
      </c>
      <c r="E102" s="72">
        <v>197</v>
      </c>
      <c r="F102" s="72">
        <v>198</v>
      </c>
      <c r="G102" s="73">
        <v>15.7</v>
      </c>
    </row>
    <row r="103" spans="2:7" ht="17.25" customHeight="1">
      <c r="B103" s="76" t="s">
        <v>42</v>
      </c>
      <c r="C103" s="76"/>
      <c r="D103" s="77">
        <f>SUM(D85:D102)</f>
        <v>12955</v>
      </c>
      <c r="E103" s="77">
        <f>SUM(E85:E102)</f>
        <v>6614</v>
      </c>
      <c r="F103" s="77">
        <f>SUM(F85:F102)</f>
        <v>6339</v>
      </c>
      <c r="G103" s="78">
        <v>685</v>
      </c>
    </row>
    <row r="104" spans="2:7" ht="14.25">
      <c r="B104" s="79"/>
      <c r="C104" s="80"/>
      <c r="D104" s="81"/>
      <c r="E104" s="81"/>
      <c r="F104" s="81"/>
      <c r="G104" s="82"/>
    </row>
    <row r="105" spans="2:7" ht="17.25" customHeight="1">
      <c r="B105" s="83" t="s">
        <v>127</v>
      </c>
      <c r="C105" s="83"/>
      <c r="D105" s="83"/>
      <c r="E105" s="83"/>
      <c r="F105" s="83"/>
      <c r="G105" s="83"/>
    </row>
    <row r="106" spans="2:7" ht="15" customHeight="1">
      <c r="B106" s="70">
        <v>3</v>
      </c>
      <c r="C106" s="71" t="s">
        <v>128</v>
      </c>
      <c r="D106" s="72">
        <v>24713</v>
      </c>
      <c r="E106" s="72">
        <v>12489</v>
      </c>
      <c r="F106" s="72">
        <v>12224</v>
      </c>
      <c r="G106" s="73">
        <v>90.1</v>
      </c>
    </row>
    <row r="107" spans="2:7" ht="15" customHeight="1">
      <c r="B107" s="70">
        <v>904</v>
      </c>
      <c r="C107" s="71" t="s">
        <v>129</v>
      </c>
      <c r="D107" s="72">
        <v>2678</v>
      </c>
      <c r="E107" s="72">
        <v>1380</v>
      </c>
      <c r="F107" s="72">
        <v>1298</v>
      </c>
      <c r="G107" s="73">
        <v>32</v>
      </c>
    </row>
    <row r="108" spans="2:7" ht="15.75" customHeight="1">
      <c r="B108" s="70">
        <v>29</v>
      </c>
      <c r="C108" s="71" t="s">
        <v>130</v>
      </c>
      <c r="D108" s="72">
        <v>12380</v>
      </c>
      <c r="E108" s="72">
        <v>6228</v>
      </c>
      <c r="F108" s="72">
        <v>6152</v>
      </c>
      <c r="G108" s="73">
        <v>154</v>
      </c>
    </row>
    <row r="109" spans="2:7" ht="15.75" customHeight="1">
      <c r="B109" s="70">
        <v>38</v>
      </c>
      <c r="C109" s="71" t="s">
        <v>131</v>
      </c>
      <c r="D109" s="72">
        <v>3978</v>
      </c>
      <c r="E109" s="72">
        <v>1966</v>
      </c>
      <c r="F109" s="72">
        <v>2012</v>
      </c>
      <c r="G109" s="73">
        <v>141.4</v>
      </c>
    </row>
    <row r="110" spans="2:7" ht="17.25" customHeight="1">
      <c r="B110" s="70">
        <v>41</v>
      </c>
      <c r="C110" s="71" t="s">
        <v>132</v>
      </c>
      <c r="D110" s="72">
        <v>433</v>
      </c>
      <c r="E110" s="72">
        <v>237</v>
      </c>
      <c r="F110" s="72">
        <v>196</v>
      </c>
      <c r="G110" s="73">
        <v>66.8</v>
      </c>
    </row>
    <row r="111" spans="2:7" ht="15" customHeight="1">
      <c r="B111" s="70">
        <v>43</v>
      </c>
      <c r="C111" s="71" t="s">
        <v>133</v>
      </c>
      <c r="D111" s="72">
        <v>658</v>
      </c>
      <c r="E111" s="72">
        <v>374</v>
      </c>
      <c r="F111" s="72">
        <v>284</v>
      </c>
      <c r="G111" s="73">
        <v>81.3</v>
      </c>
    </row>
    <row r="112" spans="2:7" ht="16.5" customHeight="1">
      <c r="B112" s="70">
        <v>79</v>
      </c>
      <c r="C112" s="71" t="s">
        <v>134</v>
      </c>
      <c r="D112" s="72">
        <v>91965</v>
      </c>
      <c r="E112" s="72">
        <v>47218</v>
      </c>
      <c r="F112" s="72">
        <v>44747</v>
      </c>
      <c r="G112" s="73">
        <v>59.7</v>
      </c>
    </row>
    <row r="113" spans="2:7" ht="15" customHeight="1">
      <c r="B113" s="70">
        <v>102</v>
      </c>
      <c r="C113" s="71" t="s">
        <v>135</v>
      </c>
      <c r="D113" s="72">
        <v>24957</v>
      </c>
      <c r="E113" s="72">
        <v>13281</v>
      </c>
      <c r="F113" s="72">
        <v>11676</v>
      </c>
      <c r="G113" s="73">
        <v>64.3</v>
      </c>
    </row>
    <row r="114" spans="2:7" ht="13.5" customHeight="1">
      <c r="B114" s="70">
        <v>902</v>
      </c>
      <c r="C114" s="71" t="s">
        <v>136</v>
      </c>
      <c r="D114" s="72">
        <v>88752</v>
      </c>
      <c r="E114" s="72">
        <v>47313</v>
      </c>
      <c r="F114" s="72">
        <v>41439</v>
      </c>
      <c r="G114" s="73">
        <v>225.8</v>
      </c>
    </row>
    <row r="115" spans="2:7" ht="17.25" customHeight="1">
      <c r="B115" s="70">
        <v>903</v>
      </c>
      <c r="C115" s="71" t="s">
        <v>137</v>
      </c>
      <c r="D115" s="72">
        <v>8740</v>
      </c>
      <c r="E115" s="72">
        <v>4810</v>
      </c>
      <c r="F115" s="72">
        <v>3930</v>
      </c>
      <c r="G115" s="73">
        <v>23.9</v>
      </c>
    </row>
    <row r="116" spans="2:7" ht="15.75" customHeight="1">
      <c r="B116" s="76" t="s">
        <v>42</v>
      </c>
      <c r="C116" s="76"/>
      <c r="D116" s="77">
        <f>SUM(D106:D115)</f>
        <v>259254</v>
      </c>
      <c r="E116" s="77">
        <f>SUM(E106:E115)</f>
        <v>135296</v>
      </c>
      <c r="F116" s="77">
        <f>SUM(F106:F115)</f>
        <v>123958</v>
      </c>
      <c r="G116" s="78">
        <v>971</v>
      </c>
    </row>
    <row r="117" spans="2:7" ht="14.25">
      <c r="B117" s="79"/>
      <c r="C117" s="80"/>
      <c r="D117" s="81"/>
      <c r="E117" s="81"/>
      <c r="F117" s="81"/>
      <c r="G117" s="82"/>
    </row>
    <row r="118" spans="2:7" ht="13.5" customHeight="1">
      <c r="B118" s="94" t="s">
        <v>138</v>
      </c>
      <c r="C118" s="95" t="s">
        <v>139</v>
      </c>
      <c r="D118" s="96"/>
      <c r="E118" s="96"/>
      <c r="F118" s="96"/>
      <c r="G118" s="97"/>
    </row>
    <row r="119" spans="2:7" ht="15" customHeight="1">
      <c r="B119" s="70">
        <v>13</v>
      </c>
      <c r="C119" s="71" t="s">
        <v>21</v>
      </c>
      <c r="D119" s="98">
        <v>194515</v>
      </c>
      <c r="E119" s="72">
        <v>94530</v>
      </c>
      <c r="F119" s="72">
        <v>99985</v>
      </c>
      <c r="G119" s="73">
        <v>296.2</v>
      </c>
    </row>
    <row r="120" spans="2:7" ht="13.5" customHeight="1">
      <c r="B120" s="70">
        <v>24</v>
      </c>
      <c r="C120" s="71" t="s">
        <v>140</v>
      </c>
      <c r="D120" s="72">
        <v>4185</v>
      </c>
      <c r="E120" s="72">
        <v>2074</v>
      </c>
      <c r="F120" s="72">
        <v>2111</v>
      </c>
      <c r="G120" s="73">
        <v>16.6</v>
      </c>
    </row>
    <row r="121" spans="2:7" ht="15.75" customHeight="1">
      <c r="B121" s="70">
        <v>32</v>
      </c>
      <c r="C121" s="71" t="s">
        <v>141</v>
      </c>
      <c r="D121" s="72">
        <v>7818</v>
      </c>
      <c r="E121" s="72">
        <v>4016</v>
      </c>
      <c r="F121" s="72">
        <v>3802</v>
      </c>
      <c r="G121" s="73">
        <v>95.5</v>
      </c>
    </row>
    <row r="122" spans="2:7" ht="13.5" customHeight="1">
      <c r="B122" s="70">
        <v>47</v>
      </c>
      <c r="C122" s="71" t="s">
        <v>142</v>
      </c>
      <c r="D122" s="72">
        <v>3030</v>
      </c>
      <c r="E122" s="72">
        <v>1566</v>
      </c>
      <c r="F122" s="72">
        <v>1464</v>
      </c>
      <c r="G122" s="73">
        <v>87.7</v>
      </c>
    </row>
    <row r="123" spans="2:7" ht="13.5" customHeight="1">
      <c r="B123" s="70">
        <v>52</v>
      </c>
      <c r="C123" s="71" t="s">
        <v>143</v>
      </c>
      <c r="D123" s="72">
        <v>17068</v>
      </c>
      <c r="E123" s="72">
        <v>8721</v>
      </c>
      <c r="F123" s="72">
        <v>8347</v>
      </c>
      <c r="G123" s="73">
        <v>20.9</v>
      </c>
    </row>
    <row r="124" spans="2:7" ht="15" customHeight="1">
      <c r="B124" s="70">
        <v>66</v>
      </c>
      <c r="C124" s="71" t="s">
        <v>144</v>
      </c>
      <c r="D124" s="72">
        <v>28579</v>
      </c>
      <c r="E124" s="72">
        <v>15469</v>
      </c>
      <c r="F124" s="72">
        <v>13110</v>
      </c>
      <c r="G124" s="73">
        <v>599.8</v>
      </c>
    </row>
    <row r="125" spans="2:7" ht="14.25" customHeight="1">
      <c r="B125" s="70">
        <v>74</v>
      </c>
      <c r="C125" s="71" t="s">
        <v>145</v>
      </c>
      <c r="D125" s="72">
        <v>3900</v>
      </c>
      <c r="E125" s="72">
        <v>1979</v>
      </c>
      <c r="F125" s="72">
        <v>1921</v>
      </c>
      <c r="G125" s="73">
        <v>46.1</v>
      </c>
    </row>
    <row r="126" spans="2:7" ht="15" customHeight="1">
      <c r="B126" s="70">
        <v>78</v>
      </c>
      <c r="C126" s="71" t="s">
        <v>146</v>
      </c>
      <c r="D126" s="72">
        <v>1356</v>
      </c>
      <c r="E126" s="72">
        <v>683</v>
      </c>
      <c r="F126" s="72">
        <v>673</v>
      </c>
      <c r="G126" s="73">
        <v>36.4</v>
      </c>
    </row>
    <row r="127" spans="2:7" ht="15.75" customHeight="1">
      <c r="B127" s="70">
        <v>81</v>
      </c>
      <c r="C127" s="71" t="s">
        <v>147</v>
      </c>
      <c r="D127" s="72">
        <v>431</v>
      </c>
      <c r="E127" s="72">
        <v>215</v>
      </c>
      <c r="F127" s="72">
        <v>216</v>
      </c>
      <c r="G127" s="73">
        <v>34.9</v>
      </c>
    </row>
    <row r="128" spans="2:7" ht="16.5" customHeight="1">
      <c r="B128" s="99">
        <v>101</v>
      </c>
      <c r="C128" s="100" t="s">
        <v>148</v>
      </c>
      <c r="D128" s="72">
        <v>5699</v>
      </c>
      <c r="E128" s="72">
        <v>2948</v>
      </c>
      <c r="F128" s="72">
        <v>2751</v>
      </c>
      <c r="G128" s="73">
        <v>20.6</v>
      </c>
    </row>
    <row r="129" spans="2:7" ht="16.5" customHeight="1">
      <c r="B129" s="101" t="s">
        <v>42</v>
      </c>
      <c r="C129" s="101"/>
      <c r="D129" s="102">
        <f>SUM(D119:D128)</f>
        <v>266581</v>
      </c>
      <c r="E129" s="102">
        <f>SUM(E119:E128)</f>
        <v>132201</v>
      </c>
      <c r="F129" s="102">
        <f>SUM(F119:F128)</f>
        <v>134380</v>
      </c>
      <c r="G129" s="103">
        <v>1254</v>
      </c>
    </row>
    <row r="130" spans="2:7" ht="14.25">
      <c r="B130" s="104"/>
      <c r="C130" s="87"/>
      <c r="D130" s="105"/>
      <c r="E130" s="105"/>
      <c r="F130" s="105"/>
      <c r="G130" s="106"/>
    </row>
    <row r="131" spans="2:7" ht="12.75" customHeight="1">
      <c r="B131" s="107" t="s">
        <v>149</v>
      </c>
      <c r="C131" s="107"/>
      <c r="D131" s="108">
        <f>SUM(D9,D39,D52,D65,D82,D103,D116,D129)</f>
        <v>704363</v>
      </c>
      <c r="E131" s="108">
        <f>SUM(E9,E39,E52,E65,E82,E103,E116,E129)</f>
        <v>358259</v>
      </c>
      <c r="F131" s="108">
        <f>SUM(F9,F39,F52,F65,F82,F103,F116,F129)</f>
        <v>346102</v>
      </c>
      <c r="G131" s="109">
        <f>SUM(G9,G39,G52,G65,G82,G103,G116,G129)</f>
        <v>8770.8</v>
      </c>
    </row>
    <row r="133" ht="14.25">
      <c r="B133" s="58" t="s">
        <v>150</v>
      </c>
    </row>
  </sheetData>
  <sheetProtection selectLockedCells="1" selectUnlockedCells="1"/>
  <mergeCells count="18">
    <mergeCell ref="B3:C3"/>
    <mergeCell ref="B4:G4"/>
    <mergeCell ref="B9:C9"/>
    <mergeCell ref="B11:G11"/>
    <mergeCell ref="B39:C39"/>
    <mergeCell ref="B40:C40"/>
    <mergeCell ref="B41:G41"/>
    <mergeCell ref="B52:C52"/>
    <mergeCell ref="B54:G54"/>
    <mergeCell ref="B65:C65"/>
    <mergeCell ref="B67:G67"/>
    <mergeCell ref="B82:C82"/>
    <mergeCell ref="B84:G84"/>
    <mergeCell ref="B103:C103"/>
    <mergeCell ref="B105:G105"/>
    <mergeCell ref="B116:C116"/>
    <mergeCell ref="B129:C129"/>
    <mergeCell ref="B131:C131"/>
  </mergeCells>
  <printOptions/>
  <pageMargins left="1.2097222222222221" right="0.6" top="0.65" bottom="0.7875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SheetLayoutView="100" workbookViewId="0" topLeftCell="A1">
      <selection activeCell="B64" sqref="B64"/>
    </sheetView>
  </sheetViews>
  <sheetFormatPr defaultColWidth="10.00390625" defaultRowHeight="13.5"/>
  <cols>
    <col min="1" max="1" width="11.00390625" style="58" customWidth="1"/>
    <col min="2" max="2" width="5.00390625" style="58" customWidth="1"/>
    <col min="3" max="3" width="26.875" style="58" customWidth="1"/>
    <col min="4" max="5" width="18.125" style="59" customWidth="1"/>
    <col min="6" max="6" width="15.25390625" style="59" customWidth="1"/>
    <col min="7" max="7" width="18.125" style="59" customWidth="1"/>
    <col min="8" max="16384" width="10.00390625" style="58" customWidth="1"/>
  </cols>
  <sheetData>
    <row r="1" spans="2:7" s="60" customFormat="1" ht="19.5" customHeight="1">
      <c r="B1" s="61" t="s">
        <v>5</v>
      </c>
      <c r="C1" s="62"/>
      <c r="D1" s="62"/>
      <c r="E1" s="62"/>
      <c r="F1" s="62"/>
      <c r="G1" s="62"/>
    </row>
    <row r="2" spans="2:7" s="64" customFormat="1" ht="33" customHeight="1">
      <c r="B2" s="66" t="s">
        <v>32</v>
      </c>
      <c r="C2" s="66"/>
      <c r="D2" s="67" t="s">
        <v>33</v>
      </c>
      <c r="E2" s="67" t="s">
        <v>151</v>
      </c>
      <c r="F2" s="67" t="s">
        <v>152</v>
      </c>
      <c r="G2" s="68" t="s">
        <v>36</v>
      </c>
    </row>
    <row r="3" spans="2:7" s="65" customFormat="1" ht="18" customHeight="1">
      <c r="B3" s="110" t="s">
        <v>153</v>
      </c>
      <c r="C3" s="110"/>
      <c r="D3" s="96"/>
      <c r="E3" s="96"/>
      <c r="F3" s="96"/>
      <c r="G3" s="97"/>
    </row>
    <row r="4" spans="2:7" ht="13.5" customHeight="1">
      <c r="B4" s="70">
        <v>3</v>
      </c>
      <c r="C4" s="71" t="s">
        <v>154</v>
      </c>
      <c r="D4" s="72">
        <v>1429</v>
      </c>
      <c r="E4" s="72">
        <v>731</v>
      </c>
      <c r="F4" s="72">
        <v>698</v>
      </c>
      <c r="G4" s="73">
        <v>26.6</v>
      </c>
    </row>
    <row r="5" spans="2:7" ht="13.5" customHeight="1">
      <c r="B5" s="70">
        <v>6</v>
      </c>
      <c r="C5" s="71" t="s">
        <v>155</v>
      </c>
      <c r="D5" s="72">
        <v>31114</v>
      </c>
      <c r="E5" s="72">
        <v>15583</v>
      </c>
      <c r="F5" s="72">
        <v>15531</v>
      </c>
      <c r="G5" s="73">
        <v>527.6</v>
      </c>
    </row>
    <row r="6" spans="2:7" ht="13.5" customHeight="1">
      <c r="B6" s="70">
        <v>10</v>
      </c>
      <c r="C6" s="71" t="s">
        <v>156</v>
      </c>
      <c r="D6" s="72">
        <v>7864</v>
      </c>
      <c r="E6" s="72">
        <v>3926</v>
      </c>
      <c r="F6" s="72">
        <v>3938</v>
      </c>
      <c r="G6" s="73">
        <v>54.3</v>
      </c>
    </row>
    <row r="7" spans="2:7" ht="13.5" customHeight="1">
      <c r="B7" s="70">
        <v>17</v>
      </c>
      <c r="C7" s="71" t="s">
        <v>157</v>
      </c>
      <c r="D7" s="72">
        <v>3912</v>
      </c>
      <c r="E7" s="72">
        <v>1974</v>
      </c>
      <c r="F7" s="72">
        <v>1938</v>
      </c>
      <c r="G7" s="73">
        <v>123.4</v>
      </c>
    </row>
    <row r="8" spans="2:7" ht="13.5" customHeight="1">
      <c r="B8" s="70">
        <v>20</v>
      </c>
      <c r="C8" s="71" t="s">
        <v>158</v>
      </c>
      <c r="D8" s="72">
        <v>212830</v>
      </c>
      <c r="E8" s="72">
        <v>104197</v>
      </c>
      <c r="F8" s="72">
        <v>108633</v>
      </c>
      <c r="G8" s="73">
        <v>1188.3</v>
      </c>
    </row>
    <row r="9" spans="2:7" ht="13.5" customHeight="1">
      <c r="B9" s="70">
        <v>27</v>
      </c>
      <c r="C9" s="71" t="s">
        <v>159</v>
      </c>
      <c r="D9" s="72">
        <v>88184</v>
      </c>
      <c r="E9" s="72">
        <v>43332</v>
      </c>
      <c r="F9" s="72">
        <v>44852</v>
      </c>
      <c r="G9" s="73">
        <v>159.3</v>
      </c>
    </row>
    <row r="10" spans="2:7" ht="13.5" customHeight="1">
      <c r="B10" s="70">
        <v>37</v>
      </c>
      <c r="C10" s="71" t="s">
        <v>160</v>
      </c>
      <c r="D10" s="72">
        <v>7056</v>
      </c>
      <c r="E10" s="72">
        <v>3527</v>
      </c>
      <c r="F10" s="72">
        <v>3529</v>
      </c>
      <c r="G10" s="73">
        <v>70</v>
      </c>
    </row>
    <row r="11" spans="2:7" ht="13.5" customHeight="1">
      <c r="B11" s="70">
        <v>41</v>
      </c>
      <c r="C11" s="71" t="s">
        <v>161</v>
      </c>
      <c r="D11" s="72">
        <v>12267</v>
      </c>
      <c r="E11" s="72">
        <v>6151</v>
      </c>
      <c r="F11" s="72">
        <v>6116</v>
      </c>
      <c r="G11" s="73">
        <v>211.9</v>
      </c>
    </row>
    <row r="12" spans="1:7" s="86" customFormat="1" ht="13.5" customHeight="1">
      <c r="A12" s="58"/>
      <c r="B12" s="84">
        <v>902</v>
      </c>
      <c r="C12" s="85" t="s">
        <v>162</v>
      </c>
      <c r="D12" s="72">
        <v>4442</v>
      </c>
      <c r="E12" s="72">
        <v>2266</v>
      </c>
      <c r="F12" s="72">
        <v>2176</v>
      </c>
      <c r="G12" s="111">
        <v>223.9</v>
      </c>
    </row>
    <row r="13" spans="1:7" s="87" customFormat="1" ht="26.25" customHeight="1">
      <c r="A13" s="58"/>
      <c r="B13" s="112" t="s">
        <v>42</v>
      </c>
      <c r="C13" s="112"/>
      <c r="D13" s="113">
        <f>SUM(D4:D12)</f>
        <v>369098</v>
      </c>
      <c r="E13" s="113">
        <f>SUM(E4:E12)</f>
        <v>181687</v>
      </c>
      <c r="F13" s="113">
        <f>SUM(F4:F12)</f>
        <v>187411</v>
      </c>
      <c r="G13" s="114">
        <f>SUM(G4:G12)</f>
        <v>2585.2999999999997</v>
      </c>
    </row>
    <row r="14" spans="2:7" ht="18" customHeight="1">
      <c r="B14" s="115"/>
      <c r="C14" s="116"/>
      <c r="D14" s="117"/>
      <c r="E14" s="117"/>
      <c r="F14" s="117"/>
      <c r="G14" s="118"/>
    </row>
    <row r="15" spans="1:7" s="87" customFormat="1" ht="18" customHeight="1">
      <c r="A15" s="58"/>
      <c r="B15" s="119" t="s">
        <v>163</v>
      </c>
      <c r="C15" s="119"/>
      <c r="D15" s="119"/>
      <c r="E15" s="120"/>
      <c r="F15" s="120"/>
      <c r="G15" s="121"/>
    </row>
    <row r="16" spans="2:7" ht="13.5" customHeight="1">
      <c r="B16" s="70">
        <v>12</v>
      </c>
      <c r="C16" s="71" t="s">
        <v>22</v>
      </c>
      <c r="D16" s="72">
        <v>118919</v>
      </c>
      <c r="E16" s="72">
        <v>56362</v>
      </c>
      <c r="F16" s="72">
        <v>62557</v>
      </c>
      <c r="G16" s="73">
        <v>12</v>
      </c>
    </row>
    <row r="17" spans="2:7" ht="13.5" customHeight="1">
      <c r="B17" s="70">
        <v>14</v>
      </c>
      <c r="C17" s="71" t="s">
        <v>164</v>
      </c>
      <c r="D17" s="72">
        <v>22297</v>
      </c>
      <c r="E17" s="72">
        <v>11253</v>
      </c>
      <c r="F17" s="72">
        <v>11044</v>
      </c>
      <c r="G17" s="73">
        <v>88.5</v>
      </c>
    </row>
    <row r="18" spans="2:7" ht="13.5" customHeight="1">
      <c r="B18" s="70">
        <v>15</v>
      </c>
      <c r="C18" s="71" t="s">
        <v>165</v>
      </c>
      <c r="D18" s="72">
        <v>82645</v>
      </c>
      <c r="E18" s="72">
        <v>41549</v>
      </c>
      <c r="F18" s="72">
        <v>41096</v>
      </c>
      <c r="G18" s="73">
        <v>205.5</v>
      </c>
    </row>
    <row r="19" spans="2:7" ht="13.5" customHeight="1">
      <c r="B19" s="70">
        <v>16</v>
      </c>
      <c r="C19" s="71" t="s">
        <v>166</v>
      </c>
      <c r="D19" s="72">
        <v>19095</v>
      </c>
      <c r="E19" s="72">
        <v>9585</v>
      </c>
      <c r="F19" s="72">
        <v>9510</v>
      </c>
      <c r="G19" s="73">
        <v>32.9</v>
      </c>
    </row>
    <row r="20" spans="2:7" ht="13.5" customHeight="1">
      <c r="B20" s="70">
        <v>30</v>
      </c>
      <c r="C20" s="71" t="s">
        <v>167</v>
      </c>
      <c r="D20" s="72">
        <v>29030</v>
      </c>
      <c r="E20" s="72">
        <v>14459</v>
      </c>
      <c r="F20" s="72">
        <v>14571</v>
      </c>
      <c r="G20" s="73">
        <v>84</v>
      </c>
    </row>
    <row r="21" spans="2:7" ht="13.5" customHeight="1">
      <c r="B21" s="70">
        <v>31</v>
      </c>
      <c r="C21" s="71" t="s">
        <v>168</v>
      </c>
      <c r="D21" s="72">
        <v>95949</v>
      </c>
      <c r="E21" s="72">
        <v>46989</v>
      </c>
      <c r="F21" s="72">
        <v>48960</v>
      </c>
      <c r="G21" s="73">
        <v>30.7</v>
      </c>
    </row>
    <row r="22" spans="2:7" ht="13.5" customHeight="1">
      <c r="B22" s="70">
        <v>32</v>
      </c>
      <c r="C22" s="71" t="s">
        <v>169</v>
      </c>
      <c r="D22" s="72">
        <v>67620</v>
      </c>
      <c r="E22" s="72">
        <v>33687</v>
      </c>
      <c r="F22" s="72">
        <v>33933</v>
      </c>
      <c r="G22" s="73">
        <v>170.9</v>
      </c>
    </row>
    <row r="23" spans="1:7" s="87" customFormat="1" ht="26.25" customHeight="1">
      <c r="A23" s="58"/>
      <c r="B23" s="112" t="s">
        <v>42</v>
      </c>
      <c r="C23" s="112"/>
      <c r="D23" s="113">
        <f>SUM(D16:D22)</f>
        <v>435555</v>
      </c>
      <c r="E23" s="113">
        <f>SUM(E16:E22)</f>
        <v>213884</v>
      </c>
      <c r="F23" s="113">
        <f>SUM(F16:F22)</f>
        <v>221671</v>
      </c>
      <c r="G23" s="114">
        <v>629</v>
      </c>
    </row>
    <row r="24" spans="2:7" ht="18" customHeight="1">
      <c r="B24" s="115"/>
      <c r="C24" s="116"/>
      <c r="D24" s="122"/>
      <c r="E24" s="122"/>
      <c r="F24" s="122"/>
      <c r="G24" s="123"/>
    </row>
    <row r="25" spans="1:7" s="87" customFormat="1" ht="18" customHeight="1">
      <c r="A25" s="58"/>
      <c r="B25" s="119" t="s">
        <v>170</v>
      </c>
      <c r="C25" s="119"/>
      <c r="D25" s="124" t="s">
        <v>171</v>
      </c>
      <c r="E25" s="124"/>
      <c r="F25" s="124"/>
      <c r="G25" s="125"/>
    </row>
    <row r="26" spans="2:7" ht="13.5" customHeight="1">
      <c r="B26" s="70">
        <v>2</v>
      </c>
      <c r="C26" s="71" t="s">
        <v>172</v>
      </c>
      <c r="D26" s="72">
        <v>5174</v>
      </c>
      <c r="E26" s="72">
        <v>2614</v>
      </c>
      <c r="F26" s="72">
        <v>2560</v>
      </c>
      <c r="G26" s="73">
        <v>46.9</v>
      </c>
    </row>
    <row r="27" spans="2:7" ht="13.5" customHeight="1">
      <c r="B27" s="70">
        <v>5</v>
      </c>
      <c r="C27" s="71" t="s">
        <v>173</v>
      </c>
      <c r="D27" s="72">
        <v>5650</v>
      </c>
      <c r="E27" s="72">
        <v>2870</v>
      </c>
      <c r="F27" s="72">
        <v>2780</v>
      </c>
      <c r="G27" s="73">
        <v>134.2</v>
      </c>
    </row>
    <row r="28" spans="2:7" ht="13.5" customHeight="1">
      <c r="B28" s="70">
        <v>9</v>
      </c>
      <c r="C28" s="71" t="s">
        <v>174</v>
      </c>
      <c r="D28" s="72">
        <v>694</v>
      </c>
      <c r="E28" s="72">
        <v>367</v>
      </c>
      <c r="F28" s="72">
        <v>327</v>
      </c>
      <c r="G28" s="73">
        <v>69.4</v>
      </c>
    </row>
    <row r="29" spans="2:7" ht="13.5" customHeight="1">
      <c r="B29" s="70">
        <v>11</v>
      </c>
      <c r="C29" s="71" t="s">
        <v>175</v>
      </c>
      <c r="D29" s="72">
        <v>2114</v>
      </c>
      <c r="E29" s="72">
        <v>1064</v>
      </c>
      <c r="F29" s="72">
        <v>1050</v>
      </c>
      <c r="G29" s="73">
        <v>30.8</v>
      </c>
    </row>
    <row r="30" spans="2:7" ht="13.5" customHeight="1">
      <c r="B30" s="70">
        <v>18</v>
      </c>
      <c r="C30" s="71" t="s">
        <v>176</v>
      </c>
      <c r="D30" s="72">
        <v>1783</v>
      </c>
      <c r="E30" s="72">
        <v>931</v>
      </c>
      <c r="F30" s="72">
        <v>852</v>
      </c>
      <c r="G30" s="73">
        <v>27.6</v>
      </c>
    </row>
    <row r="31" spans="2:7" ht="13.5" customHeight="1">
      <c r="B31" s="70">
        <v>19</v>
      </c>
      <c r="C31" s="71" t="s">
        <v>177</v>
      </c>
      <c r="D31" s="72">
        <v>2144</v>
      </c>
      <c r="E31" s="72">
        <v>1068</v>
      </c>
      <c r="F31" s="72">
        <v>1076</v>
      </c>
      <c r="G31" s="73">
        <v>122.4</v>
      </c>
    </row>
    <row r="32" spans="2:7" ht="13.5" customHeight="1">
      <c r="B32" s="70">
        <v>24</v>
      </c>
      <c r="C32" s="71" t="s">
        <v>178</v>
      </c>
      <c r="D32" s="72">
        <v>8233</v>
      </c>
      <c r="E32" s="72">
        <v>4067</v>
      </c>
      <c r="F32" s="72">
        <v>4166</v>
      </c>
      <c r="G32" s="73">
        <v>193.6</v>
      </c>
    </row>
    <row r="33" spans="2:7" ht="13.5" customHeight="1">
      <c r="B33" s="70">
        <v>26</v>
      </c>
      <c r="C33" s="71" t="s">
        <v>179</v>
      </c>
      <c r="D33" s="72">
        <v>5767</v>
      </c>
      <c r="E33" s="72">
        <v>2886</v>
      </c>
      <c r="F33" s="72">
        <v>2881</v>
      </c>
      <c r="G33" s="73">
        <v>48.6</v>
      </c>
    </row>
    <row r="34" spans="2:7" ht="13.5" customHeight="1">
      <c r="B34" s="70">
        <v>29</v>
      </c>
      <c r="C34" s="71" t="s">
        <v>180</v>
      </c>
      <c r="D34" s="72">
        <v>7111</v>
      </c>
      <c r="E34" s="72">
        <v>3606</v>
      </c>
      <c r="F34" s="72">
        <v>3505</v>
      </c>
      <c r="G34" s="73">
        <v>79.9</v>
      </c>
    </row>
    <row r="35" spans="2:7" ht="13.5" customHeight="1">
      <c r="B35" s="70">
        <v>34</v>
      </c>
      <c r="C35" s="71" t="s">
        <v>181</v>
      </c>
      <c r="D35" s="72">
        <v>2809</v>
      </c>
      <c r="E35" s="72">
        <v>1431</v>
      </c>
      <c r="F35" s="72">
        <v>1378</v>
      </c>
      <c r="G35" s="73">
        <v>82.2</v>
      </c>
    </row>
    <row r="36" spans="2:7" ht="13.5" customHeight="1">
      <c r="B36" s="70">
        <v>36</v>
      </c>
      <c r="C36" s="71" t="s">
        <v>182</v>
      </c>
      <c r="D36" s="72">
        <v>795</v>
      </c>
      <c r="E36" s="72">
        <v>399</v>
      </c>
      <c r="F36" s="72">
        <v>396</v>
      </c>
      <c r="G36" s="73">
        <v>17.4</v>
      </c>
    </row>
    <row r="37" spans="2:7" ht="13.5" customHeight="1">
      <c r="B37" s="70">
        <v>38</v>
      </c>
      <c r="C37" s="71" t="s">
        <v>183</v>
      </c>
      <c r="D37" s="72">
        <v>16766</v>
      </c>
      <c r="E37" s="72">
        <v>8283</v>
      </c>
      <c r="F37" s="72">
        <v>8483</v>
      </c>
      <c r="G37" s="73">
        <v>69.8</v>
      </c>
    </row>
    <row r="38" spans="2:7" ht="13.5" customHeight="1">
      <c r="B38" s="70">
        <v>40</v>
      </c>
      <c r="C38" s="71" t="s">
        <v>184</v>
      </c>
      <c r="D38" s="72">
        <v>475</v>
      </c>
      <c r="E38" s="72">
        <v>243</v>
      </c>
      <c r="F38" s="72">
        <v>214</v>
      </c>
      <c r="G38" s="73">
        <v>59.5</v>
      </c>
    </row>
    <row r="39" spans="2:7" ht="13.5" customHeight="1">
      <c r="B39" s="70">
        <v>42</v>
      </c>
      <c r="C39" s="71" t="s">
        <v>185</v>
      </c>
      <c r="D39" s="72">
        <v>1427</v>
      </c>
      <c r="E39" s="72">
        <v>724</v>
      </c>
      <c r="F39" s="72">
        <v>703</v>
      </c>
      <c r="G39" s="73">
        <v>72.5</v>
      </c>
    </row>
    <row r="40" spans="1:7" s="87" customFormat="1" ht="26.25" customHeight="1">
      <c r="A40" s="58"/>
      <c r="B40" s="112" t="s">
        <v>42</v>
      </c>
      <c r="C40" s="112"/>
      <c r="D40" s="113">
        <f>SUM(D26:D39)</f>
        <v>60942</v>
      </c>
      <c r="E40" s="113">
        <f>SUM(E26:E39)</f>
        <v>30553</v>
      </c>
      <c r="F40" s="113">
        <f>SUM(F26:F39)</f>
        <v>30371</v>
      </c>
      <c r="G40" s="114">
        <v>1055</v>
      </c>
    </row>
    <row r="41" spans="2:7" ht="18" customHeight="1">
      <c r="B41" s="115"/>
      <c r="C41" s="116"/>
      <c r="D41" s="122"/>
      <c r="E41" s="122"/>
      <c r="F41" s="122"/>
      <c r="G41" s="123"/>
    </row>
    <row r="42" spans="1:7" s="87" customFormat="1" ht="18" customHeight="1">
      <c r="A42" s="58"/>
      <c r="B42" s="119" t="s">
        <v>186</v>
      </c>
      <c r="C42" s="119"/>
      <c r="D42" s="124"/>
      <c r="E42" s="124"/>
      <c r="F42" s="124"/>
      <c r="G42" s="125"/>
    </row>
    <row r="43" spans="2:7" ht="13.5" customHeight="1">
      <c r="B43" s="70">
        <v>1</v>
      </c>
      <c r="C43" s="71" t="s">
        <v>187</v>
      </c>
      <c r="D43" s="72">
        <v>5316</v>
      </c>
      <c r="E43" s="72">
        <v>2736</v>
      </c>
      <c r="F43" s="72">
        <v>2580</v>
      </c>
      <c r="G43" s="73">
        <v>479.6</v>
      </c>
    </row>
    <row r="44" spans="2:7" ht="13.5" customHeight="1">
      <c r="B44" s="70">
        <v>7</v>
      </c>
      <c r="C44" s="71" t="s">
        <v>188</v>
      </c>
      <c r="D44" s="72">
        <v>22720</v>
      </c>
      <c r="E44" s="72">
        <v>11390</v>
      </c>
      <c r="F44" s="72">
        <v>11330</v>
      </c>
      <c r="G44" s="73">
        <v>143.4</v>
      </c>
    </row>
    <row r="45" spans="2:7" ht="13.5" customHeight="1">
      <c r="B45" s="70">
        <v>23</v>
      </c>
      <c r="C45" s="71" t="s">
        <v>189</v>
      </c>
      <c r="D45" s="72">
        <v>11756</v>
      </c>
      <c r="E45" s="72">
        <v>5997</v>
      </c>
      <c r="F45" s="72">
        <v>5759</v>
      </c>
      <c r="G45" s="111">
        <v>487.4</v>
      </c>
    </row>
    <row r="46" spans="2:7" ht="13.5" customHeight="1">
      <c r="B46" s="70">
        <v>25</v>
      </c>
      <c r="C46" s="71" t="s">
        <v>190</v>
      </c>
      <c r="D46" s="72">
        <v>5570</v>
      </c>
      <c r="E46" s="72">
        <v>2875</v>
      </c>
      <c r="F46" s="72">
        <v>2695</v>
      </c>
      <c r="G46" s="73">
        <v>14</v>
      </c>
    </row>
    <row r="47" spans="2:7" ht="13.5" customHeight="1">
      <c r="B47" s="70">
        <v>28</v>
      </c>
      <c r="C47" s="71" t="s">
        <v>191</v>
      </c>
      <c r="D47" s="72">
        <v>41467</v>
      </c>
      <c r="E47" s="72">
        <v>20891</v>
      </c>
      <c r="F47" s="72">
        <v>20576</v>
      </c>
      <c r="G47" s="73">
        <v>196</v>
      </c>
    </row>
    <row r="48" spans="2:7" ht="13.5" customHeight="1">
      <c r="B48" s="70">
        <v>39</v>
      </c>
      <c r="C48" s="71" t="s">
        <v>192</v>
      </c>
      <c r="D48" s="72">
        <v>12788</v>
      </c>
      <c r="E48" s="72">
        <v>6407</v>
      </c>
      <c r="F48" s="72">
        <v>6381</v>
      </c>
      <c r="G48" s="73">
        <v>262.9</v>
      </c>
    </row>
    <row r="49" spans="2:7" ht="13.5" customHeight="1">
      <c r="B49" s="70">
        <v>901</v>
      </c>
      <c r="C49" s="71" t="s">
        <v>193</v>
      </c>
      <c r="D49" s="72">
        <v>7003</v>
      </c>
      <c r="E49" s="72">
        <v>3560</v>
      </c>
      <c r="F49" s="72">
        <v>3443</v>
      </c>
      <c r="G49" s="73">
        <v>58</v>
      </c>
    </row>
    <row r="50" spans="1:7" s="87" customFormat="1" ht="26.25" customHeight="1">
      <c r="A50" s="58"/>
      <c r="B50" s="112" t="s">
        <v>42</v>
      </c>
      <c r="C50" s="112"/>
      <c r="D50" s="113">
        <f>SUM(D43:D49)</f>
        <v>106620</v>
      </c>
      <c r="E50" s="113">
        <f>SUM(E43:E49)</f>
        <v>53856</v>
      </c>
      <c r="F50" s="113">
        <f>SUM(F43:F49)</f>
        <v>52764</v>
      </c>
      <c r="G50" s="114">
        <v>1647</v>
      </c>
    </row>
    <row r="51" spans="2:7" ht="18" customHeight="1">
      <c r="B51" s="115"/>
      <c r="C51" s="116"/>
      <c r="D51" s="122"/>
      <c r="E51" s="122"/>
      <c r="F51" s="122"/>
      <c r="G51" s="123"/>
    </row>
    <row r="52" spans="1:7" s="87" customFormat="1" ht="18" customHeight="1">
      <c r="A52" s="58"/>
      <c r="B52" s="119" t="s">
        <v>194</v>
      </c>
      <c r="C52" s="119"/>
      <c r="D52" s="124"/>
      <c r="E52" s="124"/>
      <c r="F52" s="124"/>
      <c r="G52" s="125"/>
    </row>
    <row r="53" spans="2:7" ht="13.5" customHeight="1">
      <c r="B53" s="70">
        <v>4</v>
      </c>
      <c r="C53" s="71" t="s">
        <v>195</v>
      </c>
      <c r="D53" s="72">
        <v>120601</v>
      </c>
      <c r="E53" s="72">
        <v>59592</v>
      </c>
      <c r="F53" s="72">
        <v>61009</v>
      </c>
      <c r="G53" s="73">
        <v>85.8</v>
      </c>
    </row>
    <row r="54" spans="2:7" ht="13.5" customHeight="1">
      <c r="B54" s="70">
        <v>8</v>
      </c>
      <c r="C54" s="71" t="s">
        <v>196</v>
      </c>
      <c r="D54" s="72">
        <v>23316</v>
      </c>
      <c r="E54" s="72">
        <v>11660</v>
      </c>
      <c r="F54" s="72">
        <v>11656</v>
      </c>
      <c r="G54" s="73">
        <v>331.3</v>
      </c>
    </row>
    <row r="55" spans="2:7" ht="13.5" customHeight="1">
      <c r="B55" s="70">
        <v>13</v>
      </c>
      <c r="C55" s="71" t="s">
        <v>197</v>
      </c>
      <c r="D55" s="72">
        <v>3050</v>
      </c>
      <c r="E55" s="72">
        <v>1526</v>
      </c>
      <c r="F55" s="72">
        <v>1524</v>
      </c>
      <c r="G55" s="73">
        <v>178.8</v>
      </c>
    </row>
    <row r="56" spans="2:7" ht="13.5" customHeight="1">
      <c r="B56" s="70">
        <v>21</v>
      </c>
      <c r="C56" s="71" t="s">
        <v>198</v>
      </c>
      <c r="D56" s="72">
        <v>9756</v>
      </c>
      <c r="E56" s="72">
        <v>5021</v>
      </c>
      <c r="F56" s="72">
        <v>4735</v>
      </c>
      <c r="G56" s="111">
        <v>345.7</v>
      </c>
    </row>
    <row r="57" spans="2:7" ht="13.5" customHeight="1">
      <c r="B57" s="70">
        <v>22</v>
      </c>
      <c r="C57" s="71" t="s">
        <v>199</v>
      </c>
      <c r="D57" s="72">
        <v>63278</v>
      </c>
      <c r="E57" s="72">
        <v>31104</v>
      </c>
      <c r="F57" s="72">
        <v>32174</v>
      </c>
      <c r="G57" s="111">
        <v>19.3</v>
      </c>
    </row>
    <row r="58" spans="2:7" ht="13.5" customHeight="1">
      <c r="B58" s="70">
        <v>33</v>
      </c>
      <c r="C58" s="71" t="s">
        <v>200</v>
      </c>
      <c r="D58" s="72">
        <v>29575</v>
      </c>
      <c r="E58" s="72">
        <v>14803</v>
      </c>
      <c r="F58" s="72">
        <v>14772</v>
      </c>
      <c r="G58" s="73">
        <v>146.9</v>
      </c>
    </row>
    <row r="59" spans="2:7" ht="13.5" customHeight="1">
      <c r="B59" s="70">
        <v>35</v>
      </c>
      <c r="C59" s="71" t="s">
        <v>201</v>
      </c>
      <c r="D59" s="72">
        <v>18116</v>
      </c>
      <c r="E59" s="72">
        <v>9172</v>
      </c>
      <c r="F59" s="72">
        <v>8944</v>
      </c>
      <c r="G59" s="73">
        <v>419.7</v>
      </c>
    </row>
    <row r="60" spans="1:7" s="87" customFormat="1" ht="26.25" customHeight="1">
      <c r="A60" s="58"/>
      <c r="B60" s="112" t="s">
        <v>42</v>
      </c>
      <c r="C60" s="112"/>
      <c r="D60" s="113">
        <f>SUM(D53:D59)</f>
        <v>267692</v>
      </c>
      <c r="E60" s="113">
        <f>SUM(E53:E59)</f>
        <v>132878</v>
      </c>
      <c r="F60" s="113">
        <f>SUM(F53:F59)</f>
        <v>134814</v>
      </c>
      <c r="G60" s="114">
        <v>1529</v>
      </c>
    </row>
    <row r="61" spans="1:7" s="87" customFormat="1" ht="26.25" customHeight="1">
      <c r="A61" s="58"/>
      <c r="B61" s="126"/>
      <c r="C61" s="127"/>
      <c r="D61" s="122"/>
      <c r="E61" s="122"/>
      <c r="F61" s="122"/>
      <c r="G61" s="123"/>
    </row>
    <row r="62" spans="1:7" s="87" customFormat="1" ht="26.25" customHeight="1">
      <c r="A62" s="58"/>
      <c r="B62" s="128" t="s">
        <v>149</v>
      </c>
      <c r="C62" s="128"/>
      <c r="D62" s="129">
        <f>SUM(D13,D23,D40,D50,D60)</f>
        <v>1239907</v>
      </c>
      <c r="E62" s="129">
        <f>SUM(E13,E23,E40,E50,E60)</f>
        <v>612858</v>
      </c>
      <c r="F62" s="129">
        <f>SUM(F13,F23,F40,F50,F60)</f>
        <v>627031</v>
      </c>
      <c r="G62" s="130">
        <f>SUM(G13,G23,G40,G50,G60)</f>
        <v>7445.299999999999</v>
      </c>
    </row>
    <row r="63" spans="2:7" ht="14.25">
      <c r="B63" s="131"/>
      <c r="C63" s="131"/>
      <c r="D63" s="132"/>
      <c r="E63" s="132"/>
      <c r="F63" s="132"/>
      <c r="G63" s="132"/>
    </row>
    <row r="64" ht="14.25">
      <c r="B64" s="58" t="s">
        <v>150</v>
      </c>
    </row>
  </sheetData>
  <sheetProtection selectLockedCells="1" selectUnlockedCells="1"/>
  <mergeCells count="12">
    <mergeCell ref="B2:C2"/>
    <mergeCell ref="B3:C3"/>
    <mergeCell ref="B13:C13"/>
    <mergeCell ref="B15:D15"/>
    <mergeCell ref="B23:C23"/>
    <mergeCell ref="B25:C25"/>
    <mergeCell ref="B40:C40"/>
    <mergeCell ref="B42:C42"/>
    <mergeCell ref="B50:C50"/>
    <mergeCell ref="B52:C52"/>
    <mergeCell ref="B60:C60"/>
    <mergeCell ref="B62:C62"/>
  </mergeCells>
  <printOptions/>
  <pageMargins left="1.4701388888888889" right="0.6" top="0.2625" bottom="0.2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workbookViewId="0" topLeftCell="A79">
      <selection activeCell="B98" sqref="B98"/>
    </sheetView>
  </sheetViews>
  <sheetFormatPr defaultColWidth="10.00390625" defaultRowHeight="13.5"/>
  <cols>
    <col min="1" max="1" width="11.00390625" style="58" customWidth="1"/>
    <col min="2" max="2" width="5.625" style="58" customWidth="1"/>
    <col min="3" max="3" width="26.875" style="58" customWidth="1"/>
    <col min="4" max="7" width="18.125" style="59" customWidth="1"/>
    <col min="8" max="16384" width="10.00390625" style="58" customWidth="1"/>
  </cols>
  <sheetData>
    <row r="1" spans="2:7" ht="19.5" customHeight="1">
      <c r="B1" s="61" t="s">
        <v>6</v>
      </c>
      <c r="C1" s="133"/>
      <c r="D1" s="133"/>
      <c r="E1" s="133"/>
      <c r="F1" s="133"/>
      <c r="G1" s="133"/>
    </row>
    <row r="2" spans="2:7" s="64" customFormat="1" ht="33" customHeight="1">
      <c r="B2" s="66" t="s">
        <v>32</v>
      </c>
      <c r="C2" s="66"/>
      <c r="D2" s="67" t="s">
        <v>33</v>
      </c>
      <c r="E2" s="67" t="s">
        <v>151</v>
      </c>
      <c r="F2" s="67" t="s">
        <v>202</v>
      </c>
      <c r="G2" s="68" t="s">
        <v>36</v>
      </c>
    </row>
    <row r="3" spans="2:7" s="87" customFormat="1" ht="18" customHeight="1">
      <c r="B3" s="110" t="s">
        <v>203</v>
      </c>
      <c r="C3" s="110"/>
      <c r="D3" s="134"/>
      <c r="E3" s="134"/>
      <c r="F3" s="134"/>
      <c r="G3" s="135"/>
    </row>
    <row r="4" spans="2:7" ht="13.5" customHeight="1">
      <c r="B4" s="70">
        <v>3</v>
      </c>
      <c r="C4" s="71" t="s">
        <v>204</v>
      </c>
      <c r="D4" s="136">
        <v>1495</v>
      </c>
      <c r="E4" s="136">
        <v>718</v>
      </c>
      <c r="F4" s="136">
        <v>777</v>
      </c>
      <c r="G4" s="73">
        <v>175.6</v>
      </c>
    </row>
    <row r="5" spans="2:7" ht="13.5" customHeight="1">
      <c r="B5" s="70">
        <v>6</v>
      </c>
      <c r="C5" s="71" t="s">
        <v>205</v>
      </c>
      <c r="D5" s="136">
        <v>1558</v>
      </c>
      <c r="E5" s="136">
        <v>769</v>
      </c>
      <c r="F5" s="136">
        <v>789</v>
      </c>
      <c r="G5" s="73">
        <v>112.6</v>
      </c>
    </row>
    <row r="6" spans="2:7" ht="13.5" customHeight="1">
      <c r="B6" s="70">
        <v>8</v>
      </c>
      <c r="C6" s="71" t="s">
        <v>206</v>
      </c>
      <c r="D6" s="136">
        <v>3391</v>
      </c>
      <c r="E6" s="136">
        <v>1639</v>
      </c>
      <c r="F6" s="136">
        <v>1752</v>
      </c>
      <c r="G6" s="73">
        <v>356</v>
      </c>
    </row>
    <row r="7" spans="2:7" ht="13.5" customHeight="1">
      <c r="B7" s="70">
        <v>9</v>
      </c>
      <c r="C7" s="71" t="s">
        <v>207</v>
      </c>
      <c r="D7" s="136">
        <v>3062</v>
      </c>
      <c r="E7" s="136">
        <v>1487</v>
      </c>
      <c r="F7" s="136">
        <v>1575</v>
      </c>
      <c r="G7" s="73">
        <v>207.4</v>
      </c>
    </row>
    <row r="8" spans="2:7" ht="13.5" customHeight="1">
      <c r="B8" s="70">
        <v>11</v>
      </c>
      <c r="C8" s="71" t="s">
        <v>208</v>
      </c>
      <c r="D8" s="136">
        <v>695</v>
      </c>
      <c r="E8" s="136">
        <v>363</v>
      </c>
      <c r="F8" s="136">
        <v>332</v>
      </c>
      <c r="G8" s="73">
        <v>102.8</v>
      </c>
    </row>
    <row r="9" spans="2:7" ht="13.5" customHeight="1">
      <c r="B9" s="70">
        <v>16</v>
      </c>
      <c r="C9" s="71" t="s">
        <v>209</v>
      </c>
      <c r="D9" s="136">
        <v>1552</v>
      </c>
      <c r="E9" s="136">
        <v>779</v>
      </c>
      <c r="F9" s="136">
        <v>773</v>
      </c>
      <c r="G9" s="73">
        <v>512.9</v>
      </c>
    </row>
    <row r="10" spans="2:7" ht="13.5" customHeight="1">
      <c r="B10" s="70">
        <v>20</v>
      </c>
      <c r="C10" s="71" t="s">
        <v>210</v>
      </c>
      <c r="D10" s="136">
        <v>430</v>
      </c>
      <c r="E10" s="136">
        <v>215</v>
      </c>
      <c r="F10" s="136">
        <v>215</v>
      </c>
      <c r="G10" s="73">
        <v>38.6</v>
      </c>
    </row>
    <row r="11" spans="2:7" ht="13.5" customHeight="1">
      <c r="B11" s="70">
        <v>23</v>
      </c>
      <c r="C11" s="71" t="s">
        <v>211</v>
      </c>
      <c r="D11" s="136">
        <v>2453</v>
      </c>
      <c r="E11" s="136">
        <v>1216</v>
      </c>
      <c r="F11" s="136">
        <v>1237</v>
      </c>
      <c r="G11" s="73">
        <v>129.1</v>
      </c>
    </row>
    <row r="12" spans="2:7" ht="13.5" customHeight="1">
      <c r="B12" s="70">
        <v>28</v>
      </c>
      <c r="C12" s="71" t="s">
        <v>212</v>
      </c>
      <c r="D12" s="136">
        <v>355</v>
      </c>
      <c r="E12" s="136">
        <v>183</v>
      </c>
      <c r="F12" s="136">
        <v>172</v>
      </c>
      <c r="G12" s="73">
        <v>7.8</v>
      </c>
    </row>
    <row r="13" spans="2:7" ht="13.5" customHeight="1">
      <c r="B13" s="70">
        <v>29</v>
      </c>
      <c r="C13" s="71" t="s">
        <v>213</v>
      </c>
      <c r="D13" s="136">
        <v>4796</v>
      </c>
      <c r="E13" s="136">
        <v>2458</v>
      </c>
      <c r="F13" s="136">
        <v>2338</v>
      </c>
      <c r="G13" s="73">
        <v>591.4</v>
      </c>
    </row>
    <row r="14" spans="2:7" ht="13.5" customHeight="1">
      <c r="B14" s="70">
        <v>32</v>
      </c>
      <c r="C14" s="71" t="s">
        <v>214</v>
      </c>
      <c r="D14" s="136">
        <v>486</v>
      </c>
      <c r="E14" s="136">
        <v>245</v>
      </c>
      <c r="F14" s="136">
        <v>241</v>
      </c>
      <c r="G14" s="73">
        <v>56.2</v>
      </c>
    </row>
    <row r="15" spans="2:7" ht="13.5" customHeight="1">
      <c r="B15" s="70">
        <v>34</v>
      </c>
      <c r="C15" s="71" t="s">
        <v>215</v>
      </c>
      <c r="D15" s="136">
        <v>365</v>
      </c>
      <c r="E15" s="136">
        <v>191</v>
      </c>
      <c r="F15" s="136">
        <v>174</v>
      </c>
      <c r="G15" s="73">
        <v>67.3</v>
      </c>
    </row>
    <row r="16" spans="2:7" ht="13.5" customHeight="1">
      <c r="B16" s="70">
        <v>35</v>
      </c>
      <c r="C16" s="71" t="s">
        <v>216</v>
      </c>
      <c r="D16" s="136">
        <v>6989</v>
      </c>
      <c r="E16" s="136">
        <v>3418</v>
      </c>
      <c r="F16" s="136">
        <v>3571</v>
      </c>
      <c r="G16" s="73">
        <v>531.5</v>
      </c>
    </row>
    <row r="17" spans="2:7" ht="13.5" customHeight="1">
      <c r="B17" s="70">
        <v>51</v>
      </c>
      <c r="C17" s="71" t="s">
        <v>217</v>
      </c>
      <c r="D17" s="136">
        <v>1603</v>
      </c>
      <c r="E17" s="136">
        <v>775</v>
      </c>
      <c r="F17" s="136">
        <v>828</v>
      </c>
      <c r="G17" s="73">
        <v>121.7</v>
      </c>
    </row>
    <row r="18" spans="2:7" ht="13.5" customHeight="1">
      <c r="B18" s="70">
        <v>52</v>
      </c>
      <c r="C18" s="71" t="s">
        <v>218</v>
      </c>
      <c r="D18" s="136">
        <v>11160</v>
      </c>
      <c r="E18" s="136">
        <v>5412</v>
      </c>
      <c r="F18" s="136">
        <v>5748</v>
      </c>
      <c r="G18" s="73">
        <v>64.9</v>
      </c>
    </row>
    <row r="19" spans="2:7" ht="13.5" customHeight="1">
      <c r="B19" s="70">
        <v>54</v>
      </c>
      <c r="C19" s="71" t="s">
        <v>219</v>
      </c>
      <c r="D19" s="136">
        <v>17292</v>
      </c>
      <c r="E19" s="136">
        <v>8463</v>
      </c>
      <c r="F19" s="136">
        <v>8829</v>
      </c>
      <c r="G19" s="73">
        <v>329.9</v>
      </c>
    </row>
    <row r="20" spans="2:7" ht="13.5" customHeight="1">
      <c r="B20" s="70">
        <v>61</v>
      </c>
      <c r="C20" s="71" t="s">
        <v>220</v>
      </c>
      <c r="D20" s="136">
        <v>822</v>
      </c>
      <c r="E20" s="136">
        <v>413</v>
      </c>
      <c r="F20" s="136">
        <v>409</v>
      </c>
      <c r="G20" s="73">
        <v>187.3</v>
      </c>
    </row>
    <row r="21" spans="2:7" ht="13.5" customHeight="1">
      <c r="B21" s="70">
        <v>62</v>
      </c>
      <c r="C21" s="71" t="s">
        <v>221</v>
      </c>
      <c r="D21" s="136">
        <v>1150</v>
      </c>
      <c r="E21" s="136">
        <v>565</v>
      </c>
      <c r="F21" s="136">
        <v>585</v>
      </c>
      <c r="G21" s="73">
        <v>196.5</v>
      </c>
    </row>
    <row r="22" spans="2:7" ht="13.5" customHeight="1">
      <c r="B22" s="70">
        <v>64</v>
      </c>
      <c r="C22" s="71" t="s">
        <v>222</v>
      </c>
      <c r="D22" s="136">
        <v>373</v>
      </c>
      <c r="E22" s="136">
        <v>178</v>
      </c>
      <c r="F22" s="136">
        <v>195</v>
      </c>
      <c r="G22" s="73">
        <v>121.8</v>
      </c>
    </row>
    <row r="23" spans="2:7" ht="13.5" customHeight="1">
      <c r="B23" s="70">
        <v>69</v>
      </c>
      <c r="C23" s="71" t="s">
        <v>223</v>
      </c>
      <c r="D23" s="136">
        <v>9005</v>
      </c>
      <c r="E23" s="136">
        <v>4447</v>
      </c>
      <c r="F23" s="136">
        <v>4558</v>
      </c>
      <c r="G23" s="73">
        <v>429.5</v>
      </c>
    </row>
    <row r="24" spans="2:7" ht="13.5" customHeight="1">
      <c r="B24" s="70">
        <v>70</v>
      </c>
      <c r="C24" s="71" t="s">
        <v>224</v>
      </c>
      <c r="D24" s="136">
        <v>1520</v>
      </c>
      <c r="E24" s="136">
        <v>763</v>
      </c>
      <c r="F24" s="136">
        <v>757</v>
      </c>
      <c r="G24" s="73">
        <v>137.6</v>
      </c>
    </row>
    <row r="25" spans="2:7" ht="13.5" customHeight="1">
      <c r="B25" s="70">
        <v>72</v>
      </c>
      <c r="C25" s="71" t="s">
        <v>225</v>
      </c>
      <c r="D25" s="136">
        <v>1196</v>
      </c>
      <c r="E25" s="136">
        <v>591</v>
      </c>
      <c r="F25" s="136">
        <v>605</v>
      </c>
      <c r="G25" s="73">
        <v>24.1</v>
      </c>
    </row>
    <row r="26" spans="2:7" ht="13.5" customHeight="1">
      <c r="B26" s="70">
        <v>74</v>
      </c>
      <c r="C26" s="71" t="s">
        <v>226</v>
      </c>
      <c r="D26" s="136">
        <v>2636</v>
      </c>
      <c r="E26" s="136">
        <v>1308</v>
      </c>
      <c r="F26" s="136">
        <v>1328</v>
      </c>
      <c r="G26" s="73">
        <v>254.4</v>
      </c>
    </row>
    <row r="27" spans="1:11" s="87" customFormat="1" ht="26.25" customHeight="1">
      <c r="A27" s="58"/>
      <c r="B27" s="112" t="s">
        <v>42</v>
      </c>
      <c r="C27" s="112"/>
      <c r="D27" s="113">
        <f>SUM(D4:D26)</f>
        <v>74384</v>
      </c>
      <c r="E27" s="113">
        <f>SUM(E4:E26)</f>
        <v>36596</v>
      </c>
      <c r="F27" s="113">
        <f>SUM(F4:F26)</f>
        <v>37788</v>
      </c>
      <c r="G27" s="114">
        <v>4758</v>
      </c>
      <c r="H27" s="58"/>
      <c r="I27" s="58"/>
      <c r="J27" s="58"/>
      <c r="K27" s="58"/>
    </row>
    <row r="28" spans="1:11" s="87" customFormat="1" ht="18" customHeight="1">
      <c r="A28" s="58"/>
      <c r="B28" s="126"/>
      <c r="C28" s="127"/>
      <c r="D28" s="137"/>
      <c r="E28" s="137"/>
      <c r="F28" s="137"/>
      <c r="G28" s="138"/>
      <c r="H28" s="58"/>
      <c r="I28" s="58"/>
      <c r="J28" s="58"/>
      <c r="K28" s="58"/>
    </row>
    <row r="29" spans="1:11" s="87" customFormat="1" ht="18" customHeight="1">
      <c r="A29" s="58"/>
      <c r="B29" s="119" t="s">
        <v>227</v>
      </c>
      <c r="C29" s="119"/>
      <c r="D29" s="139"/>
      <c r="E29" s="139"/>
      <c r="F29" s="139"/>
      <c r="G29" s="140"/>
      <c r="H29" s="58"/>
      <c r="I29" s="58"/>
      <c r="J29" s="58"/>
      <c r="K29" s="58"/>
    </row>
    <row r="30" spans="2:11" ht="13.5" customHeight="1">
      <c r="B30" s="70">
        <v>1</v>
      </c>
      <c r="C30" s="71" t="s">
        <v>228</v>
      </c>
      <c r="D30" s="136">
        <v>4270</v>
      </c>
      <c r="E30" s="136">
        <v>2188</v>
      </c>
      <c r="F30" s="136">
        <v>2082</v>
      </c>
      <c r="G30" s="73">
        <v>334.8</v>
      </c>
      <c r="H30" s="87"/>
      <c r="I30" s="87"/>
      <c r="J30" s="87"/>
      <c r="K30" s="87"/>
    </row>
    <row r="31" spans="2:11" ht="13.5" customHeight="1">
      <c r="B31" s="70">
        <v>26</v>
      </c>
      <c r="C31" s="71" t="s">
        <v>229</v>
      </c>
      <c r="D31" s="136">
        <v>2487</v>
      </c>
      <c r="E31" s="136">
        <v>1236</v>
      </c>
      <c r="F31" s="136">
        <v>1251</v>
      </c>
      <c r="G31" s="73">
        <v>437.3</v>
      </c>
      <c r="H31" s="87"/>
      <c r="I31" s="87"/>
      <c r="J31" s="87"/>
      <c r="K31" s="87"/>
    </row>
    <row r="32" spans="2:11" ht="13.5" customHeight="1">
      <c r="B32" s="70">
        <v>36</v>
      </c>
      <c r="C32" s="71" t="s">
        <v>230</v>
      </c>
      <c r="D32" s="136">
        <v>4598</v>
      </c>
      <c r="E32" s="136">
        <v>2308</v>
      </c>
      <c r="F32" s="136">
        <v>2290</v>
      </c>
      <c r="G32" s="73">
        <v>909.2</v>
      </c>
      <c r="H32" s="87"/>
      <c r="I32" s="87"/>
      <c r="J32" s="87"/>
      <c r="K32" s="87"/>
    </row>
    <row r="33" spans="2:7" ht="13.5" customHeight="1">
      <c r="B33" s="70">
        <v>43</v>
      </c>
      <c r="C33" s="71" t="s">
        <v>231</v>
      </c>
      <c r="D33" s="136">
        <v>9635</v>
      </c>
      <c r="E33" s="136">
        <v>4725</v>
      </c>
      <c r="F33" s="136">
        <v>4910</v>
      </c>
      <c r="G33" s="73">
        <v>586.1</v>
      </c>
    </row>
    <row r="34" spans="2:7" ht="13.5" customHeight="1">
      <c r="B34" s="70">
        <v>47</v>
      </c>
      <c r="C34" s="71" t="s">
        <v>232</v>
      </c>
      <c r="D34" s="136">
        <v>2009</v>
      </c>
      <c r="E34" s="136">
        <v>1051</v>
      </c>
      <c r="F34" s="136">
        <v>958</v>
      </c>
      <c r="G34" s="73">
        <v>214.7</v>
      </c>
    </row>
    <row r="35" spans="2:7" ht="13.5" customHeight="1">
      <c r="B35" s="70">
        <v>68</v>
      </c>
      <c r="C35" s="71" t="s">
        <v>233</v>
      </c>
      <c r="D35" s="136">
        <v>669</v>
      </c>
      <c r="E35" s="136">
        <v>325</v>
      </c>
      <c r="F35" s="136">
        <v>344</v>
      </c>
      <c r="G35" s="73">
        <v>12</v>
      </c>
    </row>
    <row r="36" spans="2:7" ht="13.5" customHeight="1">
      <c r="B36" s="70">
        <v>71</v>
      </c>
      <c r="C36" s="71" t="s">
        <v>234</v>
      </c>
      <c r="D36" s="136">
        <v>1088</v>
      </c>
      <c r="E36" s="136">
        <v>540</v>
      </c>
      <c r="F36" s="136">
        <v>548</v>
      </c>
      <c r="G36" s="73">
        <v>215.8</v>
      </c>
    </row>
    <row r="37" spans="2:7" ht="13.5" customHeight="1">
      <c r="B37" s="70">
        <v>73</v>
      </c>
      <c r="C37" s="71" t="s">
        <v>235</v>
      </c>
      <c r="D37" s="136">
        <v>3374</v>
      </c>
      <c r="E37" s="136">
        <v>1730</v>
      </c>
      <c r="F37" s="136">
        <v>1644</v>
      </c>
      <c r="G37" s="73">
        <v>468.8</v>
      </c>
    </row>
    <row r="38" spans="1:11" s="87" customFormat="1" ht="26.25" customHeight="1">
      <c r="A38" s="58"/>
      <c r="B38" s="112" t="s">
        <v>42</v>
      </c>
      <c r="C38" s="112"/>
      <c r="D38" s="113">
        <f>SUM(D30:D37)</f>
        <v>28130</v>
      </c>
      <c r="E38" s="113">
        <f>SUM(E30:E37)</f>
        <v>14103</v>
      </c>
      <c r="F38" s="113">
        <f>SUM(F30:F37)</f>
        <v>14027</v>
      </c>
      <c r="G38" s="114">
        <v>3177</v>
      </c>
      <c r="H38" s="58"/>
      <c r="I38" s="58"/>
      <c r="J38" s="58"/>
      <c r="K38" s="58"/>
    </row>
    <row r="39" spans="1:11" s="87" customFormat="1" ht="18" customHeight="1">
      <c r="A39" s="58"/>
      <c r="B39" s="126"/>
      <c r="C39" s="127"/>
      <c r="D39" s="137"/>
      <c r="E39" s="137"/>
      <c r="F39" s="137"/>
      <c r="G39" s="138"/>
      <c r="H39" s="58"/>
      <c r="I39" s="58"/>
      <c r="J39" s="58"/>
      <c r="K39" s="58"/>
    </row>
    <row r="40" spans="1:11" s="87" customFormat="1" ht="18" customHeight="1">
      <c r="A40" s="58"/>
      <c r="B40" s="119" t="s">
        <v>236</v>
      </c>
      <c r="C40" s="119"/>
      <c r="D40" s="139"/>
      <c r="E40" s="139"/>
      <c r="F40" s="139"/>
      <c r="G40" s="140"/>
      <c r="H40" s="58"/>
      <c r="I40" s="58"/>
      <c r="J40" s="58"/>
      <c r="K40" s="58"/>
    </row>
    <row r="41" spans="2:7" ht="13.5" customHeight="1">
      <c r="B41" s="70">
        <v>5</v>
      </c>
      <c r="C41" s="71" t="s">
        <v>237</v>
      </c>
      <c r="D41" s="136">
        <v>7948</v>
      </c>
      <c r="E41" s="136">
        <v>3983</v>
      </c>
      <c r="F41" s="136">
        <v>3965</v>
      </c>
      <c r="G41" s="111">
        <v>172.5</v>
      </c>
    </row>
    <row r="42" spans="2:7" ht="13.5" customHeight="1">
      <c r="B42" s="70">
        <v>12</v>
      </c>
      <c r="C42" s="71" t="s">
        <v>238</v>
      </c>
      <c r="D42" s="136">
        <v>7638</v>
      </c>
      <c r="E42" s="136">
        <v>3820</v>
      </c>
      <c r="F42" s="136">
        <v>3818</v>
      </c>
      <c r="G42" s="73">
        <v>124.8</v>
      </c>
    </row>
    <row r="43" spans="2:7" ht="13.5" customHeight="1">
      <c r="B43" s="70">
        <v>14</v>
      </c>
      <c r="C43" s="71" t="s">
        <v>239</v>
      </c>
      <c r="D43" s="136">
        <v>2992</v>
      </c>
      <c r="E43" s="136">
        <v>1534</v>
      </c>
      <c r="F43" s="136">
        <v>1458</v>
      </c>
      <c r="G43" s="73">
        <v>103.5</v>
      </c>
    </row>
    <row r="44" spans="2:11" ht="13.5" customHeight="1">
      <c r="B44" s="70">
        <v>18</v>
      </c>
      <c r="C44" s="71" t="s">
        <v>240</v>
      </c>
      <c r="D44" s="136">
        <v>4500</v>
      </c>
      <c r="E44" s="136">
        <v>2244</v>
      </c>
      <c r="F44" s="136">
        <v>2256</v>
      </c>
      <c r="G44" s="73">
        <v>46.7</v>
      </c>
      <c r="H44" s="87"/>
      <c r="I44" s="87"/>
      <c r="J44" s="87"/>
      <c r="K44" s="87"/>
    </row>
    <row r="45" spans="2:11" ht="13.5" customHeight="1">
      <c r="B45" s="70">
        <v>19</v>
      </c>
      <c r="C45" s="71" t="s">
        <v>241</v>
      </c>
      <c r="D45" s="136">
        <v>7917</v>
      </c>
      <c r="E45" s="136">
        <v>3928</v>
      </c>
      <c r="F45" s="136">
        <v>3989</v>
      </c>
      <c r="G45" s="73">
        <v>219.9</v>
      </c>
      <c r="H45" s="87"/>
      <c r="I45" s="87"/>
      <c r="J45" s="87"/>
      <c r="K45" s="87"/>
    </row>
    <row r="46" spans="2:11" ht="13.5" customHeight="1">
      <c r="B46" s="70">
        <v>21</v>
      </c>
      <c r="C46" s="71" t="s">
        <v>23</v>
      </c>
      <c r="D46" s="136">
        <v>326609</v>
      </c>
      <c r="E46" s="136">
        <v>156914</v>
      </c>
      <c r="F46" s="136">
        <v>169695</v>
      </c>
      <c r="G46" s="73">
        <v>13771.6</v>
      </c>
      <c r="H46" s="87"/>
      <c r="I46" s="87"/>
      <c r="J46" s="87"/>
      <c r="K46" s="87"/>
    </row>
    <row r="47" spans="2:7" ht="13.5" customHeight="1">
      <c r="B47" s="70">
        <v>25</v>
      </c>
      <c r="C47" s="71" t="s">
        <v>242</v>
      </c>
      <c r="D47" s="136">
        <v>3410</v>
      </c>
      <c r="E47" s="136">
        <v>1727</v>
      </c>
      <c r="F47" s="136">
        <v>1683</v>
      </c>
      <c r="G47" s="73">
        <v>56.6</v>
      </c>
    </row>
    <row r="48" spans="2:7" ht="13.5" customHeight="1">
      <c r="B48" s="70">
        <v>27</v>
      </c>
      <c r="C48" s="71" t="s">
        <v>243</v>
      </c>
      <c r="D48" s="136">
        <v>9712</v>
      </c>
      <c r="E48" s="136">
        <v>4866</v>
      </c>
      <c r="F48" s="136">
        <v>4846</v>
      </c>
      <c r="G48" s="73">
        <v>29.8</v>
      </c>
    </row>
    <row r="49" spans="2:7" ht="13.5" customHeight="1">
      <c r="B49" s="70">
        <v>40</v>
      </c>
      <c r="C49" s="71" t="s">
        <v>244</v>
      </c>
      <c r="D49" s="136">
        <v>4473</v>
      </c>
      <c r="E49" s="136">
        <v>2241</v>
      </c>
      <c r="F49" s="136">
        <v>2232</v>
      </c>
      <c r="G49" s="73">
        <v>33.7</v>
      </c>
    </row>
    <row r="50" spans="2:7" ht="13.5" customHeight="1">
      <c r="B50" s="70">
        <v>49</v>
      </c>
      <c r="C50" s="71" t="s">
        <v>245</v>
      </c>
      <c r="D50" s="136">
        <v>21241</v>
      </c>
      <c r="E50" s="136">
        <v>10584</v>
      </c>
      <c r="F50" s="136">
        <v>10657</v>
      </c>
      <c r="G50" s="73">
        <v>200.2</v>
      </c>
    </row>
    <row r="51" spans="2:7" ht="13.5" customHeight="1">
      <c r="B51" s="70">
        <v>50</v>
      </c>
      <c r="C51" s="71" t="s">
        <v>246</v>
      </c>
      <c r="D51" s="136">
        <v>2903</v>
      </c>
      <c r="E51" s="136">
        <v>1472</v>
      </c>
      <c r="F51" s="136">
        <v>1431</v>
      </c>
      <c r="G51" s="73">
        <v>23.5</v>
      </c>
    </row>
    <row r="52" spans="2:7" ht="13.5" customHeight="1">
      <c r="B52" s="70">
        <v>53</v>
      </c>
      <c r="C52" s="71" t="s">
        <v>247</v>
      </c>
      <c r="D52" s="136">
        <v>7468</v>
      </c>
      <c r="E52" s="136">
        <v>3736</v>
      </c>
      <c r="F52" s="136">
        <v>3732</v>
      </c>
      <c r="G52" s="73">
        <v>160.3</v>
      </c>
    </row>
    <row r="53" spans="2:7" ht="13.5" customHeight="1">
      <c r="B53" s="70">
        <v>57</v>
      </c>
      <c r="C53" s="71" t="s">
        <v>248</v>
      </c>
      <c r="D53" s="136">
        <v>7576</v>
      </c>
      <c r="E53" s="136">
        <v>3772</v>
      </c>
      <c r="F53" s="136">
        <v>3804</v>
      </c>
      <c r="G53" s="111">
        <v>135.6</v>
      </c>
    </row>
    <row r="54" spans="2:7" ht="13.5" customHeight="1">
      <c r="B54" s="70">
        <v>60</v>
      </c>
      <c r="C54" s="71" t="s">
        <v>249</v>
      </c>
      <c r="D54" s="136">
        <v>6079</v>
      </c>
      <c r="E54" s="136">
        <v>3082</v>
      </c>
      <c r="F54" s="136">
        <v>2997</v>
      </c>
      <c r="G54" s="73">
        <v>271.6</v>
      </c>
    </row>
    <row r="55" spans="2:7" ht="13.5" customHeight="1">
      <c r="B55" s="70">
        <v>66</v>
      </c>
      <c r="C55" s="71" t="s">
        <v>250</v>
      </c>
      <c r="D55" s="136">
        <v>7301</v>
      </c>
      <c r="E55" s="136">
        <v>3654</v>
      </c>
      <c r="F55" s="136">
        <v>3647</v>
      </c>
      <c r="G55" s="73">
        <v>22.1</v>
      </c>
    </row>
    <row r="56" spans="2:7" ht="13.5" customHeight="1">
      <c r="B56" s="70">
        <v>67</v>
      </c>
      <c r="C56" s="71" t="s">
        <v>251</v>
      </c>
      <c r="D56" s="136">
        <v>4918</v>
      </c>
      <c r="E56" s="136">
        <v>2514</v>
      </c>
      <c r="F56" s="136">
        <v>2404</v>
      </c>
      <c r="G56" s="73">
        <v>58.5</v>
      </c>
    </row>
    <row r="57" spans="1:11" s="87" customFormat="1" ht="26.25" customHeight="1">
      <c r="A57" s="58"/>
      <c r="B57" s="112" t="s">
        <v>42</v>
      </c>
      <c r="C57" s="112"/>
      <c r="D57" s="113">
        <f>SUM(D41:D56)</f>
        <v>432685</v>
      </c>
      <c r="E57" s="113">
        <f>SUM(E41:E56)</f>
        <v>210071</v>
      </c>
      <c r="F57" s="113">
        <f>SUM(F41:F56)</f>
        <v>222614</v>
      </c>
      <c r="G57" s="114">
        <v>2911</v>
      </c>
      <c r="H57" s="58"/>
      <c r="I57" s="58"/>
      <c r="J57" s="58"/>
      <c r="K57" s="58"/>
    </row>
    <row r="58" spans="1:11" s="87" customFormat="1" ht="18" customHeight="1">
      <c r="A58" s="58"/>
      <c r="B58" s="126"/>
      <c r="C58" s="127"/>
      <c r="D58" s="137"/>
      <c r="E58" s="137"/>
      <c r="F58" s="137"/>
      <c r="G58" s="138"/>
      <c r="H58" s="58"/>
      <c r="I58" s="58"/>
      <c r="J58" s="58"/>
      <c r="K58" s="58"/>
    </row>
    <row r="59" spans="1:11" s="87" customFormat="1" ht="18" customHeight="1">
      <c r="A59" s="58"/>
      <c r="B59" s="119" t="s">
        <v>252</v>
      </c>
      <c r="C59" s="119"/>
      <c r="D59" s="139"/>
      <c r="E59" s="139"/>
      <c r="F59" s="139"/>
      <c r="G59" s="140"/>
      <c r="H59" s="58"/>
      <c r="I59" s="58"/>
      <c r="J59" s="58"/>
      <c r="K59" s="58"/>
    </row>
    <row r="60" spans="2:7" ht="13.5" customHeight="1">
      <c r="B60" s="70">
        <v>17</v>
      </c>
      <c r="C60" s="71" t="s">
        <v>253</v>
      </c>
      <c r="D60" s="136">
        <v>13936</v>
      </c>
      <c r="E60" s="136">
        <v>7001</v>
      </c>
      <c r="F60" s="136">
        <v>6935</v>
      </c>
      <c r="G60" s="73">
        <v>79</v>
      </c>
    </row>
    <row r="61" spans="2:7" ht="13.5" customHeight="1">
      <c r="B61" s="70">
        <v>30</v>
      </c>
      <c r="C61" s="71" t="s">
        <v>254</v>
      </c>
      <c r="D61" s="136">
        <v>10893</v>
      </c>
      <c r="E61" s="136">
        <v>5458</v>
      </c>
      <c r="F61" s="136">
        <v>5435</v>
      </c>
      <c r="G61" s="73">
        <v>74.7</v>
      </c>
    </row>
    <row r="62" spans="2:7" ht="13.5" customHeight="1">
      <c r="B62" s="70">
        <v>33</v>
      </c>
      <c r="C62" s="71" t="s">
        <v>255</v>
      </c>
      <c r="D62" s="136">
        <v>1591</v>
      </c>
      <c r="E62" s="136">
        <v>793</v>
      </c>
      <c r="F62" s="136">
        <v>798</v>
      </c>
      <c r="G62" s="73">
        <v>72.4</v>
      </c>
    </row>
    <row r="63" spans="2:11" ht="13.5" customHeight="1">
      <c r="B63" s="70">
        <v>59</v>
      </c>
      <c r="C63" s="71" t="s">
        <v>256</v>
      </c>
      <c r="D63" s="136">
        <v>811</v>
      </c>
      <c r="E63" s="136">
        <v>406</v>
      </c>
      <c r="F63" s="136">
        <v>405</v>
      </c>
      <c r="G63" s="111">
        <v>11.8</v>
      </c>
      <c r="H63" s="87"/>
      <c r="I63" s="87"/>
      <c r="J63" s="87"/>
      <c r="K63" s="87"/>
    </row>
    <row r="64" spans="2:11" ht="13.5" customHeight="1">
      <c r="B64" s="70">
        <v>65</v>
      </c>
      <c r="C64" s="71" t="s">
        <v>257</v>
      </c>
      <c r="D64" s="136">
        <v>2353</v>
      </c>
      <c r="E64" s="136">
        <v>1167</v>
      </c>
      <c r="F64" s="136">
        <v>1186</v>
      </c>
      <c r="G64" s="111">
        <v>18</v>
      </c>
      <c r="H64" s="87"/>
      <c r="I64" s="87"/>
      <c r="J64" s="87"/>
      <c r="K64" s="87"/>
    </row>
    <row r="65" spans="1:7" s="87" customFormat="1" ht="26.25" customHeight="1">
      <c r="A65" s="58"/>
      <c r="B65" s="112" t="s">
        <v>42</v>
      </c>
      <c r="C65" s="112"/>
      <c r="D65" s="113">
        <f>SUM(D60:D64)</f>
        <v>29584</v>
      </c>
      <c r="E65" s="113">
        <f>SUM(E60:E64)</f>
        <v>14825</v>
      </c>
      <c r="F65" s="113">
        <f>SUM(F60:F64)</f>
        <v>14759</v>
      </c>
      <c r="G65" s="114">
        <v>258</v>
      </c>
    </row>
    <row r="66" spans="1:11" s="87" customFormat="1" ht="18" customHeight="1">
      <c r="A66" s="58"/>
      <c r="B66" s="126"/>
      <c r="C66" s="127"/>
      <c r="D66" s="137"/>
      <c r="E66" s="137"/>
      <c r="F66" s="137"/>
      <c r="G66" s="138"/>
      <c r="H66" s="58"/>
      <c r="I66" s="58"/>
      <c r="J66" s="58"/>
      <c r="K66" s="58"/>
    </row>
    <row r="67" spans="1:11" s="87" customFormat="1" ht="18" customHeight="1">
      <c r="A67" s="58"/>
      <c r="B67" s="119" t="s">
        <v>258</v>
      </c>
      <c r="C67" s="119"/>
      <c r="D67" s="139"/>
      <c r="E67" s="139"/>
      <c r="F67" s="139"/>
      <c r="G67" s="140"/>
      <c r="H67" s="58"/>
      <c r="I67" s="58"/>
      <c r="J67" s="58"/>
      <c r="K67" s="58"/>
    </row>
    <row r="68" spans="2:7" ht="13.5" customHeight="1">
      <c r="B68" s="70">
        <v>2</v>
      </c>
      <c r="C68" s="71" t="s">
        <v>259</v>
      </c>
      <c r="D68" s="136">
        <v>13511</v>
      </c>
      <c r="E68" s="136">
        <v>6811</v>
      </c>
      <c r="F68" s="136">
        <v>6700</v>
      </c>
      <c r="G68" s="73">
        <v>166.5</v>
      </c>
    </row>
    <row r="69" spans="2:7" ht="13.5" customHeight="1">
      <c r="B69" s="70">
        <v>7</v>
      </c>
      <c r="C69" s="71" t="s">
        <v>260</v>
      </c>
      <c r="D69" s="136">
        <v>19782</v>
      </c>
      <c r="E69" s="136">
        <v>10117</v>
      </c>
      <c r="F69" s="136">
        <v>9665</v>
      </c>
      <c r="G69" s="73">
        <v>362.5</v>
      </c>
    </row>
    <row r="70" spans="2:7" ht="13.5" customHeight="1">
      <c r="B70" s="70">
        <v>10</v>
      </c>
      <c r="C70" s="71" t="s">
        <v>261</v>
      </c>
      <c r="D70" s="136">
        <v>5035</v>
      </c>
      <c r="E70" s="136">
        <v>2510</v>
      </c>
      <c r="F70" s="136">
        <v>2525</v>
      </c>
      <c r="G70" s="73">
        <v>53.4</v>
      </c>
    </row>
    <row r="71" spans="2:11" ht="13.5" customHeight="1">
      <c r="B71" s="70">
        <v>13</v>
      </c>
      <c r="C71" s="71" t="s">
        <v>262</v>
      </c>
      <c r="D71" s="136">
        <v>20704</v>
      </c>
      <c r="E71" s="136">
        <v>10120</v>
      </c>
      <c r="F71" s="136">
        <v>10584</v>
      </c>
      <c r="G71" s="73">
        <v>229.1</v>
      </c>
      <c r="H71" s="87"/>
      <c r="I71" s="87"/>
      <c r="J71" s="87"/>
      <c r="K71" s="87"/>
    </row>
    <row r="72" spans="2:11" ht="13.5" customHeight="1">
      <c r="B72" s="70">
        <v>22</v>
      </c>
      <c r="C72" s="71" t="s">
        <v>263</v>
      </c>
      <c r="D72" s="136">
        <v>4789</v>
      </c>
      <c r="E72" s="136">
        <v>2331</v>
      </c>
      <c r="F72" s="136">
        <v>2458</v>
      </c>
      <c r="G72" s="73">
        <v>15.2</v>
      </c>
      <c r="H72" s="87"/>
      <c r="I72" s="87"/>
      <c r="J72" s="87"/>
      <c r="K72" s="87"/>
    </row>
    <row r="73" spans="2:11" ht="13.5" customHeight="1">
      <c r="B73" s="70">
        <v>24</v>
      </c>
      <c r="C73" s="71" t="s">
        <v>264</v>
      </c>
      <c r="D73" s="136">
        <v>2324</v>
      </c>
      <c r="E73" s="136">
        <v>1154</v>
      </c>
      <c r="F73" s="136">
        <v>1170</v>
      </c>
      <c r="G73" s="73">
        <v>34.2</v>
      </c>
      <c r="H73" s="87"/>
      <c r="I73" s="87"/>
      <c r="J73" s="87"/>
      <c r="K73" s="87"/>
    </row>
    <row r="74" spans="2:7" ht="13.5" customHeight="1">
      <c r="B74" s="70">
        <v>38</v>
      </c>
      <c r="C74" s="71" t="s">
        <v>265</v>
      </c>
      <c r="D74" s="136">
        <v>42615</v>
      </c>
      <c r="E74" s="136">
        <v>21256</v>
      </c>
      <c r="F74" s="136">
        <v>21359</v>
      </c>
      <c r="G74" s="73">
        <v>351.1</v>
      </c>
    </row>
    <row r="75" spans="2:7" ht="13.5" customHeight="1">
      <c r="B75" s="70">
        <v>41</v>
      </c>
      <c r="C75" s="71" t="s">
        <v>266</v>
      </c>
      <c r="D75" s="136">
        <v>3924</v>
      </c>
      <c r="E75" s="136">
        <v>1971</v>
      </c>
      <c r="F75" s="136">
        <v>1953</v>
      </c>
      <c r="G75" s="73">
        <v>58</v>
      </c>
    </row>
    <row r="76" spans="2:7" ht="13.5" customHeight="1">
      <c r="B76" s="70">
        <v>42</v>
      </c>
      <c r="C76" s="71" t="s">
        <v>267</v>
      </c>
      <c r="D76" s="136">
        <v>23365</v>
      </c>
      <c r="E76" s="136">
        <v>11573</v>
      </c>
      <c r="F76" s="136">
        <v>11792</v>
      </c>
      <c r="G76" s="73">
        <v>168.5</v>
      </c>
    </row>
    <row r="77" spans="2:7" ht="13.5" customHeight="1">
      <c r="B77" s="70">
        <v>44</v>
      </c>
      <c r="C77" s="71" t="s">
        <v>268</v>
      </c>
      <c r="D77" s="136">
        <v>1981</v>
      </c>
      <c r="E77" s="136">
        <v>983</v>
      </c>
      <c r="F77" s="136">
        <v>998</v>
      </c>
      <c r="G77" s="73">
        <v>32.8</v>
      </c>
    </row>
    <row r="78" spans="2:7" ht="13.5" customHeight="1">
      <c r="B78" s="70">
        <v>45</v>
      </c>
      <c r="C78" s="71" t="s">
        <v>269</v>
      </c>
      <c r="D78" s="136">
        <v>3819</v>
      </c>
      <c r="E78" s="136">
        <v>1907</v>
      </c>
      <c r="F78" s="136">
        <v>1912</v>
      </c>
      <c r="G78" s="73">
        <v>19.5</v>
      </c>
    </row>
    <row r="79" spans="2:7" ht="13.5" customHeight="1">
      <c r="B79" s="70">
        <v>46</v>
      </c>
      <c r="C79" s="71" t="s">
        <v>270</v>
      </c>
      <c r="D79" s="136">
        <v>5435</v>
      </c>
      <c r="E79" s="136">
        <v>2751</v>
      </c>
      <c r="F79" s="136">
        <v>2684</v>
      </c>
      <c r="G79" s="73">
        <v>69.2</v>
      </c>
    </row>
    <row r="80" spans="2:7" ht="13.5" customHeight="1">
      <c r="B80" s="70">
        <v>48</v>
      </c>
      <c r="C80" s="71" t="s">
        <v>271</v>
      </c>
      <c r="D80" s="136">
        <v>1506</v>
      </c>
      <c r="E80" s="136">
        <v>759</v>
      </c>
      <c r="F80" s="136">
        <v>747</v>
      </c>
      <c r="G80" s="73">
        <v>16.1</v>
      </c>
    </row>
    <row r="81" spans="2:7" ht="13.5" customHeight="1">
      <c r="B81" s="70">
        <v>56</v>
      </c>
      <c r="C81" s="71" t="s">
        <v>272</v>
      </c>
      <c r="D81" s="136">
        <v>30072</v>
      </c>
      <c r="E81" s="136">
        <v>14944</v>
      </c>
      <c r="F81" s="136">
        <v>15128</v>
      </c>
      <c r="G81" s="73">
        <v>171.1</v>
      </c>
    </row>
    <row r="82" spans="2:7" ht="13.5" customHeight="1">
      <c r="B82" s="70">
        <v>63</v>
      </c>
      <c r="C82" s="71" t="s">
        <v>273</v>
      </c>
      <c r="D82" s="136">
        <v>1208</v>
      </c>
      <c r="E82" s="136">
        <v>599</v>
      </c>
      <c r="F82" s="136">
        <v>609</v>
      </c>
      <c r="G82" s="73">
        <v>19.3</v>
      </c>
    </row>
    <row r="83" spans="1:11" s="87" customFormat="1" ht="26.25" customHeight="1">
      <c r="A83" s="58"/>
      <c r="B83" s="112" t="s">
        <v>42</v>
      </c>
      <c r="C83" s="112"/>
      <c r="D83" s="113">
        <f>SUM(D68:D82)</f>
        <v>180070</v>
      </c>
      <c r="E83" s="113">
        <f>SUM(E68:E82)</f>
        <v>89786</v>
      </c>
      <c r="F83" s="113">
        <f>SUM(F68:F82)</f>
        <v>90284</v>
      </c>
      <c r="G83" s="114">
        <v>1768</v>
      </c>
      <c r="H83" s="58"/>
      <c r="I83" s="58"/>
      <c r="J83" s="58"/>
      <c r="K83" s="58"/>
    </row>
    <row r="84" spans="1:11" s="87" customFormat="1" ht="18" customHeight="1">
      <c r="A84" s="58"/>
      <c r="B84" s="126"/>
      <c r="C84" s="127"/>
      <c r="D84" s="137"/>
      <c r="E84" s="137"/>
      <c r="F84" s="137"/>
      <c r="G84" s="138"/>
      <c r="H84" s="58"/>
      <c r="I84" s="58"/>
      <c r="J84" s="58"/>
      <c r="K84" s="58"/>
    </row>
    <row r="85" spans="1:11" s="87" customFormat="1" ht="18" customHeight="1">
      <c r="A85" s="58"/>
      <c r="B85" s="119" t="s">
        <v>274</v>
      </c>
      <c r="C85" s="119"/>
      <c r="D85" s="139"/>
      <c r="E85" s="139"/>
      <c r="F85" s="139"/>
      <c r="G85" s="140"/>
      <c r="H85" s="58"/>
      <c r="I85" s="58"/>
      <c r="J85" s="58"/>
      <c r="K85" s="58"/>
    </row>
    <row r="86" spans="2:7" ht="13.5" customHeight="1">
      <c r="B86" s="70">
        <v>4</v>
      </c>
      <c r="C86" s="71" t="s">
        <v>275</v>
      </c>
      <c r="D86" s="136">
        <v>2431</v>
      </c>
      <c r="E86" s="136">
        <v>1214</v>
      </c>
      <c r="F86" s="136">
        <v>1217</v>
      </c>
      <c r="G86" s="73">
        <v>55.5</v>
      </c>
    </row>
    <row r="87" spans="2:7" ht="13.5" customHeight="1">
      <c r="B87" s="70">
        <v>15</v>
      </c>
      <c r="C87" s="71" t="s">
        <v>276</v>
      </c>
      <c r="D87" s="136">
        <v>2529</v>
      </c>
      <c r="E87" s="136">
        <v>1286</v>
      </c>
      <c r="F87" s="136">
        <v>1243</v>
      </c>
      <c r="G87" s="73">
        <v>79.7</v>
      </c>
    </row>
    <row r="88" spans="2:7" ht="13.5" customHeight="1">
      <c r="B88" s="70">
        <v>31</v>
      </c>
      <c r="C88" s="71" t="s">
        <v>277</v>
      </c>
      <c r="D88" s="136">
        <v>711</v>
      </c>
      <c r="E88" s="136">
        <v>338</v>
      </c>
      <c r="F88" s="136">
        <v>373</v>
      </c>
      <c r="G88" s="73">
        <v>23.7</v>
      </c>
    </row>
    <row r="89" spans="2:11" ht="13.5" customHeight="1">
      <c r="B89" s="70">
        <v>37</v>
      </c>
      <c r="C89" s="71" t="s">
        <v>278</v>
      </c>
      <c r="D89" s="136">
        <v>4461</v>
      </c>
      <c r="E89" s="136">
        <v>2241</v>
      </c>
      <c r="F89" s="136">
        <v>2220</v>
      </c>
      <c r="G89" s="73">
        <v>136.4</v>
      </c>
      <c r="H89" s="87"/>
      <c r="I89" s="87"/>
      <c r="J89" s="87"/>
      <c r="K89" s="87"/>
    </row>
    <row r="90" spans="2:11" ht="13.5" customHeight="1">
      <c r="B90" s="70">
        <v>39</v>
      </c>
      <c r="C90" s="71" t="s">
        <v>279</v>
      </c>
      <c r="D90" s="136">
        <v>3071</v>
      </c>
      <c r="E90" s="136">
        <v>1543</v>
      </c>
      <c r="F90" s="136">
        <v>1528</v>
      </c>
      <c r="G90" s="73">
        <v>140.8</v>
      </c>
      <c r="H90" s="87"/>
      <c r="I90" s="87"/>
      <c r="J90" s="87"/>
      <c r="K90" s="87"/>
    </row>
    <row r="91" spans="2:11" ht="13.5" customHeight="1">
      <c r="B91" s="70">
        <v>55</v>
      </c>
      <c r="C91" s="71" t="s">
        <v>280</v>
      </c>
      <c r="D91" s="136">
        <v>22855</v>
      </c>
      <c r="E91" s="136">
        <v>11151</v>
      </c>
      <c r="F91" s="136">
        <v>11704</v>
      </c>
      <c r="G91" s="73">
        <v>288.3</v>
      </c>
      <c r="H91" s="87"/>
      <c r="I91" s="87"/>
      <c r="J91" s="87"/>
      <c r="K91" s="87"/>
    </row>
    <row r="92" spans="2:7" ht="13.5" customHeight="1">
      <c r="B92" s="70">
        <v>58</v>
      </c>
      <c r="C92" s="71" t="s">
        <v>281</v>
      </c>
      <c r="D92" s="136">
        <v>10042</v>
      </c>
      <c r="E92" s="136">
        <v>4979</v>
      </c>
      <c r="F92" s="136">
        <v>5063</v>
      </c>
      <c r="G92" s="73">
        <v>132.4</v>
      </c>
    </row>
    <row r="93" spans="2:7" ht="13.5" customHeight="1">
      <c r="B93" s="70">
        <v>75</v>
      </c>
      <c r="C93" s="71" t="s">
        <v>282</v>
      </c>
      <c r="D93" s="136">
        <v>657</v>
      </c>
      <c r="E93" s="136">
        <v>337</v>
      </c>
      <c r="F93" s="136">
        <v>320</v>
      </c>
      <c r="G93" s="73">
        <v>42.3</v>
      </c>
    </row>
    <row r="94" spans="1:11" s="87" customFormat="1" ht="26.25" customHeight="1">
      <c r="A94" s="58"/>
      <c r="B94" s="112" t="s">
        <v>42</v>
      </c>
      <c r="C94" s="112"/>
      <c r="D94" s="113">
        <f>SUM(D86:D93)</f>
        <v>46757</v>
      </c>
      <c r="E94" s="113">
        <f>SUM(E86:E93)</f>
        <v>23089</v>
      </c>
      <c r="F94" s="113">
        <f>SUM(F86:F93)</f>
        <v>23668</v>
      </c>
      <c r="G94" s="114">
        <v>897</v>
      </c>
      <c r="H94" s="58"/>
      <c r="I94" s="58"/>
      <c r="J94" s="58"/>
      <c r="K94" s="58"/>
    </row>
    <row r="95" spans="1:11" s="87" customFormat="1" ht="26.25" customHeight="1">
      <c r="A95" s="58"/>
      <c r="B95" s="126"/>
      <c r="C95" s="127"/>
      <c r="D95" s="122"/>
      <c r="E95" s="122"/>
      <c r="F95" s="122"/>
      <c r="G95" s="123"/>
      <c r="H95" s="58"/>
      <c r="I95" s="58"/>
      <c r="J95" s="58"/>
      <c r="K95" s="58"/>
    </row>
    <row r="96" spans="1:11" s="87" customFormat="1" ht="26.25" customHeight="1">
      <c r="A96" s="58"/>
      <c r="B96" s="141" t="s">
        <v>149</v>
      </c>
      <c r="C96" s="141"/>
      <c r="D96" s="142">
        <f>SUM(D27,D38,D57,D65,D83,D94)</f>
        <v>791610</v>
      </c>
      <c r="E96" s="142">
        <f>SUM(E27,E38,E57,E65,E83,E94)</f>
        <v>388470</v>
      </c>
      <c r="F96" s="142">
        <f>SUM(F27,F38,F57,F65,F83,F94)</f>
        <v>403140</v>
      </c>
      <c r="G96" s="143">
        <v>13769</v>
      </c>
      <c r="H96" s="58"/>
      <c r="I96" s="58"/>
      <c r="J96" s="58"/>
      <c r="K96" s="58"/>
    </row>
    <row r="97" spans="2:11" s="87" customFormat="1" ht="18" customHeight="1">
      <c r="B97" s="144"/>
      <c r="C97" s="127"/>
      <c r="D97" s="145"/>
      <c r="E97" s="145"/>
      <c r="F97" s="145"/>
      <c r="G97" s="145"/>
      <c r="H97" s="58"/>
      <c r="I97" s="58"/>
      <c r="J97" s="58"/>
      <c r="K97" s="58"/>
    </row>
    <row r="98" ht="14.25">
      <c r="B98" s="58" t="s">
        <v>150</v>
      </c>
    </row>
  </sheetData>
  <sheetProtection selectLockedCells="1" selectUnlockedCells="1"/>
  <mergeCells count="14">
    <mergeCell ref="B2:C2"/>
    <mergeCell ref="B3:C3"/>
    <mergeCell ref="B27:C27"/>
    <mergeCell ref="B29:C29"/>
    <mergeCell ref="B38:C38"/>
    <mergeCell ref="B40:C40"/>
    <mergeCell ref="B57:C57"/>
    <mergeCell ref="B59:C59"/>
    <mergeCell ref="B65:C65"/>
    <mergeCell ref="B67:C67"/>
    <mergeCell ref="B83:C83"/>
    <mergeCell ref="B85:C85"/>
    <mergeCell ref="B94:C94"/>
    <mergeCell ref="B96:C96"/>
  </mergeCells>
  <printOptions/>
  <pageMargins left="0.7875" right="0.6" top="0.65" bottom="0.7875" header="0.5118055555555555" footer="0.5118055555555555"/>
  <pageSetup horizontalDpi="300" verticalDpi="300" orientation="portrait" paperSize="9" scale="95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SheetLayoutView="100" workbookViewId="0" topLeftCell="B1">
      <selection activeCell="B205" sqref="B205"/>
    </sheetView>
  </sheetViews>
  <sheetFormatPr defaultColWidth="10.00390625" defaultRowHeight="13.5" outlineLevelRow="1"/>
  <cols>
    <col min="1" max="1" width="11.00390625" style="58" customWidth="1"/>
    <col min="2" max="2" width="5.00390625" style="58" customWidth="1"/>
    <col min="3" max="3" width="26.875" style="58" customWidth="1"/>
    <col min="4" max="7" width="18.125" style="59" customWidth="1"/>
    <col min="8" max="16384" width="10.00390625" style="58" customWidth="1"/>
  </cols>
  <sheetData>
    <row r="1" spans="2:7" ht="19.5" customHeight="1">
      <c r="B1" s="61" t="s">
        <v>7</v>
      </c>
      <c r="C1" s="146"/>
      <c r="D1" s="147"/>
      <c r="E1" s="147"/>
      <c r="F1" s="147"/>
      <c r="G1" s="147"/>
    </row>
    <row r="2" spans="2:7" s="64" customFormat="1" ht="38.25" customHeight="1">
      <c r="B2" s="66" t="s">
        <v>32</v>
      </c>
      <c r="C2" s="66"/>
      <c r="D2" s="67" t="s">
        <v>33</v>
      </c>
      <c r="E2" s="67" t="s">
        <v>151</v>
      </c>
      <c r="F2" s="67" t="s">
        <v>202</v>
      </c>
      <c r="G2" s="68" t="s">
        <v>36</v>
      </c>
    </row>
    <row r="3" spans="2:7" s="87" customFormat="1" ht="18" customHeight="1">
      <c r="B3" s="110" t="s">
        <v>283</v>
      </c>
      <c r="C3" s="110"/>
      <c r="D3" s="148"/>
      <c r="E3" s="148"/>
      <c r="F3" s="148"/>
      <c r="G3" s="149"/>
    </row>
    <row r="4" spans="2:7" ht="13.5" customHeight="1" outlineLevel="1">
      <c r="B4" s="70">
        <v>3</v>
      </c>
      <c r="C4" s="71" t="s">
        <v>284</v>
      </c>
      <c r="D4" s="136">
        <v>18497</v>
      </c>
      <c r="E4" s="136">
        <v>9219</v>
      </c>
      <c r="F4" s="136">
        <v>9278</v>
      </c>
      <c r="G4" s="73">
        <v>79</v>
      </c>
    </row>
    <row r="5" spans="2:7" ht="13.5" customHeight="1" outlineLevel="1">
      <c r="B5" s="70">
        <v>11</v>
      </c>
      <c r="C5" s="71" t="s">
        <v>285</v>
      </c>
      <c r="D5" s="136">
        <v>5429</v>
      </c>
      <c r="E5" s="136">
        <v>2779</v>
      </c>
      <c r="F5" s="136">
        <v>2650</v>
      </c>
      <c r="G5" s="73">
        <v>17</v>
      </c>
    </row>
    <row r="6" spans="2:7" ht="13.5" customHeight="1" outlineLevel="1">
      <c r="B6" s="70">
        <v>14</v>
      </c>
      <c r="C6" s="71" t="s">
        <v>286</v>
      </c>
      <c r="D6" s="136">
        <v>8740</v>
      </c>
      <c r="E6" s="136">
        <v>4417</v>
      </c>
      <c r="F6" s="136">
        <v>4323</v>
      </c>
      <c r="G6" s="73">
        <v>51</v>
      </c>
    </row>
    <row r="7" spans="2:7" ht="13.5" customHeight="1" outlineLevel="1">
      <c r="B7" s="70">
        <v>21</v>
      </c>
      <c r="C7" s="71" t="s">
        <v>287</v>
      </c>
      <c r="D7" s="136">
        <v>23901</v>
      </c>
      <c r="E7" s="136">
        <v>12016</v>
      </c>
      <c r="F7" s="136">
        <v>11885</v>
      </c>
      <c r="G7" s="73">
        <v>4</v>
      </c>
    </row>
    <row r="8" spans="2:7" ht="13.5" customHeight="1" outlineLevel="1">
      <c r="B8" s="70">
        <v>22</v>
      </c>
      <c r="C8" s="71" t="s">
        <v>288</v>
      </c>
      <c r="D8" s="136">
        <v>18092</v>
      </c>
      <c r="E8" s="136">
        <v>9011</v>
      </c>
      <c r="F8" s="136">
        <v>9081</v>
      </c>
      <c r="G8" s="73">
        <v>47</v>
      </c>
    </row>
    <row r="9" spans="2:7" ht="13.5" customHeight="1" outlineLevel="1">
      <c r="B9" s="70">
        <v>24</v>
      </c>
      <c r="C9" s="71" t="s">
        <v>289</v>
      </c>
      <c r="D9" s="136">
        <v>1004</v>
      </c>
      <c r="E9" s="136">
        <v>542</v>
      </c>
      <c r="F9" s="136">
        <v>462</v>
      </c>
      <c r="G9" s="73">
        <v>23</v>
      </c>
    </row>
    <row r="10" spans="2:7" ht="13.5" customHeight="1" outlineLevel="1">
      <c r="B10" s="70">
        <v>36</v>
      </c>
      <c r="C10" s="71" t="s">
        <v>290</v>
      </c>
      <c r="D10" s="136">
        <v>5025</v>
      </c>
      <c r="E10" s="136">
        <v>2420</v>
      </c>
      <c r="F10" s="136">
        <v>2605</v>
      </c>
      <c r="G10" s="73">
        <v>2</v>
      </c>
    </row>
    <row r="11" spans="2:7" ht="13.5" customHeight="1" outlineLevel="1">
      <c r="B11" s="70">
        <v>37</v>
      </c>
      <c r="C11" s="71" t="s">
        <v>291</v>
      </c>
      <c r="D11" s="136">
        <v>619</v>
      </c>
      <c r="E11" s="136">
        <v>308</v>
      </c>
      <c r="F11" s="136">
        <v>311</v>
      </c>
      <c r="G11" s="73">
        <v>11</v>
      </c>
    </row>
    <row r="12" spans="2:7" ht="13.5" customHeight="1" outlineLevel="1">
      <c r="B12" s="70">
        <v>47</v>
      </c>
      <c r="C12" s="71" t="s">
        <v>292</v>
      </c>
      <c r="D12" s="136">
        <v>7866</v>
      </c>
      <c r="E12" s="136">
        <v>3968</v>
      </c>
      <c r="F12" s="136">
        <v>3898</v>
      </c>
      <c r="G12" s="73">
        <v>7</v>
      </c>
    </row>
    <row r="13" spans="2:7" ht="13.5" customHeight="1" outlineLevel="1">
      <c r="B13" s="70">
        <v>48</v>
      </c>
      <c r="C13" s="71" t="s">
        <v>293</v>
      </c>
      <c r="D13" s="136">
        <v>3201</v>
      </c>
      <c r="E13" s="136">
        <v>1620</v>
      </c>
      <c r="F13" s="136">
        <v>1581</v>
      </c>
      <c r="G13" s="73">
        <v>17</v>
      </c>
    </row>
    <row r="14" spans="2:7" ht="13.5" customHeight="1" outlineLevel="1">
      <c r="B14" s="70">
        <v>50</v>
      </c>
      <c r="C14" s="71" t="s">
        <v>294</v>
      </c>
      <c r="D14" s="136">
        <v>2096</v>
      </c>
      <c r="E14" s="136">
        <v>1042</v>
      </c>
      <c r="F14" s="136">
        <v>1054</v>
      </c>
      <c r="G14" s="73">
        <v>50</v>
      </c>
    </row>
    <row r="15" spans="2:7" ht="13.5" customHeight="1" outlineLevel="1">
      <c r="B15" s="70">
        <v>57</v>
      </c>
      <c r="C15" s="71" t="s">
        <v>295</v>
      </c>
      <c r="D15" s="136">
        <v>7198</v>
      </c>
      <c r="E15" s="136">
        <v>3637</v>
      </c>
      <c r="F15" s="136">
        <v>3561</v>
      </c>
      <c r="G15" s="73">
        <v>4</v>
      </c>
    </row>
    <row r="16" spans="2:7" ht="13.5" customHeight="1" outlineLevel="1">
      <c r="B16" s="70">
        <v>59</v>
      </c>
      <c r="C16" s="71" t="s">
        <v>296</v>
      </c>
      <c r="D16" s="136">
        <v>5421</v>
      </c>
      <c r="E16" s="136">
        <v>2694</v>
      </c>
      <c r="F16" s="136">
        <v>2727</v>
      </c>
      <c r="G16" s="73">
        <v>21</v>
      </c>
    </row>
    <row r="17" spans="2:7" ht="13.5" customHeight="1" outlineLevel="1">
      <c r="B17" s="70">
        <v>62</v>
      </c>
      <c r="C17" s="71" t="s">
        <v>297</v>
      </c>
      <c r="D17" s="136">
        <v>1355</v>
      </c>
      <c r="E17" s="136">
        <v>714</v>
      </c>
      <c r="F17" s="136">
        <v>641</v>
      </c>
      <c r="G17" s="73">
        <v>7</v>
      </c>
    </row>
    <row r="18" spans="2:7" ht="13.5" customHeight="1" outlineLevel="1">
      <c r="B18" s="70">
        <v>68</v>
      </c>
      <c r="C18" s="71" t="s">
        <v>298</v>
      </c>
      <c r="D18" s="136">
        <v>1910</v>
      </c>
      <c r="E18" s="136">
        <v>960</v>
      </c>
      <c r="F18" s="136">
        <v>950</v>
      </c>
      <c r="G18" s="73">
        <v>80</v>
      </c>
    </row>
    <row r="19" spans="2:7" ht="13.5" customHeight="1" outlineLevel="1">
      <c r="B19" s="70">
        <v>70</v>
      </c>
      <c r="C19" s="71" t="s">
        <v>299</v>
      </c>
      <c r="D19" s="136">
        <v>347</v>
      </c>
      <c r="E19" s="136">
        <v>187</v>
      </c>
      <c r="F19" s="136">
        <v>160</v>
      </c>
      <c r="G19" s="73">
        <v>8</v>
      </c>
    </row>
    <row r="20" spans="2:7" ht="13.5" customHeight="1" outlineLevel="1">
      <c r="B20" s="70">
        <v>79</v>
      </c>
      <c r="C20" s="71" t="s">
        <v>300</v>
      </c>
      <c r="D20" s="136">
        <v>4395</v>
      </c>
      <c r="E20" s="136">
        <v>2209</v>
      </c>
      <c r="F20" s="136">
        <v>2186</v>
      </c>
      <c r="G20" s="73">
        <v>16</v>
      </c>
    </row>
    <row r="21" spans="2:7" ht="13.5" customHeight="1" outlineLevel="1">
      <c r="B21" s="70">
        <v>84</v>
      </c>
      <c r="C21" s="71" t="s">
        <v>301</v>
      </c>
      <c r="D21" s="136">
        <v>5539</v>
      </c>
      <c r="E21" s="136">
        <v>2823</v>
      </c>
      <c r="F21" s="136">
        <v>2716</v>
      </c>
      <c r="G21" s="73">
        <v>12</v>
      </c>
    </row>
    <row r="22" spans="2:7" ht="13.5" customHeight="1" outlineLevel="1">
      <c r="B22" s="70">
        <v>87</v>
      </c>
      <c r="C22" s="71" t="s">
        <v>302</v>
      </c>
      <c r="D22" s="136">
        <v>234758</v>
      </c>
      <c r="E22" s="136">
        <v>108889</v>
      </c>
      <c r="F22" s="136">
        <v>125869</v>
      </c>
      <c r="G22" s="73">
        <v>88</v>
      </c>
    </row>
    <row r="23" spans="2:7" ht="13.5" customHeight="1" outlineLevel="1">
      <c r="B23" s="70">
        <v>94</v>
      </c>
      <c r="C23" s="71" t="s">
        <v>303</v>
      </c>
      <c r="D23" s="136">
        <v>2909</v>
      </c>
      <c r="E23" s="136">
        <v>1545</v>
      </c>
      <c r="F23" s="136">
        <v>1364</v>
      </c>
      <c r="G23" s="73">
        <v>239</v>
      </c>
    </row>
    <row r="24" spans="2:7" ht="13.5" customHeight="1" outlineLevel="1">
      <c r="B24" s="70">
        <v>95</v>
      </c>
      <c r="C24" s="71" t="s">
        <v>304</v>
      </c>
      <c r="D24" s="136">
        <v>2540</v>
      </c>
      <c r="E24" s="136">
        <v>1344</v>
      </c>
      <c r="F24" s="136">
        <v>1196</v>
      </c>
      <c r="G24" s="73">
        <v>11</v>
      </c>
    </row>
    <row r="25" spans="2:7" ht="13.5" customHeight="1" outlineLevel="1">
      <c r="B25" s="70">
        <v>99</v>
      </c>
      <c r="C25" s="71" t="s">
        <v>305</v>
      </c>
      <c r="D25" s="136">
        <v>1901</v>
      </c>
      <c r="E25" s="136">
        <v>968</v>
      </c>
      <c r="F25" s="136">
        <v>933</v>
      </c>
      <c r="G25" s="73">
        <v>94</v>
      </c>
    </row>
    <row r="26" spans="2:7" ht="13.5" customHeight="1" outlineLevel="1">
      <c r="B26" s="70">
        <v>100</v>
      </c>
      <c r="C26" s="71" t="s">
        <v>306</v>
      </c>
      <c r="D26" s="136">
        <v>10162</v>
      </c>
      <c r="E26" s="136">
        <v>5119</v>
      </c>
      <c r="F26" s="136">
        <v>5043</v>
      </c>
      <c r="G26" s="73">
        <v>40</v>
      </c>
    </row>
    <row r="27" spans="2:7" ht="13.5" customHeight="1" outlineLevel="1">
      <c r="B27" s="70">
        <v>101</v>
      </c>
      <c r="C27" s="71" t="s">
        <v>307</v>
      </c>
      <c r="D27" s="136">
        <v>11777</v>
      </c>
      <c r="E27" s="136">
        <v>5917</v>
      </c>
      <c r="F27" s="136">
        <v>5860</v>
      </c>
      <c r="G27" s="73">
        <v>4</v>
      </c>
    </row>
    <row r="28" spans="2:7" ht="13.5" customHeight="1" outlineLevel="1">
      <c r="B28" s="70">
        <v>111</v>
      </c>
      <c r="C28" s="71" t="s">
        <v>308</v>
      </c>
      <c r="D28" s="136">
        <v>3692</v>
      </c>
      <c r="E28" s="136">
        <v>1862</v>
      </c>
      <c r="F28" s="136">
        <v>1830</v>
      </c>
      <c r="G28" s="73">
        <v>4</v>
      </c>
    </row>
    <row r="29" spans="2:7" ht="13.5" customHeight="1" outlineLevel="1">
      <c r="B29" s="70">
        <v>115</v>
      </c>
      <c r="C29" s="71" t="s">
        <v>309</v>
      </c>
      <c r="D29" s="136">
        <v>3303</v>
      </c>
      <c r="E29" s="136">
        <v>1701</v>
      </c>
      <c r="F29" s="136">
        <v>1602</v>
      </c>
      <c r="G29" s="73">
        <v>13</v>
      </c>
    </row>
    <row r="30" spans="2:7" ht="13.5" customHeight="1" outlineLevel="1">
      <c r="B30" s="70">
        <v>122</v>
      </c>
      <c r="C30" s="71" t="s">
        <v>310</v>
      </c>
      <c r="D30" s="136">
        <v>20641</v>
      </c>
      <c r="E30" s="136">
        <v>10308</v>
      </c>
      <c r="F30" s="136">
        <v>10333</v>
      </c>
      <c r="G30" s="111">
        <v>446</v>
      </c>
    </row>
    <row r="31" spans="2:7" ht="13.5" customHeight="1" outlineLevel="1">
      <c r="B31" s="70">
        <v>127</v>
      </c>
      <c r="C31" s="71" t="s">
        <v>311</v>
      </c>
      <c r="D31" s="136">
        <v>22059</v>
      </c>
      <c r="E31" s="136">
        <v>10877</v>
      </c>
      <c r="F31" s="136">
        <v>11182</v>
      </c>
      <c r="G31" s="73">
        <v>5</v>
      </c>
    </row>
    <row r="32" spans="2:7" ht="13.5" customHeight="1" outlineLevel="1">
      <c r="B32" s="70">
        <v>134</v>
      </c>
      <c r="C32" s="71" t="s">
        <v>312</v>
      </c>
      <c r="D32" s="136">
        <v>7681</v>
      </c>
      <c r="E32" s="136">
        <v>3952</v>
      </c>
      <c r="F32" s="136">
        <v>3729</v>
      </c>
      <c r="G32" s="73">
        <v>89</v>
      </c>
    </row>
    <row r="33" spans="2:7" ht="13.5" customHeight="1" outlineLevel="1">
      <c r="B33" s="70">
        <v>138</v>
      </c>
      <c r="C33" s="71" t="s">
        <v>313</v>
      </c>
      <c r="D33" s="136">
        <v>3187</v>
      </c>
      <c r="E33" s="136">
        <v>1619</v>
      </c>
      <c r="F33" s="136">
        <v>1568</v>
      </c>
      <c r="G33" s="73">
        <v>48</v>
      </c>
    </row>
    <row r="34" spans="2:7" ht="13.5" customHeight="1" outlineLevel="1">
      <c r="B34" s="70">
        <v>144</v>
      </c>
      <c r="C34" s="71" t="s">
        <v>314</v>
      </c>
      <c r="D34" s="136">
        <v>930</v>
      </c>
      <c r="E34" s="136">
        <v>474</v>
      </c>
      <c r="F34" s="136">
        <v>456</v>
      </c>
      <c r="G34" s="73">
        <v>11</v>
      </c>
    </row>
    <row r="35" spans="2:7" ht="13.5" customHeight="1" outlineLevel="1">
      <c r="B35" s="70">
        <v>145</v>
      </c>
      <c r="C35" s="71" t="s">
        <v>315</v>
      </c>
      <c r="D35" s="136">
        <v>13718</v>
      </c>
      <c r="E35" s="136">
        <v>6773</v>
      </c>
      <c r="F35" s="136">
        <v>6945</v>
      </c>
      <c r="G35" s="73">
        <v>7</v>
      </c>
    </row>
    <row r="36" spans="2:7" ht="13.5" customHeight="1" outlineLevel="1">
      <c r="B36" s="70">
        <v>149</v>
      </c>
      <c r="C36" s="71" t="s">
        <v>316</v>
      </c>
      <c r="D36" s="72">
        <v>6783</v>
      </c>
      <c r="E36" s="72">
        <v>3442</v>
      </c>
      <c r="F36" s="72">
        <v>3341</v>
      </c>
      <c r="G36" s="73">
        <v>24</v>
      </c>
    </row>
    <row r="37" spans="2:7" ht="13.5" customHeight="1" outlineLevel="1">
      <c r="B37" s="70">
        <v>153</v>
      </c>
      <c r="C37" s="71" t="s">
        <v>317</v>
      </c>
      <c r="D37" s="136">
        <v>11242</v>
      </c>
      <c r="E37" s="136">
        <v>5578</v>
      </c>
      <c r="F37" s="136">
        <v>5664</v>
      </c>
      <c r="G37" s="73">
        <v>9</v>
      </c>
    </row>
    <row r="38" spans="2:7" ht="13.5" customHeight="1" outlineLevel="1">
      <c r="B38" s="70">
        <v>157</v>
      </c>
      <c r="C38" s="71" t="s">
        <v>318</v>
      </c>
      <c r="D38" s="136">
        <v>1430</v>
      </c>
      <c r="E38" s="136">
        <v>746</v>
      </c>
      <c r="F38" s="136">
        <v>684</v>
      </c>
      <c r="G38" s="73">
        <v>14</v>
      </c>
    </row>
    <row r="39" spans="2:7" ht="13.5" customHeight="1" outlineLevel="1">
      <c r="B39" s="70">
        <v>158</v>
      </c>
      <c r="C39" s="71" t="s">
        <v>319</v>
      </c>
      <c r="D39" s="136">
        <v>10519</v>
      </c>
      <c r="E39" s="136">
        <v>5287</v>
      </c>
      <c r="F39" s="136">
        <v>5232</v>
      </c>
      <c r="G39" s="73">
        <v>99</v>
      </c>
    </row>
    <row r="40" spans="2:7" ht="13.5" customHeight="1" outlineLevel="1">
      <c r="B40" s="70">
        <v>165</v>
      </c>
      <c r="C40" s="71" t="s">
        <v>320</v>
      </c>
      <c r="D40" s="136">
        <v>5339</v>
      </c>
      <c r="E40" s="136">
        <v>2656</v>
      </c>
      <c r="F40" s="136">
        <v>2683</v>
      </c>
      <c r="G40" s="73">
        <v>6</v>
      </c>
    </row>
    <row r="41" spans="2:7" ht="13.5" customHeight="1" outlineLevel="1">
      <c r="B41" s="70">
        <v>168</v>
      </c>
      <c r="C41" s="71" t="s">
        <v>321</v>
      </c>
      <c r="D41" s="136">
        <v>954</v>
      </c>
      <c r="E41" s="136">
        <v>489</v>
      </c>
      <c r="F41" s="136">
        <v>465</v>
      </c>
      <c r="G41" s="73">
        <v>67</v>
      </c>
    </row>
    <row r="42" spans="2:7" ht="13.5" customHeight="1" outlineLevel="1">
      <c r="B42" s="70">
        <v>171</v>
      </c>
      <c r="C42" s="71" t="s">
        <v>322</v>
      </c>
      <c r="D42" s="136">
        <v>2698</v>
      </c>
      <c r="E42" s="136">
        <v>1364</v>
      </c>
      <c r="F42" s="136">
        <v>1334</v>
      </c>
      <c r="G42" s="73">
        <v>86</v>
      </c>
    </row>
    <row r="43" spans="2:7" ht="13.5" customHeight="1" outlineLevel="1">
      <c r="B43" s="70">
        <v>175</v>
      </c>
      <c r="C43" s="71" t="s">
        <v>323</v>
      </c>
      <c r="D43" s="136">
        <v>15079</v>
      </c>
      <c r="E43" s="136">
        <v>7450</v>
      </c>
      <c r="F43" s="136">
        <v>7629</v>
      </c>
      <c r="G43" s="73">
        <v>38</v>
      </c>
    </row>
    <row r="44" spans="2:7" ht="13.5" customHeight="1" outlineLevel="1">
      <c r="B44" s="70">
        <v>188</v>
      </c>
      <c r="C44" s="71" t="s">
        <v>324</v>
      </c>
      <c r="D44" s="136">
        <v>2030</v>
      </c>
      <c r="E44" s="136">
        <v>1004</v>
      </c>
      <c r="F44" s="136">
        <v>1026</v>
      </c>
      <c r="G44" s="73">
        <v>11</v>
      </c>
    </row>
    <row r="45" spans="2:7" ht="13.5" customHeight="1" outlineLevel="1">
      <c r="B45" s="70">
        <v>189</v>
      </c>
      <c r="C45" s="71" t="s">
        <v>325</v>
      </c>
      <c r="D45" s="136">
        <v>995</v>
      </c>
      <c r="E45" s="136">
        <v>513</v>
      </c>
      <c r="F45" s="136">
        <v>482</v>
      </c>
      <c r="G45" s="73">
        <v>13</v>
      </c>
    </row>
    <row r="46" spans="2:7" ht="13.5" customHeight="1" outlineLevel="1">
      <c r="B46" s="70">
        <v>193</v>
      </c>
      <c r="C46" s="71" t="s">
        <v>326</v>
      </c>
      <c r="D46" s="136">
        <v>18945</v>
      </c>
      <c r="E46" s="136">
        <v>9317</v>
      </c>
      <c r="F46" s="136">
        <v>9628</v>
      </c>
      <c r="G46" s="73">
        <v>20</v>
      </c>
    </row>
    <row r="47" spans="2:7" ht="13.5" customHeight="1" outlineLevel="1">
      <c r="B47" s="70">
        <v>905</v>
      </c>
      <c r="C47" s="71" t="s">
        <v>327</v>
      </c>
      <c r="D47" s="136">
        <v>20012</v>
      </c>
      <c r="E47" s="136">
        <v>10235</v>
      </c>
      <c r="F47" s="136">
        <v>9777</v>
      </c>
      <c r="G47" s="73">
        <v>39</v>
      </c>
    </row>
    <row r="48" spans="2:7" ht="13.5" customHeight="1" outlineLevel="1">
      <c r="B48" s="70">
        <v>911</v>
      </c>
      <c r="C48" s="71" t="s">
        <v>328</v>
      </c>
      <c r="D48" s="136">
        <v>10518</v>
      </c>
      <c r="E48" s="136">
        <v>5358</v>
      </c>
      <c r="F48" s="136">
        <v>5160</v>
      </c>
      <c r="G48" s="73">
        <v>14</v>
      </c>
    </row>
    <row r="49" spans="2:7" ht="13.5" customHeight="1" outlineLevel="1">
      <c r="B49" s="70">
        <v>913</v>
      </c>
      <c r="C49" s="71" t="s">
        <v>329</v>
      </c>
      <c r="D49" s="136">
        <v>882</v>
      </c>
      <c r="E49" s="136">
        <v>449</v>
      </c>
      <c r="F49" s="136">
        <v>433</v>
      </c>
      <c r="G49" s="111">
        <v>11</v>
      </c>
    </row>
    <row r="50" spans="2:7" ht="13.5" customHeight="1" outlineLevel="1">
      <c r="B50" s="74">
        <v>914</v>
      </c>
      <c r="C50" s="150" t="s">
        <v>330</v>
      </c>
      <c r="D50" s="136">
        <v>2094</v>
      </c>
      <c r="E50" s="136">
        <v>1034</v>
      </c>
      <c r="F50" s="136">
        <v>1060</v>
      </c>
      <c r="G50" s="151">
        <v>5.5</v>
      </c>
    </row>
    <row r="51" spans="1:7" s="87" customFormat="1" ht="26.25" customHeight="1">
      <c r="A51" s="58"/>
      <c r="B51" s="112" t="s">
        <v>42</v>
      </c>
      <c r="C51" s="112"/>
      <c r="D51" s="113">
        <f>SUM(D4:D50)</f>
        <v>569413</v>
      </c>
      <c r="E51" s="113">
        <f>SUM(E4:E50)</f>
        <v>276836</v>
      </c>
      <c r="F51" s="113">
        <f>SUM(F4:F50)</f>
        <v>292577</v>
      </c>
      <c r="G51" s="114">
        <f>SUM(G4:G50)</f>
        <v>2011.5</v>
      </c>
    </row>
    <row r="52" spans="1:7" s="87" customFormat="1" ht="18" customHeight="1">
      <c r="A52" s="58"/>
      <c r="B52" s="126"/>
      <c r="C52" s="127"/>
      <c r="D52" s="137"/>
      <c r="E52" s="137"/>
      <c r="F52" s="137"/>
      <c r="G52" s="138"/>
    </row>
    <row r="53" spans="1:7" s="87" customFormat="1" ht="18" customHeight="1">
      <c r="A53" s="58"/>
      <c r="B53" s="119" t="s">
        <v>331</v>
      </c>
      <c r="C53" s="119"/>
      <c r="D53" s="139"/>
      <c r="E53" s="139"/>
      <c r="F53" s="139"/>
      <c r="G53" s="140"/>
    </row>
    <row r="54" spans="2:7" ht="13.5" customHeight="1" outlineLevel="1">
      <c r="B54" s="70">
        <v>5</v>
      </c>
      <c r="C54" s="71" t="s">
        <v>332</v>
      </c>
      <c r="D54" s="136">
        <v>421</v>
      </c>
      <c r="E54" s="136">
        <v>221</v>
      </c>
      <c r="F54" s="136">
        <v>200</v>
      </c>
      <c r="G54" s="73">
        <v>9</v>
      </c>
    </row>
    <row r="55" spans="2:7" ht="13.5" customHeight="1" outlineLevel="1">
      <c r="B55" s="70">
        <v>10</v>
      </c>
      <c r="C55" s="71" t="s">
        <v>333</v>
      </c>
      <c r="D55" s="136">
        <v>639</v>
      </c>
      <c r="E55" s="136">
        <v>343</v>
      </c>
      <c r="F55" s="136">
        <v>296</v>
      </c>
      <c r="G55" s="73">
        <v>70</v>
      </c>
    </row>
    <row r="56" spans="2:7" ht="13.5" customHeight="1" outlineLevel="1">
      <c r="B56" s="70">
        <v>15</v>
      </c>
      <c r="C56" s="71" t="s">
        <v>334</v>
      </c>
      <c r="D56" s="136">
        <v>511</v>
      </c>
      <c r="E56" s="136">
        <v>261</v>
      </c>
      <c r="F56" s="136">
        <v>250</v>
      </c>
      <c r="G56" s="73">
        <v>23</v>
      </c>
    </row>
    <row r="57" spans="2:7" ht="13.5" customHeight="1" outlineLevel="1">
      <c r="B57" s="70">
        <v>18</v>
      </c>
      <c r="C57" s="71" t="s">
        <v>335</v>
      </c>
      <c r="D57" s="136">
        <v>703</v>
      </c>
      <c r="E57" s="136">
        <v>351</v>
      </c>
      <c r="F57" s="136">
        <v>352</v>
      </c>
      <c r="G57" s="73">
        <v>12</v>
      </c>
    </row>
    <row r="58" spans="2:7" ht="13.5" customHeight="1" outlineLevel="1">
      <c r="B58" s="70">
        <v>25</v>
      </c>
      <c r="C58" s="71" t="s">
        <v>336</v>
      </c>
      <c r="D58" s="136">
        <v>354</v>
      </c>
      <c r="E58" s="136">
        <v>177</v>
      </c>
      <c r="F58" s="136">
        <v>177</v>
      </c>
      <c r="G58" s="73">
        <v>16</v>
      </c>
    </row>
    <row r="59" spans="2:7" ht="13.5" customHeight="1" outlineLevel="1">
      <c r="B59" s="70">
        <v>27</v>
      </c>
      <c r="C59" s="71" t="s">
        <v>337</v>
      </c>
      <c r="D59" s="136">
        <v>3277</v>
      </c>
      <c r="E59" s="136">
        <v>1631</v>
      </c>
      <c r="F59" s="136">
        <v>1646</v>
      </c>
      <c r="G59" s="73">
        <v>7</v>
      </c>
    </row>
    <row r="60" spans="2:7" ht="13.5" customHeight="1" outlineLevel="1">
      <c r="B60" s="70">
        <v>49</v>
      </c>
      <c r="C60" s="71" t="s">
        <v>338</v>
      </c>
      <c r="D60" s="136">
        <v>674</v>
      </c>
      <c r="E60" s="136">
        <v>372</v>
      </c>
      <c r="F60" s="136">
        <v>302</v>
      </c>
      <c r="G60" s="73">
        <v>30</v>
      </c>
    </row>
    <row r="61" spans="2:7" ht="13.5" customHeight="1" outlineLevel="1">
      <c r="B61" s="70">
        <v>54</v>
      </c>
      <c r="C61" s="71" t="s">
        <v>339</v>
      </c>
      <c r="D61" s="136">
        <v>1020</v>
      </c>
      <c r="E61" s="136">
        <v>524</v>
      </c>
      <c r="F61" s="136">
        <v>496</v>
      </c>
      <c r="G61" s="73">
        <v>22</v>
      </c>
    </row>
    <row r="62" spans="2:7" ht="13.5" customHeight="1" outlineLevel="1">
      <c r="B62" s="70">
        <v>63</v>
      </c>
      <c r="C62" s="71" t="s">
        <v>340</v>
      </c>
      <c r="D62" s="136">
        <v>1557</v>
      </c>
      <c r="E62" s="136">
        <v>786</v>
      </c>
      <c r="F62" s="136">
        <v>771</v>
      </c>
      <c r="G62" s="73">
        <v>50</v>
      </c>
    </row>
    <row r="63" spans="2:7" ht="13.5" customHeight="1" outlineLevel="1">
      <c r="B63" s="70">
        <v>64</v>
      </c>
      <c r="C63" s="71" t="s">
        <v>341</v>
      </c>
      <c r="D63" s="136">
        <v>426</v>
      </c>
      <c r="E63" s="136">
        <v>218</v>
      </c>
      <c r="F63" s="136">
        <v>208</v>
      </c>
      <c r="G63" s="73">
        <v>72</v>
      </c>
    </row>
    <row r="64" spans="2:7" ht="13.5" customHeight="1" outlineLevel="1">
      <c r="B64" s="70">
        <v>67</v>
      </c>
      <c r="C64" s="71" t="s">
        <v>342</v>
      </c>
      <c r="D64" s="136">
        <v>785</v>
      </c>
      <c r="E64" s="136">
        <v>403</v>
      </c>
      <c r="F64" s="136">
        <v>382</v>
      </c>
      <c r="G64" s="73">
        <v>42</v>
      </c>
    </row>
    <row r="65" spans="2:7" ht="13.5" customHeight="1" outlineLevel="1">
      <c r="B65" s="70">
        <v>69</v>
      </c>
      <c r="C65" s="71" t="s">
        <v>343</v>
      </c>
      <c r="D65" s="136">
        <v>631</v>
      </c>
      <c r="E65" s="136">
        <v>335</v>
      </c>
      <c r="F65" s="136">
        <v>296</v>
      </c>
      <c r="G65" s="73">
        <v>78</v>
      </c>
    </row>
    <row r="66" spans="2:7" ht="13.5" customHeight="1" outlineLevel="1">
      <c r="B66" s="70">
        <v>74</v>
      </c>
      <c r="C66" s="71" t="s">
        <v>344</v>
      </c>
      <c r="D66" s="136">
        <v>303</v>
      </c>
      <c r="E66" s="136">
        <v>155</v>
      </c>
      <c r="F66" s="136">
        <v>148</v>
      </c>
      <c r="G66" s="73">
        <v>44</v>
      </c>
    </row>
    <row r="67" spans="2:7" ht="13.5" customHeight="1" outlineLevel="1">
      <c r="B67" s="70">
        <v>76</v>
      </c>
      <c r="C67" s="71" t="s">
        <v>345</v>
      </c>
      <c r="D67" s="136">
        <v>1016</v>
      </c>
      <c r="E67" s="136">
        <v>534</v>
      </c>
      <c r="F67" s="136">
        <v>482</v>
      </c>
      <c r="G67" s="73">
        <v>96</v>
      </c>
    </row>
    <row r="68" spans="2:7" ht="13.5" customHeight="1" outlineLevel="1">
      <c r="B68" s="70">
        <v>85</v>
      </c>
      <c r="C68" s="71" t="s">
        <v>346</v>
      </c>
      <c r="D68" s="136">
        <v>767</v>
      </c>
      <c r="E68" s="136">
        <v>391</v>
      </c>
      <c r="F68" s="136">
        <v>376</v>
      </c>
      <c r="G68" s="73">
        <v>182</v>
      </c>
    </row>
    <row r="69" spans="2:7" ht="13.5" customHeight="1" outlineLevel="1">
      <c r="B69" s="70">
        <v>86</v>
      </c>
      <c r="C69" s="71" t="s">
        <v>347</v>
      </c>
      <c r="D69" s="136">
        <v>405</v>
      </c>
      <c r="E69" s="136">
        <v>209</v>
      </c>
      <c r="F69" s="136">
        <v>196</v>
      </c>
      <c r="G69" s="73">
        <v>77</v>
      </c>
    </row>
    <row r="70" spans="2:7" ht="13.5" customHeight="1" outlineLevel="1">
      <c r="B70" s="70">
        <v>89</v>
      </c>
      <c r="C70" s="71" t="s">
        <v>348</v>
      </c>
      <c r="D70" s="136">
        <v>18796</v>
      </c>
      <c r="E70" s="136">
        <v>9282</v>
      </c>
      <c r="F70" s="136">
        <v>9514</v>
      </c>
      <c r="G70" s="73">
        <v>317</v>
      </c>
    </row>
    <row r="71" spans="2:7" ht="13.5" customHeight="1" outlineLevel="1">
      <c r="B71" s="70">
        <v>96</v>
      </c>
      <c r="C71" s="71" t="s">
        <v>349</v>
      </c>
      <c r="D71" s="136">
        <v>406</v>
      </c>
      <c r="E71" s="136">
        <v>209</v>
      </c>
      <c r="F71" s="136">
        <v>197</v>
      </c>
      <c r="G71" s="73">
        <v>33</v>
      </c>
    </row>
    <row r="72" spans="2:7" ht="13.5" customHeight="1" outlineLevel="1">
      <c r="B72" s="70">
        <v>97</v>
      </c>
      <c r="C72" s="71" t="s">
        <v>350</v>
      </c>
      <c r="D72" s="136">
        <v>1156</v>
      </c>
      <c r="E72" s="136">
        <v>607</v>
      </c>
      <c r="F72" s="136">
        <v>549</v>
      </c>
      <c r="G72" s="73">
        <v>117</v>
      </c>
    </row>
    <row r="73" spans="2:7" ht="13.5" customHeight="1" outlineLevel="1">
      <c r="B73" s="70">
        <v>108</v>
      </c>
      <c r="C73" s="71" t="s">
        <v>351</v>
      </c>
      <c r="D73" s="136">
        <v>1009</v>
      </c>
      <c r="E73" s="136">
        <v>530</v>
      </c>
      <c r="F73" s="136">
        <v>479</v>
      </c>
      <c r="G73" s="73">
        <v>83</v>
      </c>
    </row>
    <row r="74" spans="2:7" ht="13.5" customHeight="1" outlineLevel="1">
      <c r="B74" s="70">
        <v>114</v>
      </c>
      <c r="C74" s="71" t="s">
        <v>352</v>
      </c>
      <c r="D74" s="136">
        <v>700</v>
      </c>
      <c r="E74" s="136">
        <v>350</v>
      </c>
      <c r="F74" s="136">
        <v>350</v>
      </c>
      <c r="G74" s="73">
        <v>40</v>
      </c>
    </row>
    <row r="75" spans="2:7" ht="13.5" customHeight="1" outlineLevel="1">
      <c r="B75" s="70">
        <v>117</v>
      </c>
      <c r="C75" s="71" t="s">
        <v>353</v>
      </c>
      <c r="D75" s="136">
        <v>552</v>
      </c>
      <c r="E75" s="136">
        <v>284</v>
      </c>
      <c r="F75" s="136">
        <v>268</v>
      </c>
      <c r="G75" s="73">
        <v>53</v>
      </c>
    </row>
    <row r="76" spans="2:7" ht="13.5" customHeight="1" outlineLevel="1">
      <c r="B76" s="70">
        <v>123</v>
      </c>
      <c r="C76" s="71" t="s">
        <v>354</v>
      </c>
      <c r="D76" s="136">
        <v>327</v>
      </c>
      <c r="E76" s="136">
        <v>178</v>
      </c>
      <c r="F76" s="136">
        <v>149</v>
      </c>
      <c r="G76" s="73">
        <v>63</v>
      </c>
    </row>
    <row r="77" spans="2:7" ht="13.5" customHeight="1" outlineLevel="1">
      <c r="B77" s="70">
        <v>128</v>
      </c>
      <c r="C77" s="71" t="s">
        <v>355</v>
      </c>
      <c r="D77" s="136">
        <v>424</v>
      </c>
      <c r="E77" s="136">
        <v>200</v>
      </c>
      <c r="F77" s="136">
        <v>224</v>
      </c>
      <c r="G77" s="73">
        <v>8</v>
      </c>
    </row>
    <row r="78" spans="2:7" ht="13.5" customHeight="1" outlineLevel="1">
      <c r="B78" s="70">
        <v>154</v>
      </c>
      <c r="C78" s="71" t="s">
        <v>356</v>
      </c>
      <c r="D78" s="136">
        <v>1241</v>
      </c>
      <c r="E78" s="136">
        <v>640</v>
      </c>
      <c r="F78" s="136">
        <v>601</v>
      </c>
      <c r="G78" s="73">
        <v>101</v>
      </c>
    </row>
    <row r="79" spans="2:7" ht="13.5" customHeight="1" outlineLevel="1">
      <c r="B79" s="70">
        <v>161</v>
      </c>
      <c r="C79" s="71" t="s">
        <v>357</v>
      </c>
      <c r="D79" s="136">
        <v>234</v>
      </c>
      <c r="E79" s="136">
        <v>124</v>
      </c>
      <c r="F79" s="136">
        <v>110</v>
      </c>
      <c r="G79" s="73">
        <v>6</v>
      </c>
    </row>
    <row r="80" spans="2:7" ht="13.5" customHeight="1" outlineLevel="1">
      <c r="B80" s="70">
        <v>167</v>
      </c>
      <c r="C80" s="71" t="s">
        <v>358</v>
      </c>
      <c r="D80" s="136">
        <v>2356</v>
      </c>
      <c r="E80" s="136">
        <v>1187</v>
      </c>
      <c r="F80" s="136">
        <v>1169</v>
      </c>
      <c r="G80" s="73">
        <v>30</v>
      </c>
    </row>
    <row r="81" spans="2:7" ht="13.5" customHeight="1" outlineLevel="1">
      <c r="B81" s="70">
        <v>187</v>
      </c>
      <c r="C81" s="71" t="s">
        <v>359</v>
      </c>
      <c r="D81" s="136">
        <v>650</v>
      </c>
      <c r="E81" s="136">
        <v>343</v>
      </c>
      <c r="F81" s="136">
        <v>307</v>
      </c>
      <c r="G81" s="73">
        <v>66</v>
      </c>
    </row>
    <row r="82" spans="2:7" ht="13.5" customHeight="1" outlineLevel="1">
      <c r="B82" s="70">
        <v>907</v>
      </c>
      <c r="C82" s="71" t="s">
        <v>360</v>
      </c>
      <c r="D82" s="136">
        <v>2163</v>
      </c>
      <c r="E82" s="136">
        <v>1107</v>
      </c>
      <c r="F82" s="136">
        <v>1056</v>
      </c>
      <c r="G82" s="73">
        <v>108</v>
      </c>
    </row>
    <row r="83" spans="1:7" s="87" customFormat="1" ht="26.25" customHeight="1">
      <c r="A83" s="58"/>
      <c r="B83" s="112" t="s">
        <v>42</v>
      </c>
      <c r="C83" s="112"/>
      <c r="D83" s="113">
        <f>SUM(D54:D82)</f>
        <v>43503</v>
      </c>
      <c r="E83" s="113">
        <f>SUM(E54:E82)</f>
        <v>21952</v>
      </c>
      <c r="F83" s="113">
        <f>SUM(F54:F82)</f>
        <v>21551</v>
      </c>
      <c r="G83" s="114">
        <v>1855</v>
      </c>
    </row>
    <row r="84" spans="1:7" s="87" customFormat="1" ht="18" customHeight="1">
      <c r="A84" s="58"/>
      <c r="B84" s="126"/>
      <c r="C84" s="127"/>
      <c r="D84" s="137"/>
      <c r="E84" s="137"/>
      <c r="F84" s="137"/>
      <c r="G84" s="138"/>
    </row>
    <row r="85" spans="1:7" s="87" customFormat="1" ht="18" customHeight="1">
      <c r="A85" s="58"/>
      <c r="B85" s="119" t="s">
        <v>361</v>
      </c>
      <c r="C85" s="119"/>
      <c r="D85" s="139"/>
      <c r="E85" s="139"/>
      <c r="F85" s="139"/>
      <c r="G85" s="140"/>
    </row>
    <row r="86" spans="2:7" ht="13.5" customHeight="1" outlineLevel="1">
      <c r="B86" s="70">
        <v>23</v>
      </c>
      <c r="C86" s="71" t="s">
        <v>362</v>
      </c>
      <c r="D86" s="136">
        <v>20656</v>
      </c>
      <c r="E86" s="136">
        <v>10284</v>
      </c>
      <c r="F86" s="136">
        <v>10372</v>
      </c>
      <c r="G86" s="73">
        <v>545</v>
      </c>
    </row>
    <row r="87" spans="2:7" ht="13.5" customHeight="1" outlineLevel="1">
      <c r="B87" s="70">
        <v>29</v>
      </c>
      <c r="C87" s="71" t="s">
        <v>363</v>
      </c>
      <c r="D87" s="136">
        <v>2359</v>
      </c>
      <c r="E87" s="136">
        <v>1203</v>
      </c>
      <c r="F87" s="136">
        <v>1156</v>
      </c>
      <c r="G87" s="73">
        <v>127</v>
      </c>
    </row>
    <row r="88" spans="2:7" ht="13.5" customHeight="1" outlineLevel="1">
      <c r="B88" s="70">
        <v>39</v>
      </c>
      <c r="C88" s="71" t="s">
        <v>364</v>
      </c>
      <c r="D88" s="136">
        <v>4279</v>
      </c>
      <c r="E88" s="136">
        <v>2185</v>
      </c>
      <c r="F88" s="136">
        <v>2094</v>
      </c>
      <c r="G88" s="73">
        <v>216</v>
      </c>
    </row>
    <row r="89" spans="2:7" ht="13.5" customHeight="1" outlineLevel="1">
      <c r="B89" s="70">
        <v>53</v>
      </c>
      <c r="C89" s="71" t="s">
        <v>365</v>
      </c>
      <c r="D89" s="136">
        <v>1993</v>
      </c>
      <c r="E89" s="136">
        <v>1001</v>
      </c>
      <c r="F89" s="136">
        <v>992</v>
      </c>
      <c r="G89" s="73">
        <v>141</v>
      </c>
    </row>
    <row r="90" spans="2:7" ht="13.5" customHeight="1" outlineLevel="1">
      <c r="B90" s="70">
        <v>56</v>
      </c>
      <c r="C90" s="71" t="s">
        <v>366</v>
      </c>
      <c r="D90" s="136">
        <v>4296</v>
      </c>
      <c r="E90" s="136">
        <v>2157</v>
      </c>
      <c r="F90" s="136">
        <v>2139</v>
      </c>
      <c r="G90" s="73">
        <v>427</v>
      </c>
    </row>
    <row r="91" spans="2:7" ht="13.5" customHeight="1" outlineLevel="1">
      <c r="B91" s="84">
        <v>78</v>
      </c>
      <c r="C91" s="85" t="s">
        <v>367</v>
      </c>
      <c r="D91" s="136">
        <v>894</v>
      </c>
      <c r="E91" s="136">
        <v>459</v>
      </c>
      <c r="F91" s="136">
        <v>435</v>
      </c>
      <c r="G91" s="111">
        <v>60</v>
      </c>
    </row>
    <row r="92" spans="2:7" ht="13.5" customHeight="1" outlineLevel="1">
      <c r="B92" s="70">
        <v>194</v>
      </c>
      <c r="C92" s="71" t="s">
        <v>368</v>
      </c>
      <c r="D92" s="136">
        <v>2678</v>
      </c>
      <c r="E92" s="136">
        <v>1372</v>
      </c>
      <c r="F92" s="136">
        <v>1306</v>
      </c>
      <c r="G92" s="73">
        <v>102</v>
      </c>
    </row>
    <row r="93" spans="2:7" ht="13.5" customHeight="1" outlineLevel="1">
      <c r="B93" s="70">
        <v>912</v>
      </c>
      <c r="C93" s="71" t="s">
        <v>369</v>
      </c>
      <c r="D93" s="136">
        <v>1873</v>
      </c>
      <c r="E93" s="136">
        <v>942</v>
      </c>
      <c r="F93" s="136">
        <v>931</v>
      </c>
      <c r="G93" s="73">
        <v>97</v>
      </c>
    </row>
    <row r="94" spans="1:7" s="87" customFormat="1" ht="26.25" customHeight="1">
      <c r="A94" s="58"/>
      <c r="B94" s="112" t="s">
        <v>42</v>
      </c>
      <c r="C94" s="112"/>
      <c r="D94" s="113">
        <f>SUM(D86:D93)</f>
        <v>39028</v>
      </c>
      <c r="E94" s="113">
        <f>SUM(E86:E93)</f>
        <v>19603</v>
      </c>
      <c r="F94" s="113">
        <f>SUM(F86:F93)</f>
        <v>19425</v>
      </c>
      <c r="G94" s="114">
        <v>1715</v>
      </c>
    </row>
    <row r="95" spans="1:7" s="87" customFormat="1" ht="18" customHeight="1">
      <c r="A95" s="58"/>
      <c r="B95" s="126"/>
      <c r="C95" s="127"/>
      <c r="D95" s="137"/>
      <c r="E95" s="137"/>
      <c r="F95" s="137"/>
      <c r="G95" s="138"/>
    </row>
    <row r="96" spans="1:7" s="87" customFormat="1" ht="18" customHeight="1">
      <c r="A96" s="58"/>
      <c r="B96" s="119" t="s">
        <v>370</v>
      </c>
      <c r="C96" s="119"/>
      <c r="D96" s="139"/>
      <c r="E96" s="139"/>
      <c r="F96" s="139"/>
      <c r="G96" s="140"/>
    </row>
    <row r="97" spans="2:7" ht="13.5" customHeight="1" outlineLevel="1">
      <c r="B97" s="70">
        <v>45</v>
      </c>
      <c r="C97" s="71" t="s">
        <v>371</v>
      </c>
      <c r="D97" s="136">
        <v>1389</v>
      </c>
      <c r="E97" s="136">
        <v>731</v>
      </c>
      <c r="F97" s="136">
        <v>658</v>
      </c>
      <c r="G97" s="73">
        <v>132</v>
      </c>
    </row>
    <row r="98" spans="2:7" ht="13.5" customHeight="1" outlineLevel="1">
      <c r="B98" s="70">
        <v>46</v>
      </c>
      <c r="C98" s="71" t="s">
        <v>372</v>
      </c>
      <c r="D98" s="136">
        <v>2236</v>
      </c>
      <c r="E98" s="136">
        <v>1140</v>
      </c>
      <c r="F98" s="136">
        <v>1096</v>
      </c>
      <c r="G98" s="73">
        <v>247</v>
      </c>
    </row>
    <row r="99" spans="2:7" ht="13.5" customHeight="1" outlineLevel="1">
      <c r="B99" s="70">
        <v>82</v>
      </c>
      <c r="C99" s="71" t="s">
        <v>373</v>
      </c>
      <c r="D99" s="136">
        <v>1133</v>
      </c>
      <c r="E99" s="136">
        <v>565</v>
      </c>
      <c r="F99" s="136">
        <v>568</v>
      </c>
      <c r="G99" s="73">
        <v>117</v>
      </c>
    </row>
    <row r="100" spans="2:7" ht="13.5" customHeight="1" outlineLevel="1">
      <c r="B100" s="70">
        <v>98</v>
      </c>
      <c r="C100" s="71" t="s">
        <v>374</v>
      </c>
      <c r="D100" s="136">
        <v>7609</v>
      </c>
      <c r="E100" s="136">
        <v>3759</v>
      </c>
      <c r="F100" s="136">
        <v>3850</v>
      </c>
      <c r="G100" s="73">
        <v>468</v>
      </c>
    </row>
    <row r="101" spans="2:7" ht="13.5" customHeight="1" outlineLevel="1">
      <c r="B101" s="70">
        <v>146</v>
      </c>
      <c r="C101" s="71" t="s">
        <v>375</v>
      </c>
      <c r="D101" s="136">
        <v>1220</v>
      </c>
      <c r="E101" s="136">
        <v>630</v>
      </c>
      <c r="F101" s="136">
        <v>590</v>
      </c>
      <c r="G101" s="73">
        <v>324</v>
      </c>
    </row>
    <row r="102" spans="2:7" ht="13.5" customHeight="1" outlineLevel="1">
      <c r="B102" s="70">
        <v>164</v>
      </c>
      <c r="C102" s="71" t="s">
        <v>376</v>
      </c>
      <c r="D102" s="136">
        <v>2306</v>
      </c>
      <c r="E102" s="136">
        <v>1188</v>
      </c>
      <c r="F102" s="136">
        <v>1118</v>
      </c>
      <c r="G102" s="73">
        <v>522</v>
      </c>
    </row>
    <row r="103" spans="1:7" s="87" customFormat="1" ht="26.25" customHeight="1">
      <c r="A103" s="58"/>
      <c r="B103" s="112" t="s">
        <v>42</v>
      </c>
      <c r="C103" s="112"/>
      <c r="D103" s="113">
        <f>SUM(D97:D102)</f>
        <v>15893</v>
      </c>
      <c r="E103" s="113">
        <f>SUM(E97:E102)</f>
        <v>8013</v>
      </c>
      <c r="F103" s="113">
        <f>SUM(F97:F102)</f>
        <v>7880</v>
      </c>
      <c r="G103" s="114">
        <v>1810</v>
      </c>
    </row>
    <row r="104" spans="1:7" s="87" customFormat="1" ht="18" customHeight="1">
      <c r="A104" s="58"/>
      <c r="B104" s="126"/>
      <c r="C104" s="127"/>
      <c r="D104" s="137"/>
      <c r="E104" s="137"/>
      <c r="F104" s="137"/>
      <c r="G104" s="138"/>
    </row>
    <row r="105" spans="1:7" s="87" customFormat="1" ht="18" customHeight="1">
      <c r="A105" s="58"/>
      <c r="B105" s="119" t="s">
        <v>377</v>
      </c>
      <c r="C105" s="119"/>
      <c r="D105" s="139"/>
      <c r="E105" s="139"/>
      <c r="F105" s="139"/>
      <c r="G105" s="140"/>
    </row>
    <row r="106" spans="2:7" ht="13.5" customHeight="1" outlineLevel="1">
      <c r="B106" s="70">
        <v>2</v>
      </c>
      <c r="C106" s="71" t="s">
        <v>378</v>
      </c>
      <c r="D106" s="136">
        <v>611</v>
      </c>
      <c r="E106" s="136">
        <v>314</v>
      </c>
      <c r="F106" s="136">
        <v>297</v>
      </c>
      <c r="G106" s="73">
        <v>90</v>
      </c>
    </row>
    <row r="107" spans="2:7" ht="13.5" customHeight="1" outlineLevel="1">
      <c r="B107" s="70">
        <v>28</v>
      </c>
      <c r="C107" s="71" t="s">
        <v>379</v>
      </c>
      <c r="D107" s="136">
        <v>1107</v>
      </c>
      <c r="E107" s="136">
        <v>581</v>
      </c>
      <c r="F107" s="136">
        <v>526</v>
      </c>
      <c r="G107" s="73">
        <v>21</v>
      </c>
    </row>
    <row r="108" spans="2:7" ht="13.5" customHeight="1" outlineLevel="1">
      <c r="B108" s="70">
        <v>38</v>
      </c>
      <c r="C108" s="71" t="s">
        <v>380</v>
      </c>
      <c r="D108" s="136">
        <v>1286</v>
      </c>
      <c r="E108" s="136">
        <v>665</v>
      </c>
      <c r="F108" s="136">
        <v>621</v>
      </c>
      <c r="G108" s="73">
        <v>36</v>
      </c>
    </row>
    <row r="109" spans="2:7" ht="13.5" customHeight="1" outlineLevel="1">
      <c r="B109" s="70">
        <v>51</v>
      </c>
      <c r="C109" s="71" t="s">
        <v>381</v>
      </c>
      <c r="D109" s="136">
        <v>1395</v>
      </c>
      <c r="E109" s="136">
        <v>730</v>
      </c>
      <c r="F109" s="136">
        <v>665</v>
      </c>
      <c r="G109" s="73">
        <v>113</v>
      </c>
    </row>
    <row r="110" spans="2:7" ht="13.5" customHeight="1" outlineLevel="1">
      <c r="B110" s="70">
        <v>65</v>
      </c>
      <c r="C110" s="71" t="s">
        <v>382</v>
      </c>
      <c r="D110" s="136">
        <v>727</v>
      </c>
      <c r="E110" s="136">
        <v>374</v>
      </c>
      <c r="F110" s="136">
        <v>353</v>
      </c>
      <c r="G110" s="73"/>
    </row>
    <row r="111" spans="2:7" ht="13.5" customHeight="1" outlineLevel="1">
      <c r="B111" s="70">
        <v>66</v>
      </c>
      <c r="C111" s="71" t="s">
        <v>383</v>
      </c>
      <c r="D111" s="136">
        <v>2622</v>
      </c>
      <c r="E111" s="136">
        <v>1317</v>
      </c>
      <c r="F111" s="136">
        <v>1305</v>
      </c>
      <c r="G111" s="73">
        <v>40</v>
      </c>
    </row>
    <row r="112" spans="2:7" ht="13.5" customHeight="1" outlineLevel="1">
      <c r="B112" s="70">
        <v>83</v>
      </c>
      <c r="C112" s="71" t="s">
        <v>384</v>
      </c>
      <c r="D112" s="136">
        <v>262</v>
      </c>
      <c r="E112" s="136">
        <v>120</v>
      </c>
      <c r="F112" s="136">
        <v>142</v>
      </c>
      <c r="G112" s="73">
        <v>23</v>
      </c>
    </row>
    <row r="113" spans="2:7" ht="13.5" customHeight="1" outlineLevel="1">
      <c r="B113" s="70">
        <v>88</v>
      </c>
      <c r="C113" s="71" t="s">
        <v>385</v>
      </c>
      <c r="D113" s="136">
        <v>1957</v>
      </c>
      <c r="E113" s="136">
        <v>1001</v>
      </c>
      <c r="F113" s="136">
        <v>956</v>
      </c>
      <c r="G113" s="73">
        <v>120</v>
      </c>
    </row>
    <row r="114" spans="2:7" ht="13.5" customHeight="1" outlineLevel="1">
      <c r="B114" s="70">
        <v>105</v>
      </c>
      <c r="C114" s="71" t="s">
        <v>386</v>
      </c>
      <c r="D114" s="136">
        <v>5045</v>
      </c>
      <c r="E114" s="136">
        <v>2574</v>
      </c>
      <c r="F114" s="136">
        <v>2471</v>
      </c>
      <c r="G114" s="73">
        <v>310</v>
      </c>
    </row>
    <row r="115" spans="2:7" ht="13.5" customHeight="1" outlineLevel="1">
      <c r="B115" s="70">
        <v>136</v>
      </c>
      <c r="C115" s="71" t="s">
        <v>387</v>
      </c>
      <c r="D115" s="136">
        <v>2204</v>
      </c>
      <c r="E115" s="136">
        <v>1127</v>
      </c>
      <c r="F115" s="136">
        <v>1077</v>
      </c>
      <c r="G115" s="73">
        <v>89</v>
      </c>
    </row>
    <row r="116" spans="2:7" ht="13.5" customHeight="1" outlineLevel="1">
      <c r="B116" s="70">
        <v>137</v>
      </c>
      <c r="C116" s="71" t="s">
        <v>388</v>
      </c>
      <c r="D116" s="136">
        <v>1272</v>
      </c>
      <c r="E116" s="136">
        <v>669</v>
      </c>
      <c r="F116" s="136">
        <v>603</v>
      </c>
      <c r="G116" s="73">
        <v>76</v>
      </c>
    </row>
    <row r="117" spans="2:7" ht="13.5" customHeight="1" outlineLevel="1">
      <c r="B117" s="70">
        <v>152</v>
      </c>
      <c r="C117" s="71" t="s">
        <v>389</v>
      </c>
      <c r="D117" s="136">
        <v>1150</v>
      </c>
      <c r="E117" s="136">
        <v>562</v>
      </c>
      <c r="F117" s="136">
        <v>588</v>
      </c>
      <c r="G117" s="73">
        <v>138</v>
      </c>
    </row>
    <row r="118" spans="2:7" ht="13.5" customHeight="1" outlineLevel="1">
      <c r="B118" s="70">
        <v>159</v>
      </c>
      <c r="C118" s="71" t="s">
        <v>390</v>
      </c>
      <c r="D118" s="136">
        <v>1154</v>
      </c>
      <c r="E118" s="136">
        <v>630</v>
      </c>
      <c r="F118" s="136">
        <v>524</v>
      </c>
      <c r="G118" s="73">
        <v>126</v>
      </c>
    </row>
    <row r="119" spans="2:7" ht="13.5" customHeight="1" outlineLevel="1">
      <c r="B119" s="70">
        <v>178</v>
      </c>
      <c r="C119" s="71" t="s">
        <v>391</v>
      </c>
      <c r="D119" s="136">
        <v>813</v>
      </c>
      <c r="E119" s="136">
        <v>419</v>
      </c>
      <c r="F119" s="136">
        <v>394</v>
      </c>
      <c r="G119" s="73">
        <v>15</v>
      </c>
    </row>
    <row r="120" spans="2:7" ht="13.5" customHeight="1" outlineLevel="1">
      <c r="B120" s="70">
        <v>909</v>
      </c>
      <c r="C120" s="71" t="s">
        <v>392</v>
      </c>
      <c r="D120" s="136">
        <v>660</v>
      </c>
      <c r="E120" s="136">
        <v>359</v>
      </c>
      <c r="F120" s="136">
        <v>301</v>
      </c>
      <c r="G120" s="73">
        <v>39</v>
      </c>
    </row>
    <row r="121" spans="1:7" s="87" customFormat="1" ht="26.25" customHeight="1">
      <c r="A121" s="58"/>
      <c r="B121" s="112" t="s">
        <v>42</v>
      </c>
      <c r="C121" s="112"/>
      <c r="D121" s="113">
        <f>SUM(D106:D120)</f>
        <v>22265</v>
      </c>
      <c r="E121" s="113">
        <f>SUM(E106:E120)</f>
        <v>11442</v>
      </c>
      <c r="F121" s="113">
        <f>SUM(F106:F120)</f>
        <v>10823</v>
      </c>
      <c r="G121" s="114">
        <f>SUM(G106:G120)</f>
        <v>1236</v>
      </c>
    </row>
    <row r="122" spans="1:7" s="87" customFormat="1" ht="18" customHeight="1">
      <c r="A122" s="58"/>
      <c r="B122" s="126"/>
      <c r="C122" s="127"/>
      <c r="D122" s="137"/>
      <c r="E122" s="137"/>
      <c r="F122" s="137"/>
      <c r="G122" s="138"/>
    </row>
    <row r="123" spans="1:7" s="87" customFormat="1" ht="18" customHeight="1">
      <c r="A123" s="58"/>
      <c r="B123" s="119" t="s">
        <v>393</v>
      </c>
      <c r="C123" s="119"/>
      <c r="D123" s="139"/>
      <c r="E123" s="139"/>
      <c r="F123" s="139"/>
      <c r="G123" s="140"/>
    </row>
    <row r="124" spans="2:7" ht="13.5" customHeight="1" outlineLevel="1">
      <c r="B124" s="70">
        <v>12</v>
      </c>
      <c r="C124" s="71" t="s">
        <v>394</v>
      </c>
      <c r="D124" s="136">
        <v>2734</v>
      </c>
      <c r="E124" s="136">
        <v>1405</v>
      </c>
      <c r="F124" s="136">
        <v>1329</v>
      </c>
      <c r="G124" s="73">
        <v>93</v>
      </c>
    </row>
    <row r="125" spans="2:7" ht="13.5" customHeight="1" outlineLevel="1">
      <c r="B125" s="70">
        <v>102</v>
      </c>
      <c r="C125" s="71" t="s">
        <v>395</v>
      </c>
      <c r="D125" s="136">
        <v>10286</v>
      </c>
      <c r="E125" s="136">
        <v>5144</v>
      </c>
      <c r="F125" s="136">
        <v>5142</v>
      </c>
      <c r="G125" s="73">
        <v>198</v>
      </c>
    </row>
    <row r="126" spans="2:7" ht="13.5" customHeight="1" outlineLevel="1">
      <c r="B126" s="70">
        <v>132</v>
      </c>
      <c r="C126" s="71" t="s">
        <v>396</v>
      </c>
      <c r="D126" s="136">
        <v>3884</v>
      </c>
      <c r="E126" s="136">
        <v>1930</v>
      </c>
      <c r="F126" s="136">
        <v>1954</v>
      </c>
      <c r="G126" s="73">
        <v>112</v>
      </c>
    </row>
    <row r="127" spans="2:7" ht="13.5" customHeight="1" outlineLevel="1">
      <c r="B127" s="70">
        <v>135</v>
      </c>
      <c r="C127" s="71" t="s">
        <v>397</v>
      </c>
      <c r="D127" s="136">
        <v>5601</v>
      </c>
      <c r="E127" s="136">
        <v>2814</v>
      </c>
      <c r="F127" s="136">
        <v>2787</v>
      </c>
      <c r="G127" s="73">
        <v>254</v>
      </c>
    </row>
    <row r="128" spans="1:7" s="87" customFormat="1" ht="26.25" customHeight="1">
      <c r="A128" s="58"/>
      <c r="B128" s="112" t="s">
        <v>42</v>
      </c>
      <c r="C128" s="112"/>
      <c r="D128" s="113">
        <f>SUM(D124:D127)</f>
        <v>22505</v>
      </c>
      <c r="E128" s="113">
        <f>SUM(E124:E127)</f>
        <v>11293</v>
      </c>
      <c r="F128" s="113">
        <f>SUM(F124:F127)</f>
        <v>11212</v>
      </c>
      <c r="G128" s="114">
        <v>657</v>
      </c>
    </row>
    <row r="129" spans="1:7" s="87" customFormat="1" ht="18" customHeight="1">
      <c r="A129" s="58"/>
      <c r="B129" s="126"/>
      <c r="C129" s="127"/>
      <c r="D129" s="137"/>
      <c r="E129" s="137"/>
      <c r="F129" s="137"/>
      <c r="G129" s="138"/>
    </row>
    <row r="130" spans="1:7" s="87" customFormat="1" ht="18" customHeight="1">
      <c r="A130" s="58"/>
      <c r="B130" s="119" t="s">
        <v>398</v>
      </c>
      <c r="C130" s="119"/>
      <c r="D130" s="139"/>
      <c r="E130" s="139"/>
      <c r="F130" s="139"/>
      <c r="G130" s="140"/>
    </row>
    <row r="131" spans="2:7" ht="13.5" customHeight="1" outlineLevel="1">
      <c r="B131" s="70">
        <v>1</v>
      </c>
      <c r="C131" s="71" t="s">
        <v>399</v>
      </c>
      <c r="D131" s="136">
        <v>297</v>
      </c>
      <c r="E131" s="136">
        <v>149</v>
      </c>
      <c r="F131" s="136">
        <v>148</v>
      </c>
      <c r="G131" s="73">
        <v>27</v>
      </c>
    </row>
    <row r="132" spans="2:7" ht="13.5" customHeight="1" outlineLevel="1">
      <c r="B132" s="70">
        <v>13</v>
      </c>
      <c r="C132" s="71" t="s">
        <v>400</v>
      </c>
      <c r="D132" s="136">
        <v>6044</v>
      </c>
      <c r="E132" s="136">
        <v>3238</v>
      </c>
      <c r="F132" s="136">
        <v>2806</v>
      </c>
      <c r="G132" s="73">
        <v>433</v>
      </c>
    </row>
    <row r="133" spans="2:7" ht="13.5" customHeight="1" outlineLevel="1">
      <c r="B133" s="70">
        <v>20</v>
      </c>
      <c r="C133" s="71" t="s">
        <v>401</v>
      </c>
      <c r="D133" s="136">
        <v>1231</v>
      </c>
      <c r="E133" s="136">
        <v>627</v>
      </c>
      <c r="F133" s="136">
        <v>604</v>
      </c>
      <c r="G133" s="73">
        <v>116</v>
      </c>
    </row>
    <row r="134" spans="2:7" ht="13.5" customHeight="1" outlineLevel="1">
      <c r="B134" s="70">
        <v>34</v>
      </c>
      <c r="C134" s="71" t="s">
        <v>402</v>
      </c>
      <c r="D134" s="136">
        <v>594</v>
      </c>
      <c r="E134" s="136">
        <v>299</v>
      </c>
      <c r="F134" s="136">
        <v>295</v>
      </c>
      <c r="G134" s="73">
        <v>39</v>
      </c>
    </row>
    <row r="135" spans="2:7" ht="13.5" customHeight="1" outlineLevel="1">
      <c r="B135" s="70">
        <v>61</v>
      </c>
      <c r="C135" s="71" t="s">
        <v>403</v>
      </c>
      <c r="D135" s="136">
        <v>1355</v>
      </c>
      <c r="E135" s="136">
        <v>714</v>
      </c>
      <c r="F135" s="136">
        <v>641</v>
      </c>
      <c r="G135" s="73">
        <v>91</v>
      </c>
    </row>
    <row r="136" spans="2:7" ht="13.5" customHeight="1" outlineLevel="1">
      <c r="B136" s="70">
        <v>72</v>
      </c>
      <c r="C136" s="71" t="s">
        <v>404</v>
      </c>
      <c r="D136" s="136">
        <v>787</v>
      </c>
      <c r="E136" s="136">
        <v>403</v>
      </c>
      <c r="F136" s="136">
        <v>384</v>
      </c>
      <c r="G136" s="73">
        <v>46</v>
      </c>
    </row>
    <row r="137" spans="2:7" ht="13.5" customHeight="1" outlineLevel="1">
      <c r="B137" s="70">
        <v>107</v>
      </c>
      <c r="C137" s="71" t="s">
        <v>405</v>
      </c>
      <c r="D137" s="136">
        <v>1119</v>
      </c>
      <c r="E137" s="136">
        <v>569</v>
      </c>
      <c r="F137" s="136">
        <v>550</v>
      </c>
      <c r="G137" s="73">
        <v>80</v>
      </c>
    </row>
    <row r="138" spans="2:7" ht="13.5" customHeight="1" outlineLevel="1">
      <c r="B138" s="70">
        <v>126</v>
      </c>
      <c r="C138" s="71" t="s">
        <v>406</v>
      </c>
      <c r="D138" s="136">
        <v>1821</v>
      </c>
      <c r="E138" s="136">
        <v>907</v>
      </c>
      <c r="F138" s="136">
        <v>914</v>
      </c>
      <c r="G138" s="73">
        <v>25</v>
      </c>
    </row>
    <row r="139" spans="2:7" ht="13.5" customHeight="1" outlineLevel="1">
      <c r="B139" s="70">
        <v>174</v>
      </c>
      <c r="C139" s="71" t="s">
        <v>407</v>
      </c>
      <c r="D139" s="136">
        <v>544</v>
      </c>
      <c r="E139" s="136">
        <v>283</v>
      </c>
      <c r="F139" s="136">
        <v>261</v>
      </c>
      <c r="G139" s="73">
        <v>17</v>
      </c>
    </row>
    <row r="140" spans="2:7" ht="13.5" customHeight="1" outlineLevel="1">
      <c r="B140" s="70">
        <v>185</v>
      </c>
      <c r="C140" s="71" t="s">
        <v>408</v>
      </c>
      <c r="D140" s="136">
        <v>640</v>
      </c>
      <c r="E140" s="136">
        <v>345</v>
      </c>
      <c r="F140" s="136">
        <v>295</v>
      </c>
      <c r="G140" s="73">
        <v>43</v>
      </c>
    </row>
    <row r="141" spans="2:7" ht="13.5" customHeight="1" outlineLevel="1">
      <c r="B141" s="70">
        <v>192</v>
      </c>
      <c r="C141" s="71" t="s">
        <v>409</v>
      </c>
      <c r="D141" s="136">
        <v>2063</v>
      </c>
      <c r="E141" s="136">
        <v>1104</v>
      </c>
      <c r="F141" s="136">
        <v>959</v>
      </c>
      <c r="G141" s="73">
        <v>58</v>
      </c>
    </row>
    <row r="142" spans="1:7" s="87" customFormat="1" ht="26.25" customHeight="1">
      <c r="A142" s="58"/>
      <c r="B142" s="112" t="s">
        <v>42</v>
      </c>
      <c r="C142" s="112"/>
      <c r="D142" s="113">
        <f>SUM(D131:D141)</f>
        <v>16495</v>
      </c>
      <c r="E142" s="113">
        <f>SUM(E131:E141)</f>
        <v>8638</v>
      </c>
      <c r="F142" s="113">
        <f>SUM(F131:F141)</f>
        <v>7857</v>
      </c>
      <c r="G142" s="114">
        <v>975</v>
      </c>
    </row>
    <row r="143" spans="1:7" s="87" customFormat="1" ht="18" customHeight="1">
      <c r="A143" s="58"/>
      <c r="B143" s="126"/>
      <c r="C143" s="127"/>
      <c r="D143" s="137"/>
      <c r="E143" s="137"/>
      <c r="F143" s="137"/>
      <c r="G143" s="138"/>
    </row>
    <row r="144" spans="1:7" s="87" customFormat="1" ht="18" customHeight="1">
      <c r="A144" s="58"/>
      <c r="B144" s="119" t="s">
        <v>410</v>
      </c>
      <c r="C144" s="119"/>
      <c r="D144" s="139"/>
      <c r="E144" s="139"/>
      <c r="F144" s="139"/>
      <c r="G144" s="140"/>
    </row>
    <row r="145" spans="2:7" ht="13.5" customHeight="1" outlineLevel="1">
      <c r="B145" s="70">
        <v>4</v>
      </c>
      <c r="C145" s="71" t="s">
        <v>411</v>
      </c>
      <c r="D145" s="136">
        <v>762</v>
      </c>
      <c r="E145" s="136">
        <v>419</v>
      </c>
      <c r="F145" s="136">
        <v>343</v>
      </c>
      <c r="G145" s="73">
        <v>35</v>
      </c>
    </row>
    <row r="146" spans="2:7" ht="13.5" customHeight="1" outlineLevel="1">
      <c r="B146" s="70">
        <v>6</v>
      </c>
      <c r="C146" s="71" t="s">
        <v>412</v>
      </c>
      <c r="D146" s="136">
        <v>6971</v>
      </c>
      <c r="E146" s="136">
        <v>3698</v>
      </c>
      <c r="F146" s="136">
        <v>3273</v>
      </c>
      <c r="G146" s="73">
        <v>63</v>
      </c>
    </row>
    <row r="147" spans="2:7" ht="13.5" customHeight="1" outlineLevel="1">
      <c r="B147" s="70">
        <v>17</v>
      </c>
      <c r="C147" s="71" t="s">
        <v>413</v>
      </c>
      <c r="D147" s="136">
        <v>27397</v>
      </c>
      <c r="E147" s="136">
        <v>13589</v>
      </c>
      <c r="F147" s="136">
        <v>13808</v>
      </c>
      <c r="G147" s="73">
        <v>83</v>
      </c>
    </row>
    <row r="148" spans="2:7" ht="13.5" customHeight="1" outlineLevel="1">
      <c r="B148" s="70">
        <v>93</v>
      </c>
      <c r="C148" s="71" t="s">
        <v>414</v>
      </c>
      <c r="D148" s="136">
        <v>4943</v>
      </c>
      <c r="E148" s="136">
        <v>2511</v>
      </c>
      <c r="F148" s="136">
        <v>2432</v>
      </c>
      <c r="G148" s="73">
        <v>31</v>
      </c>
    </row>
    <row r="149" spans="2:7" ht="13.5" customHeight="1" outlineLevel="1">
      <c r="B149" s="70">
        <v>103</v>
      </c>
      <c r="C149" s="71" t="s">
        <v>415</v>
      </c>
      <c r="D149" s="136">
        <v>1010</v>
      </c>
      <c r="E149" s="136">
        <v>512</v>
      </c>
      <c r="F149" s="136">
        <v>498</v>
      </c>
      <c r="G149" s="73">
        <v>19</v>
      </c>
    </row>
    <row r="150" spans="2:7" ht="13.5" customHeight="1" outlineLevel="1">
      <c r="B150" s="70">
        <v>109</v>
      </c>
      <c r="C150" s="71" t="s">
        <v>416</v>
      </c>
      <c r="D150" s="136">
        <v>904</v>
      </c>
      <c r="E150" s="136">
        <v>463</v>
      </c>
      <c r="F150" s="136">
        <v>441</v>
      </c>
      <c r="G150" s="73">
        <v>14</v>
      </c>
    </row>
    <row r="151" spans="2:7" ht="13.5" customHeight="1" outlineLevel="1">
      <c r="B151" s="70">
        <v>120</v>
      </c>
      <c r="C151" s="71" t="s">
        <v>417</v>
      </c>
      <c r="D151" s="136">
        <v>338</v>
      </c>
      <c r="E151" s="136">
        <v>180</v>
      </c>
      <c r="F151" s="136">
        <v>158</v>
      </c>
      <c r="G151" s="73">
        <v>23</v>
      </c>
    </row>
    <row r="152" spans="2:7" ht="13.5" customHeight="1" outlineLevel="1">
      <c r="B152" s="70">
        <v>124</v>
      </c>
      <c r="C152" s="71" t="s">
        <v>418</v>
      </c>
      <c r="D152" s="136">
        <v>487</v>
      </c>
      <c r="E152" s="136">
        <v>264</v>
      </c>
      <c r="F152" s="136">
        <v>223</v>
      </c>
      <c r="G152" s="73">
        <v>37</v>
      </c>
    </row>
    <row r="153" spans="2:7" ht="13.5" customHeight="1" outlineLevel="1">
      <c r="B153" s="70">
        <v>133</v>
      </c>
      <c r="C153" s="71" t="s">
        <v>419</v>
      </c>
      <c r="D153" s="136">
        <v>2881</v>
      </c>
      <c r="E153" s="136">
        <v>1470</v>
      </c>
      <c r="F153" s="136">
        <v>1411</v>
      </c>
      <c r="G153" s="73">
        <v>21</v>
      </c>
    </row>
    <row r="154" spans="2:7" ht="13.5" customHeight="1" outlineLevel="1">
      <c r="B154" s="70">
        <v>140</v>
      </c>
      <c r="C154" s="71" t="s">
        <v>420</v>
      </c>
      <c r="D154" s="136">
        <v>60368</v>
      </c>
      <c r="E154" s="136">
        <v>29699</v>
      </c>
      <c r="F154" s="136">
        <v>30669</v>
      </c>
      <c r="G154" s="73">
        <v>109</v>
      </c>
    </row>
    <row r="155" spans="2:7" ht="13.5" customHeight="1" outlineLevel="1">
      <c r="B155" s="70">
        <v>148</v>
      </c>
      <c r="C155" s="71" t="s">
        <v>421</v>
      </c>
      <c r="D155" s="136">
        <v>1082</v>
      </c>
      <c r="E155" s="136">
        <v>540</v>
      </c>
      <c r="F155" s="136">
        <v>542</v>
      </c>
      <c r="G155" s="73">
        <v>58</v>
      </c>
    </row>
    <row r="156" spans="2:7" ht="13.5" customHeight="1" outlineLevel="1">
      <c r="B156" s="70">
        <v>162</v>
      </c>
      <c r="C156" s="71" t="s">
        <v>422</v>
      </c>
      <c r="D156" s="136">
        <v>1680</v>
      </c>
      <c r="E156" s="136">
        <v>888</v>
      </c>
      <c r="F156" s="136">
        <v>792</v>
      </c>
      <c r="G156" s="73">
        <v>27</v>
      </c>
    </row>
    <row r="157" spans="2:7" ht="13.5" customHeight="1" outlineLevel="1">
      <c r="B157" s="70">
        <v>170</v>
      </c>
      <c r="C157" s="71" t="s">
        <v>423</v>
      </c>
      <c r="D157" s="136">
        <v>377</v>
      </c>
      <c r="E157" s="136">
        <v>216</v>
      </c>
      <c r="F157" s="136">
        <v>161</v>
      </c>
      <c r="G157" s="73">
        <v>29</v>
      </c>
    </row>
    <row r="158" spans="2:7" ht="13.5" customHeight="1" outlineLevel="1">
      <c r="B158" s="70">
        <v>173</v>
      </c>
      <c r="C158" s="71" t="s">
        <v>424</v>
      </c>
      <c r="D158" s="136">
        <v>12399</v>
      </c>
      <c r="E158" s="136">
        <v>6186</v>
      </c>
      <c r="F158" s="136">
        <v>6213</v>
      </c>
      <c r="G158" s="73">
        <v>35</v>
      </c>
    </row>
    <row r="159" spans="2:7" ht="13.5" customHeight="1" outlineLevel="1">
      <c r="B159" s="70">
        <v>177</v>
      </c>
      <c r="C159" s="71" t="s">
        <v>425</v>
      </c>
      <c r="D159" s="136">
        <v>555</v>
      </c>
      <c r="E159" s="136">
        <v>288</v>
      </c>
      <c r="F159" s="136">
        <v>267</v>
      </c>
      <c r="G159" s="73">
        <v>35</v>
      </c>
    </row>
    <row r="160" spans="2:7" ht="13.5" customHeight="1" outlineLevel="1">
      <c r="B160" s="70">
        <v>184</v>
      </c>
      <c r="C160" s="71" t="s">
        <v>426</v>
      </c>
      <c r="D160" s="136">
        <v>2875</v>
      </c>
      <c r="E160" s="136">
        <v>1445</v>
      </c>
      <c r="F160" s="136">
        <v>1430</v>
      </c>
      <c r="G160" s="73">
        <v>79</v>
      </c>
    </row>
    <row r="161" spans="2:7" ht="13.5" customHeight="1" outlineLevel="1">
      <c r="B161" s="70">
        <v>906</v>
      </c>
      <c r="C161" s="71" t="s">
        <v>427</v>
      </c>
      <c r="D161" s="136">
        <v>1052</v>
      </c>
      <c r="E161" s="136">
        <v>563</v>
      </c>
      <c r="F161" s="136">
        <v>489</v>
      </c>
      <c r="G161" s="73">
        <v>90</v>
      </c>
    </row>
    <row r="162" spans="1:7" s="87" customFormat="1" ht="26.25" customHeight="1">
      <c r="A162" s="58"/>
      <c r="B162" s="112" t="s">
        <v>42</v>
      </c>
      <c r="C162" s="112"/>
      <c r="D162" s="113">
        <f>SUM(D145:D161)</f>
        <v>126081</v>
      </c>
      <c r="E162" s="113">
        <f>SUM(E145:E161)</f>
        <v>62931</v>
      </c>
      <c r="F162" s="113">
        <f>SUM(F145:F161)</f>
        <v>63150</v>
      </c>
      <c r="G162" s="114">
        <v>788</v>
      </c>
    </row>
    <row r="163" spans="1:7" s="87" customFormat="1" ht="18" customHeight="1">
      <c r="A163" s="58"/>
      <c r="B163" s="126"/>
      <c r="C163" s="127"/>
      <c r="D163" s="137"/>
      <c r="E163" s="137"/>
      <c r="F163" s="137"/>
      <c r="G163" s="138"/>
    </row>
    <row r="164" spans="1:7" s="87" customFormat="1" ht="18" customHeight="1">
      <c r="A164" s="58"/>
      <c r="B164" s="119" t="s">
        <v>428</v>
      </c>
      <c r="C164" s="119"/>
      <c r="D164" s="139"/>
      <c r="E164" s="139"/>
      <c r="F164" s="139"/>
      <c r="G164" s="140"/>
    </row>
    <row r="165" spans="2:7" ht="13.5" customHeight="1">
      <c r="B165" s="70">
        <v>16</v>
      </c>
      <c r="C165" s="71" t="s">
        <v>429</v>
      </c>
      <c r="D165" s="136">
        <v>377</v>
      </c>
      <c r="E165" s="136">
        <v>208</v>
      </c>
      <c r="F165" s="136">
        <v>169</v>
      </c>
      <c r="G165" s="73">
        <v>30</v>
      </c>
    </row>
    <row r="166" spans="2:7" ht="13.5" customHeight="1">
      <c r="B166" s="70">
        <v>30</v>
      </c>
      <c r="C166" s="71" t="s">
        <v>430</v>
      </c>
      <c r="D166" s="136">
        <v>727</v>
      </c>
      <c r="E166" s="136">
        <v>387</v>
      </c>
      <c r="F166" s="136">
        <v>340</v>
      </c>
      <c r="G166" s="73">
        <v>69</v>
      </c>
    </row>
    <row r="167" spans="2:7" ht="13.5" customHeight="1">
      <c r="B167" s="70">
        <v>32</v>
      </c>
      <c r="C167" s="71" t="s">
        <v>431</v>
      </c>
      <c r="D167" s="136">
        <v>294</v>
      </c>
      <c r="E167" s="136">
        <v>148</v>
      </c>
      <c r="F167" s="136">
        <v>146</v>
      </c>
      <c r="G167" s="73">
        <v>15</v>
      </c>
    </row>
    <row r="168" spans="2:7" ht="13.5" customHeight="1">
      <c r="B168" s="70">
        <v>33</v>
      </c>
      <c r="C168" s="71" t="s">
        <v>432</v>
      </c>
      <c r="D168" s="136">
        <v>276</v>
      </c>
      <c r="E168" s="136">
        <v>146</v>
      </c>
      <c r="F168" s="136">
        <v>130</v>
      </c>
      <c r="G168" s="73">
        <v>18</v>
      </c>
    </row>
    <row r="169" spans="2:7" ht="13.5" customHeight="1">
      <c r="B169" s="70">
        <v>35</v>
      </c>
      <c r="C169" s="71" t="s">
        <v>433</v>
      </c>
      <c r="D169" s="136">
        <v>1528</v>
      </c>
      <c r="E169" s="136">
        <v>803</v>
      </c>
      <c r="F169" s="136">
        <v>725</v>
      </c>
      <c r="G169" s="73">
        <v>47</v>
      </c>
    </row>
    <row r="170" spans="2:7" ht="13.5" customHeight="1">
      <c r="B170" s="70">
        <v>40</v>
      </c>
      <c r="C170" s="71" t="s">
        <v>434</v>
      </c>
      <c r="D170" s="136">
        <v>379</v>
      </c>
      <c r="E170" s="136">
        <v>205</v>
      </c>
      <c r="F170" s="136">
        <v>174</v>
      </c>
      <c r="G170" s="73">
        <v>26</v>
      </c>
    </row>
    <row r="171" spans="2:7" ht="13.5" customHeight="1">
      <c r="B171" s="70">
        <v>42</v>
      </c>
      <c r="C171" s="71" t="s">
        <v>435</v>
      </c>
      <c r="D171" s="136">
        <v>520</v>
      </c>
      <c r="E171" s="136">
        <v>258</v>
      </c>
      <c r="F171" s="136">
        <v>262</v>
      </c>
      <c r="G171" s="73">
        <v>57</v>
      </c>
    </row>
    <row r="172" spans="2:7" ht="13.5" customHeight="1">
      <c r="B172" s="70">
        <v>43</v>
      </c>
      <c r="C172" s="71" t="s">
        <v>436</v>
      </c>
      <c r="D172" s="136">
        <v>178</v>
      </c>
      <c r="E172" s="136">
        <v>97</v>
      </c>
      <c r="F172" s="136">
        <v>81</v>
      </c>
      <c r="G172" s="73">
        <v>5</v>
      </c>
    </row>
    <row r="173" spans="2:7" ht="13.5" customHeight="1">
      <c r="B173" s="70">
        <v>44</v>
      </c>
      <c r="C173" s="71" t="s">
        <v>437</v>
      </c>
      <c r="D173" s="136">
        <v>244</v>
      </c>
      <c r="E173" s="136">
        <v>148</v>
      </c>
      <c r="F173" s="136">
        <v>96</v>
      </c>
      <c r="G173" s="73">
        <v>28</v>
      </c>
    </row>
    <row r="174" spans="2:7" ht="13.5" customHeight="1">
      <c r="B174" s="70">
        <v>112</v>
      </c>
      <c r="C174" s="71" t="s">
        <v>438</v>
      </c>
      <c r="D174" s="136">
        <v>148</v>
      </c>
      <c r="E174" s="136">
        <v>72</v>
      </c>
      <c r="F174" s="136">
        <v>76</v>
      </c>
      <c r="G174" s="73">
        <v>15</v>
      </c>
    </row>
    <row r="175" spans="2:7" ht="13.5" customHeight="1">
      <c r="B175" s="70">
        <v>116</v>
      </c>
      <c r="C175" s="71" t="s">
        <v>439</v>
      </c>
      <c r="D175" s="136">
        <v>3587</v>
      </c>
      <c r="E175" s="136">
        <v>1788</v>
      </c>
      <c r="F175" s="136">
        <v>1799</v>
      </c>
      <c r="G175" s="73">
        <v>61</v>
      </c>
    </row>
    <row r="176" spans="2:7" ht="13.5" customHeight="1">
      <c r="B176" s="70">
        <v>121</v>
      </c>
      <c r="C176" s="71" t="s">
        <v>440</v>
      </c>
      <c r="D176" s="136">
        <v>159</v>
      </c>
      <c r="E176" s="136">
        <v>83</v>
      </c>
      <c r="F176" s="136">
        <v>76</v>
      </c>
      <c r="G176" s="73">
        <v>16</v>
      </c>
    </row>
    <row r="177" spans="2:7" ht="13.5" customHeight="1">
      <c r="B177" s="70">
        <v>141</v>
      </c>
      <c r="C177" s="85" t="s">
        <v>441</v>
      </c>
      <c r="D177" s="136">
        <v>495</v>
      </c>
      <c r="E177" s="136">
        <v>282</v>
      </c>
      <c r="F177" s="136">
        <v>213</v>
      </c>
      <c r="G177" s="111">
        <v>72</v>
      </c>
    </row>
    <row r="178" spans="2:7" ht="13.5" customHeight="1">
      <c r="B178" s="70">
        <v>147</v>
      </c>
      <c r="C178" s="71" t="s">
        <v>442</v>
      </c>
      <c r="D178" s="136">
        <v>5543</v>
      </c>
      <c r="E178" s="136">
        <v>2787</v>
      </c>
      <c r="F178" s="136">
        <v>2756</v>
      </c>
      <c r="G178" s="73">
        <v>134</v>
      </c>
    </row>
    <row r="179" spans="2:7" ht="13.5" customHeight="1">
      <c r="B179" s="70">
        <v>151</v>
      </c>
      <c r="C179" s="71" t="s">
        <v>443</v>
      </c>
      <c r="D179" s="136">
        <v>318</v>
      </c>
      <c r="E179" s="136">
        <v>160</v>
      </c>
      <c r="F179" s="136">
        <v>158</v>
      </c>
      <c r="G179" s="73">
        <v>18</v>
      </c>
    </row>
    <row r="180" spans="2:7" ht="13.5" customHeight="1">
      <c r="B180" s="70">
        <v>163</v>
      </c>
      <c r="C180" s="71" t="s">
        <v>444</v>
      </c>
      <c r="D180" s="136">
        <v>401</v>
      </c>
      <c r="E180" s="136">
        <v>208</v>
      </c>
      <c r="F180" s="136">
        <v>193</v>
      </c>
      <c r="G180" s="73">
        <v>21</v>
      </c>
    </row>
    <row r="181" spans="2:7" ht="13.5" customHeight="1">
      <c r="B181" s="70">
        <v>176</v>
      </c>
      <c r="C181" s="71" t="s">
        <v>445</v>
      </c>
      <c r="D181" s="136">
        <v>277</v>
      </c>
      <c r="E181" s="136">
        <v>153</v>
      </c>
      <c r="F181" s="136">
        <v>124</v>
      </c>
      <c r="G181" s="73">
        <v>14</v>
      </c>
    </row>
    <row r="182" spans="2:7" ht="13.5" customHeight="1">
      <c r="B182" s="70">
        <v>179</v>
      </c>
      <c r="C182" s="71" t="s">
        <v>446</v>
      </c>
      <c r="D182" s="136">
        <v>682</v>
      </c>
      <c r="E182" s="136">
        <v>359</v>
      </c>
      <c r="F182" s="136">
        <v>323</v>
      </c>
      <c r="G182" s="73">
        <v>51</v>
      </c>
    </row>
    <row r="183" spans="2:7" ht="13.5" customHeight="1">
      <c r="B183" s="70">
        <v>180</v>
      </c>
      <c r="C183" s="71" t="s">
        <v>447</v>
      </c>
      <c r="D183" s="136">
        <v>776</v>
      </c>
      <c r="E183" s="136">
        <v>403</v>
      </c>
      <c r="F183" s="136">
        <v>373</v>
      </c>
      <c r="G183" s="73">
        <v>91</v>
      </c>
    </row>
    <row r="184" spans="2:7" ht="13.5" customHeight="1">
      <c r="B184" s="70">
        <v>181</v>
      </c>
      <c r="C184" s="71" t="s">
        <v>448</v>
      </c>
      <c r="D184" s="136">
        <v>254</v>
      </c>
      <c r="E184" s="136">
        <v>151</v>
      </c>
      <c r="F184" s="136">
        <v>103</v>
      </c>
      <c r="G184" s="73">
        <v>55</v>
      </c>
    </row>
    <row r="185" spans="2:7" ht="13.5" customHeight="1">
      <c r="B185" s="70">
        <v>182</v>
      </c>
      <c r="C185" s="71" t="s">
        <v>449</v>
      </c>
      <c r="D185" s="136">
        <v>2512</v>
      </c>
      <c r="E185" s="136">
        <v>1237</v>
      </c>
      <c r="F185" s="136">
        <v>1275</v>
      </c>
      <c r="G185" s="73">
        <v>67</v>
      </c>
    </row>
    <row r="186" spans="2:7" ht="13.5" customHeight="1">
      <c r="B186" s="70">
        <v>183</v>
      </c>
      <c r="C186" s="71" t="s">
        <v>450</v>
      </c>
      <c r="D186" s="136">
        <v>671</v>
      </c>
      <c r="E186" s="136">
        <v>344</v>
      </c>
      <c r="F186" s="136">
        <v>327</v>
      </c>
      <c r="G186" s="73">
        <v>59</v>
      </c>
    </row>
    <row r="187" spans="2:7" ht="13.5" customHeight="1">
      <c r="B187" s="70">
        <v>901</v>
      </c>
      <c r="C187" s="71" t="s">
        <v>451</v>
      </c>
      <c r="D187" s="136">
        <v>655</v>
      </c>
      <c r="E187" s="136">
        <v>338</v>
      </c>
      <c r="F187" s="136">
        <v>317</v>
      </c>
      <c r="G187" s="73">
        <v>26</v>
      </c>
    </row>
    <row r="188" spans="2:7" ht="13.5" customHeight="1">
      <c r="B188" s="70">
        <v>903</v>
      </c>
      <c r="C188" s="71" t="s">
        <v>452</v>
      </c>
      <c r="D188" s="136">
        <v>1106</v>
      </c>
      <c r="E188" s="136">
        <v>564</v>
      </c>
      <c r="F188" s="136">
        <v>542</v>
      </c>
      <c r="G188" s="73">
        <v>78</v>
      </c>
    </row>
    <row r="189" spans="2:7" ht="13.5" customHeight="1">
      <c r="B189" s="70">
        <v>904</v>
      </c>
      <c r="C189" s="71" t="s">
        <v>453</v>
      </c>
      <c r="D189" s="136">
        <v>1038</v>
      </c>
      <c r="E189" s="136">
        <v>566</v>
      </c>
      <c r="F189" s="136">
        <v>472</v>
      </c>
      <c r="G189" s="73">
        <v>69</v>
      </c>
    </row>
    <row r="190" spans="1:7" s="87" customFormat="1" ht="26.25" customHeight="1">
      <c r="A190" s="58"/>
      <c r="B190" s="112" t="s">
        <v>42</v>
      </c>
      <c r="C190" s="112"/>
      <c r="D190" s="113">
        <f>SUM(D165:D189)</f>
        <v>23145</v>
      </c>
      <c r="E190" s="113">
        <f>SUM(E165:E189)</f>
        <v>11895</v>
      </c>
      <c r="F190" s="113">
        <f>SUM(F165:F189)</f>
        <v>11250</v>
      </c>
      <c r="G190" s="114">
        <v>1142</v>
      </c>
    </row>
    <row r="191" spans="1:7" s="87" customFormat="1" ht="18" customHeight="1">
      <c r="A191" s="58"/>
      <c r="B191" s="126"/>
      <c r="C191" s="127"/>
      <c r="D191" s="137"/>
      <c r="E191" s="137"/>
      <c r="F191" s="137"/>
      <c r="G191" s="138"/>
    </row>
    <row r="192" spans="1:7" s="87" customFormat="1" ht="18" customHeight="1">
      <c r="A192" s="58"/>
      <c r="B192" s="119" t="s">
        <v>454</v>
      </c>
      <c r="C192" s="119"/>
      <c r="D192" s="139"/>
      <c r="E192" s="139"/>
      <c r="F192" s="139"/>
      <c r="G192" s="140"/>
    </row>
    <row r="193" spans="2:7" ht="13.5" customHeight="1">
      <c r="B193" s="70">
        <v>7</v>
      </c>
      <c r="C193" s="71" t="s">
        <v>455</v>
      </c>
      <c r="D193" s="136">
        <v>876</v>
      </c>
      <c r="E193" s="136">
        <v>442</v>
      </c>
      <c r="F193" s="136">
        <v>434</v>
      </c>
      <c r="G193" s="73">
        <v>140</v>
      </c>
    </row>
    <row r="194" spans="2:7" ht="13.5" customHeight="1">
      <c r="B194" s="70">
        <v>71</v>
      </c>
      <c r="C194" s="71" t="s">
        <v>456</v>
      </c>
      <c r="D194" s="136">
        <v>7050</v>
      </c>
      <c r="E194" s="136">
        <v>3483</v>
      </c>
      <c r="F194" s="136">
        <v>3567</v>
      </c>
      <c r="G194" s="73">
        <v>77</v>
      </c>
    </row>
    <row r="195" spans="2:7" ht="13.5" customHeight="1">
      <c r="B195" s="70">
        <v>119</v>
      </c>
      <c r="C195" s="71" t="s">
        <v>457</v>
      </c>
      <c r="D195" s="136">
        <v>2098</v>
      </c>
      <c r="E195" s="136">
        <v>1062</v>
      </c>
      <c r="F195" s="136">
        <v>1036</v>
      </c>
      <c r="G195" s="73">
        <v>40</v>
      </c>
    </row>
    <row r="196" spans="2:7" ht="13.5" customHeight="1">
      <c r="B196" s="70">
        <v>143</v>
      </c>
      <c r="C196" s="71" t="s">
        <v>458</v>
      </c>
      <c r="D196" s="136">
        <v>1218</v>
      </c>
      <c r="E196" s="136">
        <v>620</v>
      </c>
      <c r="F196" s="136">
        <v>598</v>
      </c>
      <c r="G196" s="73">
        <v>30</v>
      </c>
    </row>
    <row r="197" spans="2:7" ht="13.5" customHeight="1">
      <c r="B197" s="70">
        <v>150</v>
      </c>
      <c r="C197" s="71" t="s">
        <v>459</v>
      </c>
      <c r="D197" s="136">
        <v>8442</v>
      </c>
      <c r="E197" s="136">
        <v>4267</v>
      </c>
      <c r="F197" s="136">
        <v>4175</v>
      </c>
      <c r="G197" s="73">
        <v>89</v>
      </c>
    </row>
    <row r="198" spans="2:7" ht="13.5" customHeight="1">
      <c r="B198" s="70">
        <v>902</v>
      </c>
      <c r="C198" s="71" t="s">
        <v>460</v>
      </c>
      <c r="D198" s="136">
        <v>964</v>
      </c>
      <c r="E198" s="136">
        <v>479</v>
      </c>
      <c r="F198" s="136">
        <v>485</v>
      </c>
      <c r="G198" s="73">
        <v>26</v>
      </c>
    </row>
    <row r="199" spans="2:7" ht="13.5" customHeight="1">
      <c r="B199" s="70">
        <v>908</v>
      </c>
      <c r="C199" s="71" t="s">
        <v>461</v>
      </c>
      <c r="D199" s="136">
        <v>989</v>
      </c>
      <c r="E199" s="136">
        <v>493</v>
      </c>
      <c r="F199" s="136">
        <v>496</v>
      </c>
      <c r="G199" s="73">
        <v>20</v>
      </c>
    </row>
    <row r="200" spans="2:7" ht="13.5" customHeight="1">
      <c r="B200" s="70">
        <v>910</v>
      </c>
      <c r="C200" s="71" t="s">
        <v>462</v>
      </c>
      <c r="D200" s="136">
        <v>962</v>
      </c>
      <c r="E200" s="136">
        <v>505</v>
      </c>
      <c r="F200" s="136">
        <v>457</v>
      </c>
      <c r="G200" s="73">
        <v>38</v>
      </c>
    </row>
    <row r="201" spans="1:7" s="87" customFormat="1" ht="26.25" customHeight="1">
      <c r="A201" s="58"/>
      <c r="B201" s="112" t="s">
        <v>42</v>
      </c>
      <c r="C201" s="112"/>
      <c r="D201" s="113">
        <f>SUM(D193:D200)</f>
        <v>22599</v>
      </c>
      <c r="E201" s="113">
        <f>SUM(E193:E200)</f>
        <v>11351</v>
      </c>
      <c r="F201" s="113">
        <f>SUM(F193:F200)</f>
        <v>11248</v>
      </c>
      <c r="G201" s="114">
        <v>460</v>
      </c>
    </row>
    <row r="202" spans="1:7" s="87" customFormat="1" ht="18" customHeight="1">
      <c r="A202" s="58"/>
      <c r="B202" s="126"/>
      <c r="C202" s="127"/>
      <c r="D202" s="137"/>
      <c r="E202" s="137"/>
      <c r="F202" s="137"/>
      <c r="G202" s="138"/>
    </row>
    <row r="203" spans="1:7" s="87" customFormat="1" ht="26.25" customHeight="1">
      <c r="A203" s="58"/>
      <c r="B203" s="152" t="s">
        <v>149</v>
      </c>
      <c r="C203" s="152"/>
      <c r="D203" s="153">
        <f>SUM(D51,D83,D94,D103,D121,D128,D142,D162,D190,D201)</f>
        <v>900927</v>
      </c>
      <c r="E203" s="153">
        <f>SUM(E51,E83,E94,E103,E121,E128,E142,E162,E190,E201)</f>
        <v>443954</v>
      </c>
      <c r="F203" s="153">
        <f>SUM(F51,F83,F94,F103,F121,F128,F142,F162,F190,F201)</f>
        <v>456973</v>
      </c>
      <c r="G203" s="154">
        <v>12644</v>
      </c>
    </row>
    <row r="204" spans="2:7" s="87" customFormat="1" ht="18" customHeight="1">
      <c r="B204" s="155"/>
      <c r="C204" s="127"/>
      <c r="D204" s="145"/>
      <c r="E204" s="145"/>
      <c r="F204" s="145"/>
      <c r="G204" s="145"/>
    </row>
    <row r="205" ht="14.25">
      <c r="B205" s="58" t="s">
        <v>150</v>
      </c>
    </row>
  </sheetData>
  <sheetProtection selectLockedCells="1" selectUnlockedCells="1"/>
  <mergeCells count="22">
    <mergeCell ref="B2:C2"/>
    <mergeCell ref="B3:C3"/>
    <mergeCell ref="B51:C51"/>
    <mergeCell ref="B53:C53"/>
    <mergeCell ref="B83:C83"/>
    <mergeCell ref="B85:C85"/>
    <mergeCell ref="B94:C94"/>
    <mergeCell ref="B96:C96"/>
    <mergeCell ref="B103:C103"/>
    <mergeCell ref="B105:C105"/>
    <mergeCell ref="B121:C121"/>
    <mergeCell ref="B123:C123"/>
    <mergeCell ref="B128:C128"/>
    <mergeCell ref="B130:C130"/>
    <mergeCell ref="B142:C142"/>
    <mergeCell ref="B144:C144"/>
    <mergeCell ref="B162:C162"/>
    <mergeCell ref="B164:C164"/>
    <mergeCell ref="B190:C190"/>
    <mergeCell ref="B192:C192"/>
    <mergeCell ref="B201:C201"/>
    <mergeCell ref="B203:C203"/>
  </mergeCells>
  <printOptions/>
  <pageMargins left="1.7201388888888889" right="0.6" top="0.3020833333333333" bottom="0.2902777777777778" header="0.5118055555555555" footer="0.5118055555555555"/>
  <pageSetup horizontalDpi="300" verticalDpi="300" orientation="portrait" paperSize="9" scale="90"/>
  <rowBreaks count="1" manualBreakCount="1">
    <brk id="1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03"/>
  <sheetViews>
    <sheetView zoomScaleSheetLayoutView="100" workbookViewId="0" topLeftCell="A55">
      <selection activeCell="B103" sqref="B103"/>
    </sheetView>
  </sheetViews>
  <sheetFormatPr defaultColWidth="10.00390625" defaultRowHeight="13.5"/>
  <cols>
    <col min="1" max="1" width="4.125" style="156" customWidth="1"/>
    <col min="2" max="2" width="5.00390625" style="156" customWidth="1"/>
    <col min="3" max="3" width="26.875" style="156" customWidth="1"/>
    <col min="4" max="6" width="12.75390625" style="157" customWidth="1"/>
    <col min="7" max="7" width="18.125" style="157" customWidth="1"/>
    <col min="8" max="16384" width="10.00390625" style="156" customWidth="1"/>
  </cols>
  <sheetData>
    <row r="1" spans="2:7" ht="19.5" customHeight="1">
      <c r="B1" s="61" t="s">
        <v>8</v>
      </c>
      <c r="C1" s="158"/>
      <c r="D1" s="159"/>
      <c r="E1" s="159"/>
      <c r="F1" s="159"/>
      <c r="G1" s="159"/>
    </row>
    <row r="2" spans="2:7" s="64" customFormat="1" ht="33" customHeight="1">
      <c r="B2" s="66" t="s">
        <v>32</v>
      </c>
      <c r="C2" s="66"/>
      <c r="D2" s="67" t="s">
        <v>33</v>
      </c>
      <c r="E2" s="67" t="s">
        <v>463</v>
      </c>
      <c r="F2" s="67" t="s">
        <v>202</v>
      </c>
      <c r="G2" s="68" t="s">
        <v>36</v>
      </c>
    </row>
    <row r="3" spans="2:7" s="87" customFormat="1" ht="18" customHeight="1">
      <c r="B3" s="160" t="s">
        <v>464</v>
      </c>
      <c r="C3" s="160"/>
      <c r="D3" s="148"/>
      <c r="E3" s="148"/>
      <c r="F3" s="148"/>
      <c r="G3" s="149"/>
    </row>
    <row r="4" spans="2:7" ht="13.5" customHeight="1">
      <c r="B4" s="70">
        <v>1</v>
      </c>
      <c r="C4" s="71" t="s">
        <v>465</v>
      </c>
      <c r="D4" s="136">
        <v>814</v>
      </c>
      <c r="E4" s="136">
        <v>415</v>
      </c>
      <c r="F4" s="136">
        <v>399</v>
      </c>
      <c r="G4" s="73">
        <v>41.5</v>
      </c>
    </row>
    <row r="5" spans="2:7" ht="13.5" customHeight="1">
      <c r="B5" s="70">
        <v>4</v>
      </c>
      <c r="C5" s="71" t="s">
        <v>466</v>
      </c>
      <c r="D5" s="136">
        <v>1891</v>
      </c>
      <c r="E5" s="136">
        <v>993</v>
      </c>
      <c r="F5" s="136">
        <v>898</v>
      </c>
      <c r="G5" s="73">
        <v>321.3</v>
      </c>
    </row>
    <row r="6" spans="2:7" ht="13.5" customHeight="1">
      <c r="B6" s="70">
        <v>7</v>
      </c>
      <c r="C6" s="71" t="s">
        <v>467</v>
      </c>
      <c r="D6" s="136">
        <v>7929</v>
      </c>
      <c r="E6" s="136">
        <v>3907</v>
      </c>
      <c r="F6" s="136">
        <v>4022</v>
      </c>
      <c r="G6" s="73">
        <v>184.5</v>
      </c>
    </row>
    <row r="7" spans="2:7" ht="13.5" customHeight="1">
      <c r="B7" s="70">
        <v>8</v>
      </c>
      <c r="C7" s="71" t="s">
        <v>468</v>
      </c>
      <c r="D7" s="136">
        <v>3157</v>
      </c>
      <c r="E7" s="136">
        <v>1586</v>
      </c>
      <c r="F7" s="136">
        <v>1571</v>
      </c>
      <c r="G7" s="73">
        <v>498.4</v>
      </c>
    </row>
    <row r="8" spans="2:7" ht="13.5" customHeight="1">
      <c r="B8" s="70">
        <v>9</v>
      </c>
      <c r="C8" s="71" t="s">
        <v>469</v>
      </c>
      <c r="D8" s="136">
        <v>983</v>
      </c>
      <c r="E8" s="136">
        <v>512</v>
      </c>
      <c r="F8" s="136">
        <v>471</v>
      </c>
      <c r="G8" s="73">
        <v>87</v>
      </c>
    </row>
    <row r="9" spans="2:7" ht="13.5" customHeight="1">
      <c r="B9" s="70">
        <v>16</v>
      </c>
      <c r="C9" s="71" t="s">
        <v>470</v>
      </c>
      <c r="D9" s="136">
        <v>1236</v>
      </c>
      <c r="E9" s="136">
        <v>621</v>
      </c>
      <c r="F9" s="136">
        <v>615</v>
      </c>
      <c r="G9" s="73">
        <v>83.9</v>
      </c>
    </row>
    <row r="10" spans="2:7" ht="13.5" customHeight="1">
      <c r="B10" s="70">
        <v>20</v>
      </c>
      <c r="C10" s="71" t="s">
        <v>471</v>
      </c>
      <c r="D10" s="136">
        <v>410</v>
      </c>
      <c r="E10" s="136">
        <v>203</v>
      </c>
      <c r="F10" s="136">
        <v>207</v>
      </c>
      <c r="G10" s="73">
        <v>34.8</v>
      </c>
    </row>
    <row r="11" spans="2:7" ht="13.5" customHeight="1">
      <c r="B11" s="70">
        <v>22</v>
      </c>
      <c r="C11" s="71" t="s">
        <v>472</v>
      </c>
      <c r="D11" s="136">
        <v>206</v>
      </c>
      <c r="E11" s="136">
        <v>123</v>
      </c>
      <c r="F11" s="136">
        <v>83</v>
      </c>
      <c r="G11" s="73">
        <v>12.9</v>
      </c>
    </row>
    <row r="12" spans="2:7" ht="13.5" customHeight="1">
      <c r="B12" s="70">
        <v>24</v>
      </c>
      <c r="C12" s="71" t="s">
        <v>473</v>
      </c>
      <c r="D12" s="136">
        <v>547</v>
      </c>
      <c r="E12" s="136">
        <v>267</v>
      </c>
      <c r="F12" s="136">
        <v>280</v>
      </c>
      <c r="G12" s="73">
        <v>49.1</v>
      </c>
    </row>
    <row r="13" spans="2:7" ht="13.5" customHeight="1">
      <c r="B13" s="70">
        <v>25</v>
      </c>
      <c r="C13" s="71" t="s">
        <v>474</v>
      </c>
      <c r="D13" s="136">
        <v>4853</v>
      </c>
      <c r="E13" s="136">
        <v>2455</v>
      </c>
      <c r="F13" s="136">
        <v>2398</v>
      </c>
      <c r="G13" s="73">
        <v>173.1</v>
      </c>
    </row>
    <row r="14" spans="2:7" ht="13.5" customHeight="1">
      <c r="B14" s="70">
        <v>26</v>
      </c>
      <c r="C14" s="71" t="s">
        <v>475</v>
      </c>
      <c r="D14" s="136">
        <v>302</v>
      </c>
      <c r="E14" s="136">
        <v>151</v>
      </c>
      <c r="F14" s="136">
        <v>151</v>
      </c>
      <c r="G14" s="73">
        <v>39.9</v>
      </c>
    </row>
    <row r="15" spans="2:7" ht="13.5" customHeight="1">
      <c r="B15" s="70">
        <v>27</v>
      </c>
      <c r="C15" s="71" t="s">
        <v>476</v>
      </c>
      <c r="D15" s="136">
        <v>50</v>
      </c>
      <c r="E15" s="136">
        <v>30</v>
      </c>
      <c r="F15" s="136">
        <v>20</v>
      </c>
      <c r="G15" s="73">
        <v>13.6</v>
      </c>
    </row>
    <row r="16" spans="2:7" ht="13.5" customHeight="1">
      <c r="B16" s="70">
        <v>28</v>
      </c>
      <c r="C16" s="71" t="s">
        <v>477</v>
      </c>
      <c r="D16" s="136">
        <v>404</v>
      </c>
      <c r="E16" s="136">
        <v>198</v>
      </c>
      <c r="F16" s="136">
        <v>206</v>
      </c>
      <c r="G16" s="73">
        <v>144.6</v>
      </c>
    </row>
    <row r="17" spans="2:7" ht="13.5" customHeight="1">
      <c r="B17" s="70">
        <v>29</v>
      </c>
      <c r="C17" s="71" t="s">
        <v>478</v>
      </c>
      <c r="D17" s="136">
        <v>1827</v>
      </c>
      <c r="E17" s="136">
        <v>910</v>
      </c>
      <c r="F17" s="136">
        <v>917</v>
      </c>
      <c r="G17" s="73">
        <v>121.6</v>
      </c>
    </row>
    <row r="18" spans="2:7" ht="13.5" customHeight="1">
      <c r="B18" s="70">
        <v>31</v>
      </c>
      <c r="C18" s="71" t="s">
        <v>479</v>
      </c>
      <c r="D18" s="136">
        <v>1365</v>
      </c>
      <c r="E18" s="136">
        <v>697</v>
      </c>
      <c r="F18" s="136">
        <v>668</v>
      </c>
      <c r="G18" s="73">
        <v>177.8</v>
      </c>
    </row>
    <row r="19" spans="2:7" ht="13.5" customHeight="1">
      <c r="B19" s="70">
        <v>33</v>
      </c>
      <c r="C19" s="71" t="s">
        <v>480</v>
      </c>
      <c r="D19" s="136">
        <v>648</v>
      </c>
      <c r="E19" s="136">
        <v>333</v>
      </c>
      <c r="F19" s="136">
        <v>315</v>
      </c>
      <c r="G19" s="73">
        <v>10.9</v>
      </c>
    </row>
    <row r="20" spans="2:7" ht="13.5" customHeight="1">
      <c r="B20" s="70">
        <v>34</v>
      </c>
      <c r="C20" s="71" t="s">
        <v>481</v>
      </c>
      <c r="D20" s="136">
        <v>1431</v>
      </c>
      <c r="E20" s="136">
        <v>701</v>
      </c>
      <c r="F20" s="136">
        <v>730</v>
      </c>
      <c r="G20" s="73">
        <v>22.3</v>
      </c>
    </row>
    <row r="21" spans="2:7" ht="13.5" customHeight="1">
      <c r="B21" s="70">
        <v>38</v>
      </c>
      <c r="C21" s="71" t="s">
        <v>482</v>
      </c>
      <c r="D21" s="136">
        <v>1317</v>
      </c>
      <c r="E21" s="136">
        <v>677</v>
      </c>
      <c r="F21" s="136">
        <v>640</v>
      </c>
      <c r="G21" s="73">
        <v>24.5</v>
      </c>
    </row>
    <row r="22" spans="2:7" ht="13.5" customHeight="1">
      <c r="B22" s="70">
        <v>39</v>
      </c>
      <c r="C22" s="71" t="s">
        <v>483</v>
      </c>
      <c r="D22" s="136">
        <v>317</v>
      </c>
      <c r="E22" s="136">
        <v>158</v>
      </c>
      <c r="F22" s="136">
        <v>159</v>
      </c>
      <c r="G22" s="73">
        <v>26.7</v>
      </c>
    </row>
    <row r="23" spans="2:7" ht="13.5" customHeight="1">
      <c r="B23" s="70">
        <v>43</v>
      </c>
      <c r="C23" s="71" t="s">
        <v>484</v>
      </c>
      <c r="D23" s="136">
        <v>2260</v>
      </c>
      <c r="E23" s="136">
        <v>1137</v>
      </c>
      <c r="F23" s="136">
        <v>1123</v>
      </c>
      <c r="G23" s="73">
        <v>24.9</v>
      </c>
    </row>
    <row r="24" spans="2:7" ht="13.5" customHeight="1">
      <c r="B24" s="70">
        <v>45</v>
      </c>
      <c r="C24" s="71" t="s">
        <v>485</v>
      </c>
      <c r="D24" s="136">
        <v>266</v>
      </c>
      <c r="E24" s="136">
        <v>132</v>
      </c>
      <c r="F24" s="136">
        <v>134</v>
      </c>
      <c r="G24" s="73">
        <v>29.2</v>
      </c>
    </row>
    <row r="25" spans="2:7" ht="13.5" customHeight="1">
      <c r="B25" s="70">
        <v>48</v>
      </c>
      <c r="C25" s="71" t="s">
        <v>486</v>
      </c>
      <c r="D25" s="136">
        <v>384</v>
      </c>
      <c r="E25" s="136">
        <v>206</v>
      </c>
      <c r="F25" s="136">
        <v>178</v>
      </c>
      <c r="G25" s="73">
        <v>10</v>
      </c>
    </row>
    <row r="26" spans="2:7" ht="13.5" customHeight="1">
      <c r="B26" s="70">
        <v>51</v>
      </c>
      <c r="C26" s="71" t="s">
        <v>487</v>
      </c>
      <c r="D26" s="136">
        <v>292</v>
      </c>
      <c r="E26" s="136">
        <v>144</v>
      </c>
      <c r="F26" s="136">
        <v>148</v>
      </c>
      <c r="G26" s="73">
        <v>61</v>
      </c>
    </row>
    <row r="27" spans="2:7" ht="13.5" customHeight="1">
      <c r="B27" s="70">
        <v>59</v>
      </c>
      <c r="C27" s="71" t="s">
        <v>488</v>
      </c>
      <c r="D27" s="136">
        <v>286</v>
      </c>
      <c r="E27" s="136">
        <v>141</v>
      </c>
      <c r="F27" s="136">
        <v>145</v>
      </c>
      <c r="G27" s="73">
        <v>19.8</v>
      </c>
    </row>
    <row r="28" spans="2:7" ht="13.5" customHeight="1">
      <c r="B28" s="70">
        <v>62</v>
      </c>
      <c r="C28" s="71" t="s">
        <v>489</v>
      </c>
      <c r="D28" s="136">
        <v>1728</v>
      </c>
      <c r="E28" s="136">
        <v>868</v>
      </c>
      <c r="F28" s="136">
        <v>860</v>
      </c>
      <c r="G28" s="73">
        <v>209.5</v>
      </c>
    </row>
    <row r="29" spans="2:7" ht="13.5" customHeight="1">
      <c r="B29" s="70">
        <v>67</v>
      </c>
      <c r="C29" s="71" t="s">
        <v>490</v>
      </c>
      <c r="D29" s="136">
        <v>498</v>
      </c>
      <c r="E29" s="136">
        <v>235</v>
      </c>
      <c r="F29" s="136">
        <v>263</v>
      </c>
      <c r="G29" s="73">
        <v>26.6</v>
      </c>
    </row>
    <row r="30" spans="2:7" ht="13.5" customHeight="1">
      <c r="B30" s="70">
        <v>69</v>
      </c>
      <c r="C30" s="71" t="s">
        <v>491</v>
      </c>
      <c r="D30" s="136">
        <v>2042</v>
      </c>
      <c r="E30" s="136">
        <v>1047</v>
      </c>
      <c r="F30" s="136">
        <v>995</v>
      </c>
      <c r="G30" s="73">
        <v>202.9</v>
      </c>
    </row>
    <row r="31" spans="2:7" ht="13.5" customHeight="1">
      <c r="B31" s="70">
        <v>71</v>
      </c>
      <c r="C31" s="71" t="s">
        <v>492</v>
      </c>
      <c r="D31" s="136">
        <v>233</v>
      </c>
      <c r="E31" s="136">
        <v>111</v>
      </c>
      <c r="F31" s="136">
        <v>122</v>
      </c>
      <c r="G31" s="73">
        <v>14.9</v>
      </c>
    </row>
    <row r="32" spans="2:7" ht="13.5" customHeight="1">
      <c r="B32" s="70">
        <v>79</v>
      </c>
      <c r="C32" s="71" t="s">
        <v>493</v>
      </c>
      <c r="D32" s="136">
        <v>860</v>
      </c>
      <c r="E32" s="136">
        <v>439</v>
      </c>
      <c r="F32" s="136">
        <v>421</v>
      </c>
      <c r="G32" s="73">
        <v>340.7</v>
      </c>
    </row>
    <row r="33" spans="1:7" s="161" customFormat="1" ht="26.25" customHeight="1">
      <c r="A33" s="156"/>
      <c r="B33" s="112" t="s">
        <v>42</v>
      </c>
      <c r="C33" s="112"/>
      <c r="D33" s="113">
        <f>SUM(D4:D32)</f>
        <v>38536</v>
      </c>
      <c r="E33" s="113">
        <f>SUM(E4:E32)</f>
        <v>19397</v>
      </c>
      <c r="F33" s="113">
        <f>SUM(F4:F32)</f>
        <v>19139</v>
      </c>
      <c r="G33" s="114">
        <f>SUM(G4:G32)</f>
        <v>3007.9</v>
      </c>
    </row>
    <row r="34" spans="1:7" s="161" customFormat="1" ht="18" customHeight="1">
      <c r="A34" s="156"/>
      <c r="B34" s="126"/>
      <c r="C34" s="127"/>
      <c r="D34" s="137"/>
      <c r="E34" s="137"/>
      <c r="F34" s="137"/>
      <c r="G34" s="138"/>
    </row>
    <row r="35" spans="1:7" s="87" customFormat="1" ht="18" customHeight="1">
      <c r="A35" s="156"/>
      <c r="B35" s="119" t="s">
        <v>494</v>
      </c>
      <c r="C35" s="119"/>
      <c r="D35" s="139"/>
      <c r="E35" s="139"/>
      <c r="F35" s="139"/>
      <c r="G35" s="140"/>
    </row>
    <row r="36" spans="2:7" ht="13.5" customHeight="1">
      <c r="B36" s="70">
        <v>3</v>
      </c>
      <c r="C36" s="71" t="s">
        <v>495</v>
      </c>
      <c r="D36" s="136">
        <v>838</v>
      </c>
      <c r="E36" s="136">
        <v>440</v>
      </c>
      <c r="F36" s="136">
        <v>398</v>
      </c>
      <c r="G36" s="73">
        <v>170.6</v>
      </c>
    </row>
    <row r="37" spans="2:7" ht="13.5" customHeight="1">
      <c r="B37" s="70">
        <v>6</v>
      </c>
      <c r="C37" s="71" t="s">
        <v>496</v>
      </c>
      <c r="D37" s="136">
        <v>3995</v>
      </c>
      <c r="E37" s="136">
        <v>1955</v>
      </c>
      <c r="F37" s="136">
        <v>2040</v>
      </c>
      <c r="G37" s="73">
        <v>191.1</v>
      </c>
    </row>
    <row r="38" spans="2:7" ht="13.5" customHeight="1">
      <c r="B38" s="70">
        <v>10</v>
      </c>
      <c r="C38" s="71" t="s">
        <v>497</v>
      </c>
      <c r="D38" s="136">
        <v>20629</v>
      </c>
      <c r="E38" s="136">
        <v>10317</v>
      </c>
      <c r="F38" s="136">
        <v>10312</v>
      </c>
      <c r="G38" s="73">
        <v>141.3</v>
      </c>
    </row>
    <row r="39" spans="2:7" ht="13.5" customHeight="1">
      <c r="B39" s="70">
        <v>15</v>
      </c>
      <c r="C39" s="71" t="s">
        <v>498</v>
      </c>
      <c r="D39" s="136">
        <v>731</v>
      </c>
      <c r="E39" s="136">
        <v>379</v>
      </c>
      <c r="F39" s="136">
        <v>352</v>
      </c>
      <c r="G39" s="73">
        <v>108.7</v>
      </c>
    </row>
    <row r="40" spans="2:7" ht="13.5" customHeight="1">
      <c r="B40" s="70">
        <v>23</v>
      </c>
      <c r="C40" s="71" t="s">
        <v>499</v>
      </c>
      <c r="D40" s="136">
        <v>2454</v>
      </c>
      <c r="E40" s="136">
        <v>1228</v>
      </c>
      <c r="F40" s="136">
        <v>1226</v>
      </c>
      <c r="G40" s="73">
        <v>286.1</v>
      </c>
    </row>
    <row r="41" spans="2:7" ht="13.5" customHeight="1">
      <c r="B41" s="70">
        <v>37</v>
      </c>
      <c r="C41" s="71" t="s">
        <v>500</v>
      </c>
      <c r="D41" s="136">
        <v>525</v>
      </c>
      <c r="E41" s="136">
        <v>276</v>
      </c>
      <c r="F41" s="136">
        <v>249</v>
      </c>
      <c r="G41" s="73">
        <v>97.6</v>
      </c>
    </row>
    <row r="42" spans="2:7" ht="13.5" customHeight="1">
      <c r="B42" s="70">
        <v>57</v>
      </c>
      <c r="C42" s="71" t="s">
        <v>501</v>
      </c>
      <c r="D42" s="136">
        <v>1221</v>
      </c>
      <c r="E42" s="136">
        <v>613</v>
      </c>
      <c r="F42" s="136">
        <v>608</v>
      </c>
      <c r="G42" s="73">
        <v>213.5</v>
      </c>
    </row>
    <row r="43" spans="2:7" ht="13.5" customHeight="1">
      <c r="B43" s="70">
        <v>58</v>
      </c>
      <c r="C43" s="71" t="s">
        <v>502</v>
      </c>
      <c r="D43" s="136">
        <v>3138</v>
      </c>
      <c r="E43" s="136">
        <v>1614</v>
      </c>
      <c r="F43" s="136">
        <v>1524</v>
      </c>
      <c r="G43" s="73">
        <v>336.3</v>
      </c>
    </row>
    <row r="44" spans="2:7" ht="13.5" customHeight="1">
      <c r="B44" s="70">
        <v>63</v>
      </c>
      <c r="C44" s="71" t="s">
        <v>503</v>
      </c>
      <c r="D44" s="136">
        <v>3618</v>
      </c>
      <c r="E44" s="136">
        <v>1816</v>
      </c>
      <c r="F44" s="136">
        <v>1802</v>
      </c>
      <c r="G44" s="73">
        <v>56.6</v>
      </c>
    </row>
    <row r="45" spans="2:7" ht="13.5" customHeight="1">
      <c r="B45" s="70">
        <v>65</v>
      </c>
      <c r="C45" s="71" t="s">
        <v>504</v>
      </c>
      <c r="D45" s="136">
        <v>431</v>
      </c>
      <c r="E45" s="136">
        <v>218</v>
      </c>
      <c r="F45" s="136">
        <v>213</v>
      </c>
      <c r="G45" s="73">
        <v>96.6</v>
      </c>
    </row>
    <row r="46" spans="2:7" ht="13.5" customHeight="1">
      <c r="B46" s="70">
        <v>66</v>
      </c>
      <c r="C46" s="71" t="s">
        <v>505</v>
      </c>
      <c r="D46" s="136">
        <v>604</v>
      </c>
      <c r="E46" s="136">
        <v>322</v>
      </c>
      <c r="F46" s="136">
        <v>282</v>
      </c>
      <c r="G46" s="73">
        <v>48.6</v>
      </c>
    </row>
    <row r="47" spans="2:7" ht="13.5" customHeight="1">
      <c r="B47" s="70">
        <v>68</v>
      </c>
      <c r="C47" s="71" t="s">
        <v>506</v>
      </c>
      <c r="D47" s="136">
        <v>1087</v>
      </c>
      <c r="E47" s="136">
        <v>532</v>
      </c>
      <c r="F47" s="136">
        <v>555</v>
      </c>
      <c r="G47" s="73">
        <v>146.6</v>
      </c>
    </row>
    <row r="48" spans="2:7" ht="13.5" customHeight="1">
      <c r="B48" s="70">
        <v>73</v>
      </c>
      <c r="C48" s="71" t="s">
        <v>507</v>
      </c>
      <c r="D48" s="136">
        <v>2801</v>
      </c>
      <c r="E48" s="136">
        <v>1398</v>
      </c>
      <c r="F48" s="136">
        <v>1403</v>
      </c>
      <c r="G48" s="73">
        <v>98.3</v>
      </c>
    </row>
    <row r="49" spans="2:7" ht="13.5" customHeight="1">
      <c r="B49" s="70">
        <v>75</v>
      </c>
      <c r="C49" s="71" t="s">
        <v>508</v>
      </c>
      <c r="D49" s="136">
        <v>385</v>
      </c>
      <c r="E49" s="136">
        <v>187</v>
      </c>
      <c r="F49" s="136">
        <v>198</v>
      </c>
      <c r="G49" s="73">
        <v>34.4</v>
      </c>
    </row>
    <row r="50" spans="2:7" ht="13.5" customHeight="1">
      <c r="B50" s="70">
        <v>76</v>
      </c>
      <c r="C50" s="71" t="s">
        <v>509</v>
      </c>
      <c r="D50" s="136">
        <v>2746</v>
      </c>
      <c r="E50" s="136">
        <v>1377</v>
      </c>
      <c r="F50" s="136">
        <v>1369</v>
      </c>
      <c r="G50" s="73">
        <v>264</v>
      </c>
    </row>
    <row r="51" spans="1:7" s="161" customFormat="1" ht="26.25" customHeight="1">
      <c r="A51" s="156"/>
      <c r="B51" s="112" t="s">
        <v>42</v>
      </c>
      <c r="C51" s="112"/>
      <c r="D51" s="113">
        <f>SUM(D36:D50)</f>
        <v>45203</v>
      </c>
      <c r="E51" s="113">
        <f>SUM(E36:E50)</f>
        <v>22672</v>
      </c>
      <c r="F51" s="113">
        <f>SUM(F36:F50)</f>
        <v>22531</v>
      </c>
      <c r="G51" s="114">
        <f>SUM(G36:G50)</f>
        <v>2290.2999999999997</v>
      </c>
    </row>
    <row r="52" spans="1:7" s="161" customFormat="1" ht="18" customHeight="1">
      <c r="A52" s="156"/>
      <c r="B52" s="126"/>
      <c r="C52" s="127"/>
      <c r="D52" s="137"/>
      <c r="E52" s="137"/>
      <c r="F52" s="137"/>
      <c r="G52" s="138"/>
    </row>
    <row r="53" spans="1:7" s="87" customFormat="1" ht="18" customHeight="1">
      <c r="A53" s="156"/>
      <c r="B53" s="119" t="s">
        <v>510</v>
      </c>
      <c r="C53" s="119"/>
      <c r="D53" s="139"/>
      <c r="E53" s="139"/>
      <c r="F53" s="139"/>
      <c r="G53" s="140"/>
    </row>
    <row r="54" spans="2:7" ht="13.5" customHeight="1">
      <c r="B54" s="70">
        <v>12</v>
      </c>
      <c r="C54" s="71" t="s">
        <v>511</v>
      </c>
      <c r="D54" s="136">
        <v>331</v>
      </c>
      <c r="E54" s="136">
        <v>164</v>
      </c>
      <c r="F54" s="136">
        <v>167</v>
      </c>
      <c r="G54" s="73">
        <v>126.2</v>
      </c>
    </row>
    <row r="55" spans="2:7" ht="13.5" customHeight="1">
      <c r="B55" s="70">
        <v>17</v>
      </c>
      <c r="C55" s="71" t="s">
        <v>512</v>
      </c>
      <c r="D55" s="136">
        <v>4225</v>
      </c>
      <c r="E55" s="136">
        <v>2151</v>
      </c>
      <c r="F55" s="136">
        <v>2074</v>
      </c>
      <c r="G55" s="73">
        <v>282.5</v>
      </c>
    </row>
    <row r="56" spans="2:7" ht="13.5" customHeight="1">
      <c r="B56" s="70">
        <v>18</v>
      </c>
      <c r="C56" s="71" t="s">
        <v>513</v>
      </c>
      <c r="D56" s="136">
        <v>2072</v>
      </c>
      <c r="E56" s="136">
        <v>1018</v>
      </c>
      <c r="F56" s="136">
        <v>1054</v>
      </c>
      <c r="G56" s="73">
        <v>90.7</v>
      </c>
    </row>
    <row r="57" spans="2:7" ht="13.5" customHeight="1">
      <c r="B57" s="70">
        <v>19</v>
      </c>
      <c r="C57" s="71" t="s">
        <v>514</v>
      </c>
      <c r="D57" s="136">
        <v>708</v>
      </c>
      <c r="E57" s="136">
        <v>354</v>
      </c>
      <c r="F57" s="136">
        <v>354</v>
      </c>
      <c r="G57" s="73">
        <v>47</v>
      </c>
    </row>
    <row r="58" spans="2:7" ht="13.5" customHeight="1">
      <c r="B58" s="70">
        <v>36</v>
      </c>
      <c r="C58" s="71" t="s">
        <v>515</v>
      </c>
      <c r="D58" s="136">
        <v>191</v>
      </c>
      <c r="E58" s="136">
        <v>96</v>
      </c>
      <c r="F58" s="136">
        <v>95</v>
      </c>
      <c r="G58" s="73">
        <v>44.7</v>
      </c>
    </row>
    <row r="59" spans="2:7" ht="13.5" customHeight="1">
      <c r="B59" s="70">
        <v>49</v>
      </c>
      <c r="C59" s="71" t="s">
        <v>516</v>
      </c>
      <c r="D59" s="136">
        <v>3974</v>
      </c>
      <c r="E59" s="136">
        <v>1928</v>
      </c>
      <c r="F59" s="136">
        <v>2046</v>
      </c>
      <c r="G59" s="73">
        <v>23.3</v>
      </c>
    </row>
    <row r="60" spans="2:7" ht="13.5" customHeight="1">
      <c r="B60" s="70">
        <v>52</v>
      </c>
      <c r="C60" s="71" t="s">
        <v>517</v>
      </c>
      <c r="D60" s="136">
        <v>5474</v>
      </c>
      <c r="E60" s="136">
        <v>2657</v>
      </c>
      <c r="F60" s="136">
        <v>2817</v>
      </c>
      <c r="G60" s="73">
        <v>55.4</v>
      </c>
    </row>
    <row r="61" spans="2:7" ht="13.5" customHeight="1">
      <c r="B61" s="70">
        <v>72</v>
      </c>
      <c r="C61" s="71" t="s">
        <v>518</v>
      </c>
      <c r="D61" s="136">
        <v>12857</v>
      </c>
      <c r="E61" s="136">
        <v>6318</v>
      </c>
      <c r="F61" s="136">
        <v>6539</v>
      </c>
      <c r="G61" s="73">
        <v>218.7</v>
      </c>
    </row>
    <row r="62" spans="2:7" ht="13.5" customHeight="1">
      <c r="B62" s="70">
        <v>78</v>
      </c>
      <c r="C62" s="71" t="s">
        <v>519</v>
      </c>
      <c r="D62" s="136">
        <v>3178</v>
      </c>
      <c r="E62" s="136">
        <v>1604</v>
      </c>
      <c r="F62" s="136">
        <v>1574</v>
      </c>
      <c r="G62" s="73">
        <v>238.9</v>
      </c>
    </row>
    <row r="63" spans="1:7" s="161" customFormat="1" ht="26.25" customHeight="1">
      <c r="A63" s="156"/>
      <c r="B63" s="112" t="s">
        <v>42</v>
      </c>
      <c r="C63" s="112"/>
      <c r="D63" s="113">
        <f>SUM(D54:D62)</f>
        <v>33010</v>
      </c>
      <c r="E63" s="113"/>
      <c r="F63" s="113"/>
      <c r="G63" s="114">
        <f>SUM(G54:G62)</f>
        <v>1127.4</v>
      </c>
    </row>
    <row r="64" spans="1:7" s="161" customFormat="1" ht="18" customHeight="1">
      <c r="A64" s="156"/>
      <c r="B64" s="126"/>
      <c r="C64" s="127"/>
      <c r="D64" s="137"/>
      <c r="E64" s="137"/>
      <c r="F64" s="137"/>
      <c r="G64" s="138"/>
    </row>
    <row r="65" spans="1:7" s="87" customFormat="1" ht="18" customHeight="1">
      <c r="A65" s="156"/>
      <c r="B65" s="119" t="s">
        <v>520</v>
      </c>
      <c r="C65" s="119"/>
      <c r="D65" s="139"/>
      <c r="E65" s="139"/>
      <c r="F65" s="139"/>
      <c r="G65" s="140"/>
    </row>
    <row r="66" spans="2:7" ht="13.5" customHeight="1">
      <c r="B66" s="70">
        <v>2</v>
      </c>
      <c r="C66" s="71" t="s">
        <v>521</v>
      </c>
      <c r="D66" s="136">
        <v>20745</v>
      </c>
      <c r="E66" s="136">
        <v>10307</v>
      </c>
      <c r="F66" s="136">
        <v>10438</v>
      </c>
      <c r="G66" s="73">
        <v>33.8</v>
      </c>
    </row>
    <row r="67" spans="2:7" ht="13.5" customHeight="1">
      <c r="B67" s="70">
        <v>21</v>
      </c>
      <c r="C67" s="71" t="s">
        <v>522</v>
      </c>
      <c r="D67" s="136">
        <v>19094</v>
      </c>
      <c r="E67" s="136">
        <v>9812</v>
      </c>
      <c r="F67" s="136">
        <v>9282</v>
      </c>
      <c r="G67" s="73">
        <v>225.3</v>
      </c>
    </row>
    <row r="68" spans="2:7" ht="13.5" customHeight="1">
      <c r="B68" s="70">
        <v>35</v>
      </c>
      <c r="C68" s="71" t="s">
        <v>523</v>
      </c>
      <c r="D68" s="136">
        <v>12523</v>
      </c>
      <c r="E68" s="136">
        <v>6208</v>
      </c>
      <c r="F68" s="136">
        <v>6315</v>
      </c>
      <c r="G68" s="73">
        <v>328.3</v>
      </c>
    </row>
    <row r="69" spans="2:7" ht="13.5" customHeight="1">
      <c r="B69" s="70">
        <v>41</v>
      </c>
      <c r="C69" s="71" t="s">
        <v>524</v>
      </c>
      <c r="D69" s="136">
        <v>145468</v>
      </c>
      <c r="E69" s="136">
        <v>69868</v>
      </c>
      <c r="F69" s="136">
        <v>75600</v>
      </c>
      <c r="G69" s="73">
        <v>151.3</v>
      </c>
    </row>
    <row r="70" spans="2:7" ht="13.5" customHeight="1">
      <c r="B70" s="70">
        <v>42</v>
      </c>
      <c r="C70" s="71" t="s">
        <v>525</v>
      </c>
      <c r="D70" s="136">
        <v>21165</v>
      </c>
      <c r="E70" s="136">
        <v>10540</v>
      </c>
      <c r="F70" s="136">
        <v>10625</v>
      </c>
      <c r="G70" s="73">
        <v>49.4</v>
      </c>
    </row>
    <row r="71" spans="2:7" ht="13.5" customHeight="1">
      <c r="B71" s="70">
        <v>44</v>
      </c>
      <c r="C71" s="71" t="s">
        <v>526</v>
      </c>
      <c r="D71" s="136">
        <v>27409</v>
      </c>
      <c r="E71" s="136">
        <v>13984</v>
      </c>
      <c r="F71" s="136">
        <v>13425</v>
      </c>
      <c r="G71" s="73">
        <v>127.9</v>
      </c>
    </row>
    <row r="72" spans="2:7" ht="13.5" customHeight="1">
      <c r="B72" s="70">
        <v>60</v>
      </c>
      <c r="C72" s="71" t="s">
        <v>527</v>
      </c>
      <c r="D72" s="136">
        <v>15053</v>
      </c>
      <c r="E72" s="136">
        <v>7663</v>
      </c>
      <c r="F72" s="136">
        <v>7390</v>
      </c>
      <c r="G72" s="73">
        <v>38.8</v>
      </c>
    </row>
    <row r="73" spans="1:7" s="161" customFormat="1" ht="26.25" customHeight="1">
      <c r="A73" s="156"/>
      <c r="B73" s="112" t="s">
        <v>42</v>
      </c>
      <c r="C73" s="112"/>
      <c r="D73" s="113">
        <f>SUM(D66:D72)</f>
        <v>261457</v>
      </c>
      <c r="E73" s="113">
        <f>SUM(E66:E72)</f>
        <v>128382</v>
      </c>
      <c r="F73" s="113">
        <f>SUM(F66:F72)</f>
        <v>133075</v>
      </c>
      <c r="G73" s="114">
        <f>SUM(G66:G72)</f>
        <v>954.8</v>
      </c>
    </row>
    <row r="74" spans="1:7" s="161" customFormat="1" ht="18" customHeight="1">
      <c r="A74" s="156"/>
      <c r="B74" s="126"/>
      <c r="C74" s="127"/>
      <c r="D74" s="137"/>
      <c r="E74" s="137"/>
      <c r="F74" s="137"/>
      <c r="G74" s="138"/>
    </row>
    <row r="75" spans="1:7" s="87" customFormat="1" ht="18" customHeight="1">
      <c r="A75" s="156"/>
      <c r="B75" s="119" t="s">
        <v>528</v>
      </c>
      <c r="C75" s="119"/>
      <c r="D75" s="139"/>
      <c r="E75" s="139"/>
      <c r="F75" s="139"/>
      <c r="G75" s="140"/>
    </row>
    <row r="76" spans="2:7" ht="13.5" customHeight="1">
      <c r="B76" s="70">
        <v>11</v>
      </c>
      <c r="C76" s="71" t="s">
        <v>529</v>
      </c>
      <c r="D76" s="136">
        <v>4272</v>
      </c>
      <c r="E76" s="136">
        <v>2165</v>
      </c>
      <c r="F76" s="136">
        <v>2107</v>
      </c>
      <c r="G76" s="73">
        <v>144.7</v>
      </c>
    </row>
    <row r="77" spans="2:7" ht="13.5" customHeight="1">
      <c r="B77" s="70">
        <v>13</v>
      </c>
      <c r="C77" s="71" t="s">
        <v>530</v>
      </c>
      <c r="D77" s="136">
        <v>14177</v>
      </c>
      <c r="E77" s="136">
        <v>7067</v>
      </c>
      <c r="F77" s="136">
        <v>7110</v>
      </c>
      <c r="G77" s="73">
        <v>49.3</v>
      </c>
    </row>
    <row r="78" spans="2:7" ht="13.5" customHeight="1">
      <c r="B78" s="70">
        <v>14</v>
      </c>
      <c r="C78" s="71" t="s">
        <v>531</v>
      </c>
      <c r="D78" s="136">
        <v>6021</v>
      </c>
      <c r="E78" s="136">
        <v>3002</v>
      </c>
      <c r="F78" s="136">
        <v>3019</v>
      </c>
      <c r="G78" s="73">
        <v>65.2</v>
      </c>
    </row>
    <row r="79" spans="2:7" ht="13.5" customHeight="1">
      <c r="B79" s="70">
        <v>30</v>
      </c>
      <c r="C79" s="71" t="s">
        <v>532</v>
      </c>
      <c r="D79" s="136">
        <v>2142</v>
      </c>
      <c r="E79" s="136">
        <v>1086</v>
      </c>
      <c r="F79" s="136">
        <v>1056</v>
      </c>
      <c r="G79" s="73">
        <v>26.1</v>
      </c>
    </row>
    <row r="80" spans="2:7" ht="13.5" customHeight="1">
      <c r="B80" s="70">
        <v>32</v>
      </c>
      <c r="C80" s="71" t="s">
        <v>533</v>
      </c>
      <c r="D80" s="136">
        <v>2241</v>
      </c>
      <c r="E80" s="136">
        <v>1103</v>
      </c>
      <c r="F80" s="136">
        <v>1138</v>
      </c>
      <c r="G80" s="73">
        <v>135.4</v>
      </c>
    </row>
    <row r="81" spans="2:7" ht="13.5" customHeight="1">
      <c r="B81" s="70">
        <v>47</v>
      </c>
      <c r="C81" s="71" t="s">
        <v>534</v>
      </c>
      <c r="D81" s="136">
        <v>2094</v>
      </c>
      <c r="E81" s="136">
        <v>1058</v>
      </c>
      <c r="F81" s="136">
        <v>1036</v>
      </c>
      <c r="G81" s="73">
        <v>39.7</v>
      </c>
    </row>
    <row r="82" spans="2:7" ht="13.5" customHeight="1">
      <c r="B82" s="70">
        <v>53</v>
      </c>
      <c r="C82" s="71" t="s">
        <v>535</v>
      </c>
      <c r="D82" s="136">
        <v>4098</v>
      </c>
      <c r="E82" s="136">
        <v>2081</v>
      </c>
      <c r="F82" s="136">
        <v>2017</v>
      </c>
      <c r="G82" s="73">
        <v>223.6</v>
      </c>
    </row>
    <row r="83" spans="2:7" ht="13.5" customHeight="1">
      <c r="B83" s="70">
        <v>54</v>
      </c>
      <c r="C83" s="71" t="s">
        <v>536</v>
      </c>
      <c r="D83" s="136">
        <v>10624</v>
      </c>
      <c r="E83" s="136">
        <v>5308</v>
      </c>
      <c r="F83" s="136">
        <v>5316</v>
      </c>
      <c r="G83" s="73">
        <v>60.4</v>
      </c>
    </row>
    <row r="84" spans="2:7" ht="13.5" customHeight="1">
      <c r="B84" s="70">
        <v>56</v>
      </c>
      <c r="C84" s="71" t="s">
        <v>537</v>
      </c>
      <c r="D84" s="136">
        <v>3486</v>
      </c>
      <c r="E84" s="136">
        <v>1762</v>
      </c>
      <c r="F84" s="136">
        <v>1724</v>
      </c>
      <c r="G84" s="73">
        <v>132.4</v>
      </c>
    </row>
    <row r="85" spans="2:7" ht="13.5" customHeight="1">
      <c r="B85" s="70">
        <v>61</v>
      </c>
      <c r="C85" s="71" t="s">
        <v>538</v>
      </c>
      <c r="D85" s="136">
        <v>7735</v>
      </c>
      <c r="E85" s="136">
        <v>3901</v>
      </c>
      <c r="F85" s="136">
        <v>3834</v>
      </c>
      <c r="G85" s="73">
        <v>72</v>
      </c>
    </row>
    <row r="86" spans="2:7" ht="13.5" customHeight="1">
      <c r="B86" s="70">
        <v>64</v>
      </c>
      <c r="C86" s="71" t="s">
        <v>539</v>
      </c>
      <c r="D86" s="136">
        <v>8949</v>
      </c>
      <c r="E86" s="136">
        <v>4494</v>
      </c>
      <c r="F86" s="136">
        <v>4455</v>
      </c>
      <c r="G86" s="73">
        <v>45.3</v>
      </c>
    </row>
    <row r="87" spans="2:7" ht="13.5" customHeight="1">
      <c r="B87" s="70">
        <v>70</v>
      </c>
      <c r="C87" s="71" t="s">
        <v>540</v>
      </c>
      <c r="D87" s="136">
        <v>7628</v>
      </c>
      <c r="E87" s="136">
        <v>3766</v>
      </c>
      <c r="F87" s="136">
        <v>3862</v>
      </c>
      <c r="G87" s="73">
        <v>118.2</v>
      </c>
    </row>
    <row r="88" spans="2:7" ht="13.5" customHeight="1">
      <c r="B88" s="70">
        <v>74</v>
      </c>
      <c r="C88" s="71" t="s">
        <v>541</v>
      </c>
      <c r="D88" s="136">
        <v>3308</v>
      </c>
      <c r="E88" s="136">
        <v>1632</v>
      </c>
      <c r="F88" s="136">
        <v>1676</v>
      </c>
      <c r="G88" s="73">
        <v>62.4</v>
      </c>
    </row>
    <row r="89" spans="2:7" ht="13.5" customHeight="1">
      <c r="B89" s="70">
        <v>77</v>
      </c>
      <c r="C89" s="71" t="s">
        <v>542</v>
      </c>
      <c r="D89" s="136">
        <v>2167</v>
      </c>
      <c r="E89" s="136">
        <v>1105</v>
      </c>
      <c r="F89" s="136">
        <v>1062</v>
      </c>
      <c r="G89" s="73">
        <v>72.2</v>
      </c>
    </row>
    <row r="90" spans="1:7" s="161" customFormat="1" ht="26.25" customHeight="1">
      <c r="A90" s="156"/>
      <c r="B90" s="112" t="s">
        <v>42</v>
      </c>
      <c r="C90" s="112"/>
      <c r="D90" s="113">
        <f>SUM(D76:D89)</f>
        <v>78942</v>
      </c>
      <c r="E90" s="113">
        <f>SUM(E76:E89)</f>
        <v>39530</v>
      </c>
      <c r="F90" s="113">
        <f>SUM(F76:F89)</f>
        <v>39412</v>
      </c>
      <c r="G90" s="114">
        <f>SUM(G76:G89)</f>
        <v>1246.9</v>
      </c>
    </row>
    <row r="91" spans="1:7" s="161" customFormat="1" ht="18" customHeight="1">
      <c r="A91" s="156"/>
      <c r="B91" s="126"/>
      <c r="C91" s="127"/>
      <c r="D91" s="137"/>
      <c r="E91" s="137"/>
      <c r="F91" s="137"/>
      <c r="G91" s="138"/>
    </row>
    <row r="92" spans="1:7" s="87" customFormat="1" ht="18" customHeight="1">
      <c r="A92" s="156"/>
      <c r="B92" s="119" t="s">
        <v>543</v>
      </c>
      <c r="C92" s="119"/>
      <c r="D92" s="139"/>
      <c r="E92" s="139"/>
      <c r="F92" s="139"/>
      <c r="G92" s="140"/>
    </row>
    <row r="93" spans="2:7" ht="13.5" customHeight="1">
      <c r="B93" s="70">
        <v>5</v>
      </c>
      <c r="C93" s="71" t="s">
        <v>544</v>
      </c>
      <c r="D93" s="136">
        <v>23223</v>
      </c>
      <c r="E93" s="136">
        <v>11610</v>
      </c>
      <c r="F93" s="136">
        <v>11613</v>
      </c>
      <c r="G93" s="73">
        <v>859.2</v>
      </c>
    </row>
    <row r="94" spans="2:7" ht="13.5" customHeight="1">
      <c r="B94" s="70">
        <v>40</v>
      </c>
      <c r="C94" s="71" t="s">
        <v>545</v>
      </c>
      <c r="D94" s="136">
        <v>3893</v>
      </c>
      <c r="E94" s="136">
        <v>1961</v>
      </c>
      <c r="F94" s="136">
        <v>1932</v>
      </c>
      <c r="G94" s="73">
        <v>319.9</v>
      </c>
    </row>
    <row r="95" spans="2:7" ht="13.5" customHeight="1">
      <c r="B95" s="70">
        <v>46</v>
      </c>
      <c r="C95" s="71" t="s">
        <v>546</v>
      </c>
      <c r="D95" s="136">
        <v>3146</v>
      </c>
      <c r="E95" s="136">
        <v>1635</v>
      </c>
      <c r="F95" s="136">
        <v>1511</v>
      </c>
      <c r="G95" s="73">
        <v>69.3</v>
      </c>
    </row>
    <row r="96" spans="2:7" ht="13.5" customHeight="1">
      <c r="B96" s="70">
        <v>50</v>
      </c>
      <c r="C96" s="71" t="s">
        <v>547</v>
      </c>
      <c r="D96" s="136">
        <v>21401</v>
      </c>
      <c r="E96" s="136">
        <v>10704</v>
      </c>
      <c r="F96" s="136">
        <v>10697</v>
      </c>
      <c r="G96" s="73">
        <v>203.5</v>
      </c>
    </row>
    <row r="97" spans="2:7" ht="13.5" customHeight="1">
      <c r="B97" s="70">
        <v>55</v>
      </c>
      <c r="C97" s="71" t="s">
        <v>548</v>
      </c>
      <c r="D97" s="136">
        <v>10785</v>
      </c>
      <c r="E97" s="136">
        <v>5390</v>
      </c>
      <c r="F97" s="136">
        <v>5395</v>
      </c>
      <c r="G97" s="73">
        <v>49.3</v>
      </c>
    </row>
    <row r="98" spans="1:7" s="161" customFormat="1" ht="26.25" customHeight="1">
      <c r="A98" s="156"/>
      <c r="B98" s="112" t="s">
        <v>42</v>
      </c>
      <c r="C98" s="112"/>
      <c r="D98" s="113">
        <f>SUM(D93:D97)</f>
        <v>62448</v>
      </c>
      <c r="E98" s="113">
        <f>SUM(E93:E97)</f>
        <v>31300</v>
      </c>
      <c r="F98" s="113">
        <f>SUM(F93:F97)</f>
        <v>31148</v>
      </c>
      <c r="G98" s="114">
        <f>SUM(G93:G97)</f>
        <v>1501.2</v>
      </c>
    </row>
    <row r="99" spans="2:7" ht="21.75" customHeight="1">
      <c r="B99" s="162"/>
      <c r="C99" s="161"/>
      <c r="D99" s="163"/>
      <c r="E99" s="163"/>
      <c r="F99" s="163"/>
      <c r="G99" s="164"/>
    </row>
    <row r="100" spans="1:7" s="161" customFormat="1" ht="26.25" customHeight="1">
      <c r="A100" s="156"/>
      <c r="B100" s="152" t="s">
        <v>149</v>
      </c>
      <c r="C100" s="152"/>
      <c r="D100" s="165">
        <f>SUM(D33,D51,D63,D73,D90,D98)</f>
        <v>519596</v>
      </c>
      <c r="E100" s="165">
        <f>SUM(E33,E51,E63,E73,E90,E98)</f>
        <v>241281</v>
      </c>
      <c r="F100" s="165">
        <f>SUM(F33,F51,F63,F73,F90,F98)</f>
        <v>245305</v>
      </c>
      <c r="G100" s="166">
        <f>SUM(G33,G51,G63,G73,G90,G98)</f>
        <v>10128.5</v>
      </c>
    </row>
    <row r="103" ht="14.25">
      <c r="B103" s="58" t="s">
        <v>150</v>
      </c>
    </row>
  </sheetData>
  <sheetProtection selectLockedCells="1" selectUnlockedCells="1"/>
  <mergeCells count="14">
    <mergeCell ref="B2:C2"/>
    <mergeCell ref="B3:C3"/>
    <mergeCell ref="B33:C33"/>
    <mergeCell ref="B35:C35"/>
    <mergeCell ref="B51:C51"/>
    <mergeCell ref="B53:C53"/>
    <mergeCell ref="B63:C63"/>
    <mergeCell ref="B65:C65"/>
    <mergeCell ref="B73:C73"/>
    <mergeCell ref="B75:C75"/>
    <mergeCell ref="B90:C90"/>
    <mergeCell ref="B92:C92"/>
    <mergeCell ref="B98:C98"/>
    <mergeCell ref="B100:C100"/>
  </mergeCells>
  <printOptions/>
  <pageMargins left="1.6402777777777777" right="0.6" top="0.65" bottom="0.55" header="0.5118055555555555" footer="0.5118055555555555"/>
  <pageSetup horizontalDpi="300" verticalDpi="300" orientation="portrait" paperSize="9" scale="90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29"/>
  <sheetViews>
    <sheetView zoomScaleSheetLayoutView="100" workbookViewId="0" topLeftCell="B112">
      <selection activeCell="B129" sqref="B129"/>
    </sheetView>
  </sheetViews>
  <sheetFormatPr defaultColWidth="10.00390625" defaultRowHeight="13.5"/>
  <cols>
    <col min="1" max="1" width="11.00390625" style="58" customWidth="1"/>
    <col min="2" max="2" width="5.00390625" style="58" customWidth="1"/>
    <col min="3" max="3" width="26.875" style="58" customWidth="1"/>
    <col min="4" max="4" width="14.25390625" style="59" customWidth="1"/>
    <col min="5" max="5" width="11.875" style="59" customWidth="1"/>
    <col min="6" max="6" width="11.50390625" style="59" customWidth="1"/>
    <col min="7" max="7" width="18.125" style="59" customWidth="1"/>
    <col min="8" max="16384" width="10.00390625" style="58" customWidth="1"/>
  </cols>
  <sheetData>
    <row r="1" spans="2:7" s="167" customFormat="1" ht="19.5" customHeight="1">
      <c r="B1" s="61" t="s">
        <v>9</v>
      </c>
      <c r="C1" s="168"/>
      <c r="D1" s="62"/>
      <c r="E1" s="62"/>
      <c r="F1" s="62"/>
      <c r="G1" s="62"/>
    </row>
    <row r="2" spans="2:7" s="64" customFormat="1" ht="33" customHeight="1">
      <c r="B2" s="66" t="s">
        <v>32</v>
      </c>
      <c r="C2" s="66"/>
      <c r="D2" s="67" t="s">
        <v>549</v>
      </c>
      <c r="E2" s="67" t="s">
        <v>550</v>
      </c>
      <c r="F2" s="67" t="s">
        <v>551</v>
      </c>
      <c r="G2" s="68" t="s">
        <v>552</v>
      </c>
    </row>
    <row r="3" spans="2:7" s="87" customFormat="1" ht="18" customHeight="1">
      <c r="B3" s="110" t="s">
        <v>553</v>
      </c>
      <c r="C3" s="110"/>
      <c r="D3" s="148"/>
      <c r="E3" s="148"/>
      <c r="F3" s="148"/>
      <c r="G3" s="149"/>
    </row>
    <row r="4" spans="2:7" ht="13.5" customHeight="1">
      <c r="B4" s="70">
        <v>4</v>
      </c>
      <c r="C4" s="71" t="s">
        <v>554</v>
      </c>
      <c r="D4" s="136">
        <v>516</v>
      </c>
      <c r="E4" s="136">
        <v>281</v>
      </c>
      <c r="F4" s="136">
        <v>235</v>
      </c>
      <c r="G4" s="73">
        <v>120.3</v>
      </c>
    </row>
    <row r="5" spans="2:7" ht="13.5" customHeight="1">
      <c r="B5" s="70">
        <v>5</v>
      </c>
      <c r="C5" s="71" t="s">
        <v>555</v>
      </c>
      <c r="D5" s="136">
        <v>37975</v>
      </c>
      <c r="E5" s="136">
        <v>18686</v>
      </c>
      <c r="F5" s="136">
        <v>19289</v>
      </c>
      <c r="G5" s="73">
        <v>964.9</v>
      </c>
    </row>
    <row r="6" spans="2:7" ht="13.5" customHeight="1">
      <c r="B6" s="70">
        <v>11</v>
      </c>
      <c r="C6" s="71" t="s">
        <v>556</v>
      </c>
      <c r="D6" s="136">
        <v>2634</v>
      </c>
      <c r="E6" s="136">
        <v>1350</v>
      </c>
      <c r="F6" s="136">
        <v>1284</v>
      </c>
      <c r="G6" s="73">
        <v>392.3</v>
      </c>
    </row>
    <row r="7" spans="2:7" ht="13.5" customHeight="1">
      <c r="B7" s="70">
        <v>21</v>
      </c>
      <c r="C7" s="71" t="s">
        <v>557</v>
      </c>
      <c r="D7" s="136">
        <v>630</v>
      </c>
      <c r="E7" s="136">
        <v>327</v>
      </c>
      <c r="F7" s="136">
        <v>303</v>
      </c>
      <c r="G7" s="73">
        <v>58.6</v>
      </c>
    </row>
    <row r="8" spans="2:7" ht="13.5" customHeight="1">
      <c r="B8" s="70">
        <v>24</v>
      </c>
      <c r="C8" s="71" t="s">
        <v>558</v>
      </c>
      <c r="D8" s="136">
        <v>15579</v>
      </c>
      <c r="E8" s="136">
        <v>7712</v>
      </c>
      <c r="F8" s="136">
        <v>7867</v>
      </c>
      <c r="G8" s="73">
        <v>201.4</v>
      </c>
    </row>
    <row r="9" spans="2:7" ht="13.5" customHeight="1">
      <c r="B9" s="70">
        <v>39</v>
      </c>
      <c r="C9" s="71" t="s">
        <v>559</v>
      </c>
      <c r="D9" s="136">
        <v>2861</v>
      </c>
      <c r="E9" s="136">
        <v>1440</v>
      </c>
      <c r="F9" s="136">
        <v>1421</v>
      </c>
      <c r="G9" s="73">
        <v>96.2</v>
      </c>
    </row>
    <row r="10" spans="2:7" ht="13.5" customHeight="1">
      <c r="B10" s="70">
        <v>59</v>
      </c>
      <c r="C10" s="71" t="s">
        <v>560</v>
      </c>
      <c r="D10" s="136">
        <v>7053</v>
      </c>
      <c r="E10" s="136">
        <v>3532</v>
      </c>
      <c r="F10" s="136">
        <v>3521</v>
      </c>
      <c r="G10" s="73">
        <v>178.1</v>
      </c>
    </row>
    <row r="11" spans="2:7" ht="13.5" customHeight="1">
      <c r="B11" s="70">
        <v>76</v>
      </c>
      <c r="C11" s="71" t="s">
        <v>561</v>
      </c>
      <c r="D11" s="136">
        <v>966</v>
      </c>
      <c r="E11" s="136">
        <v>514</v>
      </c>
      <c r="F11" s="136">
        <v>452</v>
      </c>
      <c r="G11" s="73">
        <v>145.5</v>
      </c>
    </row>
    <row r="12" spans="2:7" ht="13.5" customHeight="1">
      <c r="B12" s="70">
        <v>96</v>
      </c>
      <c r="C12" s="71" t="s">
        <v>562</v>
      </c>
      <c r="D12" s="136">
        <v>3152</v>
      </c>
      <c r="E12" s="136">
        <v>1590</v>
      </c>
      <c r="F12" s="136">
        <v>1562</v>
      </c>
      <c r="G12" s="73">
        <v>209.3</v>
      </c>
    </row>
    <row r="13" spans="1:7" s="87" customFormat="1" ht="26.25" customHeight="1">
      <c r="A13" s="58"/>
      <c r="B13" s="112" t="s">
        <v>42</v>
      </c>
      <c r="C13" s="112"/>
      <c r="D13" s="113">
        <f>SUM(D4:D12)</f>
        <v>71366</v>
      </c>
      <c r="E13" s="113"/>
      <c r="F13" s="113"/>
      <c r="G13" s="114">
        <v>2362</v>
      </c>
    </row>
    <row r="14" spans="1:7" s="87" customFormat="1" ht="18" customHeight="1">
      <c r="A14" s="58"/>
      <c r="B14" s="126"/>
      <c r="C14" s="127"/>
      <c r="D14" s="137"/>
      <c r="E14" s="137"/>
      <c r="F14" s="137"/>
      <c r="G14" s="138"/>
    </row>
    <row r="15" spans="1:7" s="87" customFormat="1" ht="26.25" customHeight="1">
      <c r="A15" s="58"/>
      <c r="B15" s="119" t="s">
        <v>563</v>
      </c>
      <c r="C15" s="119"/>
      <c r="D15" s="139"/>
      <c r="E15" s="139"/>
      <c r="F15" s="139"/>
      <c r="G15" s="140"/>
    </row>
    <row r="16" spans="2:7" ht="13.5" customHeight="1">
      <c r="B16" s="70">
        <v>8</v>
      </c>
      <c r="C16" s="71" t="s">
        <v>564</v>
      </c>
      <c r="D16" s="136">
        <v>1836</v>
      </c>
      <c r="E16" s="136">
        <v>917</v>
      </c>
      <c r="F16" s="136">
        <v>919</v>
      </c>
      <c r="G16" s="73">
        <v>66.2</v>
      </c>
    </row>
    <row r="17" spans="2:7" ht="13.5" customHeight="1">
      <c r="B17" s="70">
        <v>25</v>
      </c>
      <c r="C17" s="71" t="s">
        <v>565</v>
      </c>
      <c r="D17" s="136">
        <v>3411</v>
      </c>
      <c r="E17" s="136">
        <v>1705</v>
      </c>
      <c r="F17" s="136">
        <v>1706</v>
      </c>
      <c r="G17" s="73">
        <v>157.4</v>
      </c>
    </row>
    <row r="18" spans="2:7" ht="13.5" customHeight="1">
      <c r="B18" s="70">
        <v>29</v>
      </c>
      <c r="C18" s="71" t="s">
        <v>566</v>
      </c>
      <c r="D18" s="136">
        <v>1002</v>
      </c>
      <c r="E18" s="136">
        <v>495</v>
      </c>
      <c r="F18" s="136">
        <v>507</v>
      </c>
      <c r="G18" s="73">
        <v>236</v>
      </c>
    </row>
    <row r="19" spans="2:7" ht="13.5" customHeight="1">
      <c r="B19" s="70">
        <v>62</v>
      </c>
      <c r="C19" s="71" t="s">
        <v>567</v>
      </c>
      <c r="D19" s="136">
        <v>1768</v>
      </c>
      <c r="E19" s="136">
        <v>915</v>
      </c>
      <c r="F19" s="136">
        <v>853</v>
      </c>
      <c r="G19" s="73">
        <v>212</v>
      </c>
    </row>
    <row r="20" spans="2:7" ht="13.5" customHeight="1">
      <c r="B20" s="70">
        <v>63</v>
      </c>
      <c r="C20" s="71" t="s">
        <v>568</v>
      </c>
      <c r="D20" s="136">
        <v>4597</v>
      </c>
      <c r="E20" s="136">
        <v>2304</v>
      </c>
      <c r="F20" s="136">
        <v>2293</v>
      </c>
      <c r="G20" s="73">
        <v>175.8</v>
      </c>
    </row>
    <row r="21" spans="2:7" ht="13.5" customHeight="1">
      <c r="B21" s="70">
        <v>79</v>
      </c>
      <c r="C21" s="71" t="s">
        <v>569</v>
      </c>
      <c r="D21" s="136">
        <v>4621</v>
      </c>
      <c r="E21" s="136">
        <v>2377</v>
      </c>
      <c r="F21" s="136">
        <v>2244</v>
      </c>
      <c r="G21" s="73">
        <v>372.9</v>
      </c>
    </row>
    <row r="22" spans="2:7" ht="13.5" customHeight="1">
      <c r="B22" s="84">
        <v>84</v>
      </c>
      <c r="C22" s="85" t="s">
        <v>570</v>
      </c>
      <c r="D22" s="136">
        <v>1196</v>
      </c>
      <c r="E22" s="136">
        <v>632</v>
      </c>
      <c r="F22" s="136">
        <v>564</v>
      </c>
      <c r="G22" s="73">
        <v>55.3</v>
      </c>
    </row>
    <row r="23" spans="2:7" ht="13.5" customHeight="1">
      <c r="B23" s="70">
        <v>94</v>
      </c>
      <c r="C23" s="71" t="s">
        <v>571</v>
      </c>
      <c r="D23" s="136">
        <v>4646</v>
      </c>
      <c r="E23" s="136">
        <v>2336</v>
      </c>
      <c r="F23" s="136">
        <v>2310</v>
      </c>
      <c r="G23" s="73">
        <v>272.8</v>
      </c>
    </row>
    <row r="24" spans="1:7" s="87" customFormat="1" ht="26.25" customHeight="1">
      <c r="A24" s="58"/>
      <c r="B24" s="112" t="s">
        <v>42</v>
      </c>
      <c r="C24" s="112"/>
      <c r="D24" s="113">
        <f>SUM(D16:D23)</f>
        <v>23077</v>
      </c>
      <c r="E24" s="113"/>
      <c r="F24" s="113"/>
      <c r="G24" s="114">
        <v>1547</v>
      </c>
    </row>
    <row r="25" spans="1:7" s="87" customFormat="1" ht="18" customHeight="1">
      <c r="A25" s="58"/>
      <c r="B25" s="126"/>
      <c r="C25" s="127"/>
      <c r="D25" s="137"/>
      <c r="E25" s="137"/>
      <c r="F25" s="137"/>
      <c r="G25" s="138"/>
    </row>
    <row r="26" spans="1:7" s="87" customFormat="1" ht="18" customHeight="1">
      <c r="A26" s="58"/>
      <c r="B26" s="119" t="s">
        <v>572</v>
      </c>
      <c r="C26" s="119"/>
      <c r="D26" s="139"/>
      <c r="E26" s="139"/>
      <c r="F26" s="139"/>
      <c r="G26" s="140"/>
    </row>
    <row r="27" spans="2:7" ht="13.5" customHeight="1">
      <c r="B27" s="70">
        <v>12</v>
      </c>
      <c r="C27" s="71" t="s">
        <v>573</v>
      </c>
      <c r="D27" s="136">
        <v>5380</v>
      </c>
      <c r="E27" s="136">
        <v>2794</v>
      </c>
      <c r="F27" s="136">
        <v>2586</v>
      </c>
      <c r="G27" s="73">
        <v>159.4</v>
      </c>
    </row>
    <row r="28" spans="2:7" ht="13.5" customHeight="1">
      <c r="B28" s="70">
        <v>16</v>
      </c>
      <c r="C28" s="71" t="s">
        <v>574</v>
      </c>
      <c r="D28" s="136">
        <v>463</v>
      </c>
      <c r="E28" s="136">
        <v>242</v>
      </c>
      <c r="F28" s="136">
        <v>221</v>
      </c>
      <c r="G28" s="73">
        <v>44.5</v>
      </c>
    </row>
    <row r="29" spans="2:7" ht="13.5" customHeight="1">
      <c r="B29" s="70">
        <v>37</v>
      </c>
      <c r="C29" s="71" t="s">
        <v>575</v>
      </c>
      <c r="D29" s="136">
        <v>608</v>
      </c>
      <c r="E29" s="136">
        <v>327</v>
      </c>
      <c r="F29" s="136">
        <v>281</v>
      </c>
      <c r="G29" s="73">
        <v>63.6</v>
      </c>
    </row>
    <row r="30" spans="2:7" ht="13.5" customHeight="1">
      <c r="B30" s="70">
        <v>43</v>
      </c>
      <c r="C30" s="71" t="s">
        <v>576</v>
      </c>
      <c r="D30" s="136">
        <v>649</v>
      </c>
      <c r="E30" s="136">
        <v>327</v>
      </c>
      <c r="F30" s="136">
        <v>322</v>
      </c>
      <c r="G30" s="73">
        <v>117.6</v>
      </c>
    </row>
    <row r="31" spans="2:7" ht="13.5" customHeight="1">
      <c r="B31" s="70">
        <v>65</v>
      </c>
      <c r="C31" s="71" t="s">
        <v>577</v>
      </c>
      <c r="D31" s="136">
        <v>1894</v>
      </c>
      <c r="E31" s="136">
        <v>954</v>
      </c>
      <c r="F31" s="136">
        <v>940</v>
      </c>
      <c r="G31" s="73">
        <v>126.2</v>
      </c>
    </row>
    <row r="32" spans="2:7" ht="13.5" customHeight="1">
      <c r="B32" s="70">
        <v>71</v>
      </c>
      <c r="C32" s="71" t="s">
        <v>578</v>
      </c>
      <c r="D32" s="136">
        <v>2216</v>
      </c>
      <c r="E32" s="136">
        <v>1118</v>
      </c>
      <c r="F32" s="136">
        <v>1098</v>
      </c>
      <c r="G32" s="73">
        <v>38.8</v>
      </c>
    </row>
    <row r="33" spans="2:7" ht="13.5" customHeight="1">
      <c r="B33" s="70">
        <v>72</v>
      </c>
      <c r="C33" s="71" t="s">
        <v>579</v>
      </c>
      <c r="D33" s="136">
        <v>2435</v>
      </c>
      <c r="E33" s="136">
        <v>1214</v>
      </c>
      <c r="F33" s="136">
        <v>1221</v>
      </c>
      <c r="G33" s="73">
        <v>97.5</v>
      </c>
    </row>
    <row r="34" spans="2:7" ht="13.5" customHeight="1">
      <c r="B34" s="70">
        <v>81</v>
      </c>
      <c r="C34" s="71" t="s">
        <v>580</v>
      </c>
      <c r="D34" s="136">
        <v>1845</v>
      </c>
      <c r="E34" s="136">
        <v>907</v>
      </c>
      <c r="F34" s="136">
        <v>938</v>
      </c>
      <c r="G34" s="73">
        <v>225</v>
      </c>
    </row>
    <row r="35" spans="2:7" ht="13.5" customHeight="1">
      <c r="B35" s="70">
        <v>82</v>
      </c>
      <c r="C35" s="71" t="s">
        <v>581</v>
      </c>
      <c r="D35" s="136">
        <v>2336</v>
      </c>
      <c r="E35" s="136">
        <v>1185</v>
      </c>
      <c r="F35" s="136">
        <v>1151</v>
      </c>
      <c r="G35" s="73">
        <v>177.9</v>
      </c>
    </row>
    <row r="36" spans="2:7" ht="13.5" customHeight="1">
      <c r="B36" s="70">
        <v>91</v>
      </c>
      <c r="C36" s="71" t="s">
        <v>582</v>
      </c>
      <c r="D36" s="136">
        <v>860</v>
      </c>
      <c r="E36" s="136">
        <v>447</v>
      </c>
      <c r="F36" s="136">
        <v>413</v>
      </c>
      <c r="G36" s="73">
        <v>57.9</v>
      </c>
    </row>
    <row r="37" spans="2:7" ht="13.5" customHeight="1">
      <c r="B37" s="70">
        <v>101</v>
      </c>
      <c r="C37" s="71" t="s">
        <v>583</v>
      </c>
      <c r="D37" s="136">
        <v>441</v>
      </c>
      <c r="E37" s="136">
        <v>227</v>
      </c>
      <c r="F37" s="136">
        <v>214</v>
      </c>
      <c r="G37" s="73">
        <v>78.5</v>
      </c>
    </row>
    <row r="38" spans="2:7" ht="13.5" customHeight="1">
      <c r="B38" s="70">
        <v>905</v>
      </c>
      <c r="C38" s="71" t="s">
        <v>584</v>
      </c>
      <c r="D38" s="136">
        <v>2354</v>
      </c>
      <c r="E38" s="136">
        <v>1193</v>
      </c>
      <c r="F38" s="136">
        <v>1161</v>
      </c>
      <c r="G38" s="73">
        <v>57</v>
      </c>
    </row>
    <row r="39" spans="2:7" ht="13.5" customHeight="1">
      <c r="B39" s="70">
        <v>904</v>
      </c>
      <c r="C39" s="71" t="s">
        <v>585</v>
      </c>
      <c r="D39" s="136">
        <v>3229</v>
      </c>
      <c r="E39" s="136">
        <v>1663</v>
      </c>
      <c r="F39" s="136">
        <v>1566</v>
      </c>
      <c r="G39" s="73">
        <v>682.8</v>
      </c>
    </row>
    <row r="40" spans="1:7" s="87" customFormat="1" ht="26.25" customHeight="1">
      <c r="A40" s="58"/>
      <c r="B40" s="112" t="s">
        <v>42</v>
      </c>
      <c r="C40" s="112"/>
      <c r="D40" s="113">
        <f>SUM(D27:D39)</f>
        <v>24710</v>
      </c>
      <c r="E40" s="113"/>
      <c r="F40" s="113"/>
      <c r="G40" s="114">
        <v>1931</v>
      </c>
    </row>
    <row r="41" spans="1:7" s="87" customFormat="1" ht="18" customHeight="1">
      <c r="A41" s="58"/>
      <c r="B41" s="126"/>
      <c r="C41" s="127"/>
      <c r="D41" s="137"/>
      <c r="E41" s="137"/>
      <c r="F41" s="137"/>
      <c r="G41" s="138"/>
    </row>
    <row r="42" spans="1:7" s="87" customFormat="1" ht="18" customHeight="1">
      <c r="A42" s="58"/>
      <c r="B42" s="119" t="s">
        <v>586</v>
      </c>
      <c r="C42" s="119"/>
      <c r="D42" s="139"/>
      <c r="E42" s="139"/>
      <c r="F42" s="139"/>
      <c r="G42" s="140"/>
    </row>
    <row r="43" spans="2:7" ht="13.5" customHeight="1">
      <c r="B43" s="70">
        <v>6</v>
      </c>
      <c r="C43" s="71" t="s">
        <v>587</v>
      </c>
      <c r="D43" s="136">
        <v>5691</v>
      </c>
      <c r="E43" s="136">
        <v>2812</v>
      </c>
      <c r="F43" s="136">
        <v>2879</v>
      </c>
      <c r="G43" s="73">
        <v>158.5</v>
      </c>
    </row>
    <row r="44" spans="2:7" ht="13.5" customHeight="1">
      <c r="B44" s="70">
        <v>7</v>
      </c>
      <c r="C44" s="71" t="s">
        <v>588</v>
      </c>
      <c r="D44" s="136">
        <v>3695</v>
      </c>
      <c r="E44" s="136">
        <v>1843</v>
      </c>
      <c r="F44" s="136">
        <v>1852</v>
      </c>
      <c r="G44" s="73">
        <v>42.6</v>
      </c>
    </row>
    <row r="45" spans="2:7" ht="13.5" customHeight="1">
      <c r="B45" s="70">
        <v>10</v>
      </c>
      <c r="C45" s="71" t="s">
        <v>589</v>
      </c>
      <c r="D45" s="136">
        <v>18085</v>
      </c>
      <c r="E45" s="136">
        <v>9000</v>
      </c>
      <c r="F45" s="136">
        <v>9085</v>
      </c>
      <c r="G45" s="73">
        <v>117.1</v>
      </c>
    </row>
    <row r="46" spans="2:7" ht="13.5" customHeight="1">
      <c r="B46" s="70">
        <v>27</v>
      </c>
      <c r="C46" s="71" t="s">
        <v>590</v>
      </c>
      <c r="D46" s="136">
        <v>846</v>
      </c>
      <c r="E46" s="136">
        <v>407</v>
      </c>
      <c r="F46" s="136">
        <v>439</v>
      </c>
      <c r="G46" s="73">
        <v>46.6</v>
      </c>
    </row>
    <row r="47" spans="2:7" ht="13.5" customHeight="1">
      <c r="B47" s="70">
        <v>31</v>
      </c>
      <c r="C47" s="71" t="s">
        <v>591</v>
      </c>
      <c r="D47" s="136">
        <v>947</v>
      </c>
      <c r="E47" s="136">
        <v>475</v>
      </c>
      <c r="F47" s="136">
        <v>472</v>
      </c>
      <c r="G47" s="73">
        <v>13.8</v>
      </c>
    </row>
    <row r="48" spans="2:7" ht="13.5" customHeight="1">
      <c r="B48" s="70">
        <v>32</v>
      </c>
      <c r="C48" s="71" t="s">
        <v>592</v>
      </c>
      <c r="D48" s="136">
        <v>687</v>
      </c>
      <c r="E48" s="136">
        <v>338</v>
      </c>
      <c r="F48" s="136">
        <v>349</v>
      </c>
      <c r="G48" s="73">
        <v>25.5</v>
      </c>
    </row>
    <row r="49" spans="2:7" ht="13.5" customHeight="1">
      <c r="B49" s="70">
        <v>35</v>
      </c>
      <c r="C49" s="71" t="s">
        <v>593</v>
      </c>
      <c r="D49" s="136">
        <v>1399</v>
      </c>
      <c r="E49" s="136">
        <v>725</v>
      </c>
      <c r="F49" s="136">
        <v>674</v>
      </c>
      <c r="G49" s="73">
        <v>35.1</v>
      </c>
    </row>
    <row r="50" spans="2:7" ht="13.5" customHeight="1">
      <c r="B50" s="70">
        <v>40</v>
      </c>
      <c r="C50" s="71" t="s">
        <v>594</v>
      </c>
      <c r="D50" s="136">
        <v>1771</v>
      </c>
      <c r="E50" s="136">
        <v>872</v>
      </c>
      <c r="F50" s="136">
        <v>899</v>
      </c>
      <c r="G50" s="73">
        <v>44.8</v>
      </c>
    </row>
    <row r="51" spans="2:7" ht="13.5" customHeight="1">
      <c r="B51" s="70">
        <v>41</v>
      </c>
      <c r="C51" s="71" t="s">
        <v>595</v>
      </c>
      <c r="D51" s="136">
        <v>632</v>
      </c>
      <c r="E51" s="136">
        <v>333</v>
      </c>
      <c r="F51" s="136">
        <v>299</v>
      </c>
      <c r="G51" s="73">
        <v>38.7</v>
      </c>
    </row>
    <row r="52" spans="2:7" ht="13.5" customHeight="1">
      <c r="B52" s="70">
        <v>49</v>
      </c>
      <c r="C52" s="71" t="s">
        <v>596</v>
      </c>
      <c r="D52" s="136">
        <v>2152</v>
      </c>
      <c r="E52" s="136">
        <v>1070</v>
      </c>
      <c r="F52" s="136">
        <v>1082</v>
      </c>
      <c r="G52" s="73">
        <v>73.2</v>
      </c>
    </row>
    <row r="53" spans="2:7" ht="13.5" customHeight="1">
      <c r="B53" s="70">
        <v>55</v>
      </c>
      <c r="C53" s="71" t="s">
        <v>597</v>
      </c>
      <c r="D53" s="136">
        <v>58829</v>
      </c>
      <c r="E53" s="136">
        <v>28822</v>
      </c>
      <c r="F53" s="136">
        <v>30007</v>
      </c>
      <c r="G53" s="73">
        <v>196.7</v>
      </c>
    </row>
    <row r="54" spans="2:7" ht="13.5" customHeight="1">
      <c r="B54" s="70">
        <v>56</v>
      </c>
      <c r="C54" s="71" t="s">
        <v>598</v>
      </c>
      <c r="D54" s="136">
        <v>3743</v>
      </c>
      <c r="E54" s="136">
        <v>1868</v>
      </c>
      <c r="F54" s="136">
        <v>1875</v>
      </c>
      <c r="G54" s="73">
        <v>67.9</v>
      </c>
    </row>
    <row r="55" spans="2:7" ht="13.5" customHeight="1">
      <c r="B55" s="70">
        <v>61</v>
      </c>
      <c r="C55" s="71" t="s">
        <v>599</v>
      </c>
      <c r="D55" s="136">
        <v>9921</v>
      </c>
      <c r="E55" s="136">
        <v>4938</v>
      </c>
      <c r="F55" s="136">
        <v>4983</v>
      </c>
      <c r="G55" s="73">
        <v>62.3</v>
      </c>
    </row>
    <row r="56" spans="2:7" ht="13.5" customHeight="1">
      <c r="B56" s="70">
        <v>69</v>
      </c>
      <c r="C56" s="71" t="s">
        <v>600</v>
      </c>
      <c r="D56" s="136">
        <v>6532</v>
      </c>
      <c r="E56" s="136">
        <v>3329</v>
      </c>
      <c r="F56" s="136">
        <v>3203</v>
      </c>
      <c r="G56" s="73">
        <v>175.6</v>
      </c>
    </row>
    <row r="57" spans="2:7" ht="13.5" customHeight="1">
      <c r="B57" s="70">
        <v>77</v>
      </c>
      <c r="C57" s="71" t="s">
        <v>601</v>
      </c>
      <c r="D57" s="136">
        <v>727</v>
      </c>
      <c r="E57" s="136">
        <v>373</v>
      </c>
      <c r="F57" s="136">
        <v>354</v>
      </c>
      <c r="G57" s="73">
        <v>47.1</v>
      </c>
    </row>
    <row r="58" spans="2:7" ht="13.5" customHeight="1">
      <c r="B58" s="70">
        <v>85</v>
      </c>
      <c r="C58" s="71" t="s">
        <v>602</v>
      </c>
      <c r="D58" s="136">
        <v>2669</v>
      </c>
      <c r="E58" s="136">
        <v>1339</v>
      </c>
      <c r="F58" s="136">
        <v>1330</v>
      </c>
      <c r="G58" s="73">
        <v>61.4</v>
      </c>
    </row>
    <row r="59" spans="2:7" ht="13.5" customHeight="1">
      <c r="B59" s="70">
        <v>903</v>
      </c>
      <c r="C59" s="71" t="s">
        <v>603</v>
      </c>
      <c r="D59" s="136">
        <v>4377</v>
      </c>
      <c r="E59" s="136">
        <v>2216</v>
      </c>
      <c r="F59" s="136">
        <v>2161</v>
      </c>
      <c r="G59" s="73">
        <v>72.7</v>
      </c>
    </row>
    <row r="60" spans="1:7" s="87" customFormat="1" ht="26.25" customHeight="1">
      <c r="A60" s="58"/>
      <c r="B60" s="112" t="s">
        <v>42</v>
      </c>
      <c r="C60" s="112"/>
      <c r="D60" s="113">
        <f>SUM(D43:D59)</f>
        <v>122703</v>
      </c>
      <c r="E60" s="113"/>
      <c r="F60" s="113"/>
      <c r="G60" s="114">
        <v>1281</v>
      </c>
    </row>
    <row r="61" spans="1:7" s="87" customFormat="1" ht="18" customHeight="1">
      <c r="A61" s="58"/>
      <c r="B61" s="126"/>
      <c r="C61" s="127"/>
      <c r="D61" s="137"/>
      <c r="E61" s="137"/>
      <c r="F61" s="137"/>
      <c r="G61" s="138"/>
    </row>
    <row r="62" spans="1:7" s="87" customFormat="1" ht="18" customHeight="1">
      <c r="A62" s="58"/>
      <c r="B62" s="119" t="s">
        <v>604</v>
      </c>
      <c r="C62" s="119"/>
      <c r="D62" s="139"/>
      <c r="E62" s="139"/>
      <c r="F62" s="139"/>
      <c r="G62" s="140"/>
    </row>
    <row r="63" spans="2:7" ht="13.5" customHeight="1">
      <c r="B63" s="70">
        <v>9</v>
      </c>
      <c r="C63" s="71" t="s">
        <v>605</v>
      </c>
      <c r="D63" s="136">
        <v>16100</v>
      </c>
      <c r="E63" s="136">
        <v>7995</v>
      </c>
      <c r="F63" s="136">
        <v>8105</v>
      </c>
      <c r="G63" s="73">
        <v>192.8</v>
      </c>
    </row>
    <row r="64" spans="2:7" ht="13.5" customHeight="1">
      <c r="B64" s="70">
        <v>14</v>
      </c>
      <c r="C64" s="71" t="s">
        <v>606</v>
      </c>
      <c r="D64" s="136">
        <v>3102</v>
      </c>
      <c r="E64" s="136">
        <v>1561</v>
      </c>
      <c r="F64" s="136">
        <v>1541</v>
      </c>
      <c r="G64" s="73">
        <v>42.8</v>
      </c>
    </row>
    <row r="65" spans="2:7" ht="13.5" customHeight="1">
      <c r="B65" s="70">
        <v>20</v>
      </c>
      <c r="C65" s="71" t="s">
        <v>607</v>
      </c>
      <c r="D65" s="136">
        <v>1943</v>
      </c>
      <c r="E65" s="136">
        <v>996</v>
      </c>
      <c r="F65" s="136">
        <v>947</v>
      </c>
      <c r="G65" s="73">
        <v>14.3</v>
      </c>
    </row>
    <row r="66" spans="2:7" ht="13.5" customHeight="1">
      <c r="B66" s="70">
        <v>46</v>
      </c>
      <c r="C66" s="71" t="s">
        <v>608</v>
      </c>
      <c r="D66" s="136">
        <v>2956</v>
      </c>
      <c r="E66" s="136">
        <v>1477</v>
      </c>
      <c r="F66" s="136">
        <v>1479</v>
      </c>
      <c r="G66" s="73">
        <v>55.7</v>
      </c>
    </row>
    <row r="67" spans="2:7" ht="13.5" customHeight="1">
      <c r="B67" s="70">
        <v>48</v>
      </c>
      <c r="C67" s="71" t="s">
        <v>609</v>
      </c>
      <c r="D67" s="136">
        <v>1031</v>
      </c>
      <c r="E67" s="136">
        <v>539</v>
      </c>
      <c r="F67" s="136">
        <v>492</v>
      </c>
      <c r="G67" s="73">
        <v>86.5</v>
      </c>
    </row>
    <row r="68" spans="2:7" ht="13.5" customHeight="1">
      <c r="B68" s="70">
        <v>57</v>
      </c>
      <c r="C68" s="71" t="s">
        <v>610</v>
      </c>
      <c r="D68" s="136">
        <v>883</v>
      </c>
      <c r="E68" s="136">
        <v>432</v>
      </c>
      <c r="F68" s="136">
        <v>451</v>
      </c>
      <c r="G68" s="73">
        <v>24.3</v>
      </c>
    </row>
    <row r="69" spans="2:7" ht="13.5" customHeight="1">
      <c r="B69" s="70">
        <v>74</v>
      </c>
      <c r="C69" s="71" t="s">
        <v>611</v>
      </c>
      <c r="D69" s="136">
        <v>3668</v>
      </c>
      <c r="E69" s="136">
        <v>1874</v>
      </c>
      <c r="F69" s="136">
        <v>1794</v>
      </c>
      <c r="G69" s="73">
        <v>47.3</v>
      </c>
    </row>
    <row r="70" spans="2:7" ht="13.5" customHeight="1">
      <c r="B70" s="70">
        <v>75</v>
      </c>
      <c r="C70" s="71" t="s">
        <v>612</v>
      </c>
      <c r="D70" s="136">
        <v>4042</v>
      </c>
      <c r="E70" s="136">
        <v>2016</v>
      </c>
      <c r="F70" s="136">
        <v>2026</v>
      </c>
      <c r="G70" s="73">
        <v>112.2</v>
      </c>
    </row>
    <row r="71" spans="2:7" ht="13.5" customHeight="1">
      <c r="B71" s="70">
        <v>88</v>
      </c>
      <c r="C71" s="71" t="s">
        <v>613</v>
      </c>
      <c r="D71" s="136">
        <v>7468</v>
      </c>
      <c r="E71" s="136">
        <v>3634</v>
      </c>
      <c r="F71" s="136">
        <v>3834</v>
      </c>
      <c r="G71" s="73">
        <v>90.9</v>
      </c>
    </row>
    <row r="72" spans="2:7" ht="13.5" customHeight="1">
      <c r="B72" s="70">
        <v>92</v>
      </c>
      <c r="C72" s="71" t="s">
        <v>614</v>
      </c>
      <c r="D72" s="136">
        <v>34835</v>
      </c>
      <c r="E72" s="136">
        <v>17095</v>
      </c>
      <c r="F72" s="136">
        <v>17740</v>
      </c>
      <c r="G72" s="73">
        <v>404</v>
      </c>
    </row>
    <row r="73" spans="2:7" ht="13.5" customHeight="1">
      <c r="B73" s="70">
        <v>95</v>
      </c>
      <c r="C73" s="71" t="s">
        <v>615</v>
      </c>
      <c r="D73" s="136">
        <v>11000</v>
      </c>
      <c r="E73" s="136">
        <v>5553</v>
      </c>
      <c r="F73" s="136">
        <v>5447</v>
      </c>
      <c r="G73" s="73">
        <v>239.6</v>
      </c>
    </row>
    <row r="74" spans="2:7" ht="13.5" customHeight="1">
      <c r="B74" s="70">
        <v>97</v>
      </c>
      <c r="C74" s="71" t="s">
        <v>616</v>
      </c>
      <c r="D74" s="136">
        <v>8447</v>
      </c>
      <c r="E74" s="136">
        <v>4352</v>
      </c>
      <c r="F74" s="136">
        <v>4095</v>
      </c>
      <c r="G74" s="73">
        <v>177.8</v>
      </c>
    </row>
    <row r="75" spans="1:7" s="87" customFormat="1" ht="26.25" customHeight="1">
      <c r="A75" s="58"/>
      <c r="B75" s="112" t="s">
        <v>42</v>
      </c>
      <c r="C75" s="112"/>
      <c r="D75" s="113">
        <f>SUM(D63:D74)</f>
        <v>95475</v>
      </c>
      <c r="E75" s="113"/>
      <c r="F75" s="113"/>
      <c r="G75" s="114">
        <v>1484</v>
      </c>
    </row>
    <row r="76" spans="1:7" s="87" customFormat="1" ht="18" customHeight="1">
      <c r="A76" s="58"/>
      <c r="B76" s="126"/>
      <c r="C76" s="127"/>
      <c r="D76" s="137"/>
      <c r="E76" s="137"/>
      <c r="F76" s="137"/>
      <c r="G76" s="138"/>
    </row>
    <row r="77" spans="1:7" s="87" customFormat="1" ht="18" customHeight="1">
      <c r="A77" s="58"/>
      <c r="B77" s="119" t="s">
        <v>617</v>
      </c>
      <c r="C77" s="119"/>
      <c r="D77" s="139"/>
      <c r="E77" s="139"/>
      <c r="F77" s="139"/>
      <c r="G77" s="140"/>
    </row>
    <row r="78" spans="2:7" ht="13.5" customHeight="1">
      <c r="B78" s="70">
        <v>3</v>
      </c>
      <c r="C78" s="71" t="s">
        <v>618</v>
      </c>
      <c r="D78" s="136">
        <v>10698</v>
      </c>
      <c r="E78" s="136">
        <v>5274</v>
      </c>
      <c r="F78" s="136">
        <v>5424</v>
      </c>
      <c r="G78" s="73">
        <v>236.8</v>
      </c>
    </row>
    <row r="79" spans="2:7" ht="13.5" customHeight="1">
      <c r="B79" s="70">
        <v>50</v>
      </c>
      <c r="C79" s="71" t="s">
        <v>26</v>
      </c>
      <c r="D79" s="136">
        <v>114658</v>
      </c>
      <c r="E79" s="136">
        <v>55159</v>
      </c>
      <c r="F79" s="136">
        <v>59499</v>
      </c>
      <c r="G79" s="73">
        <v>424.3</v>
      </c>
    </row>
    <row r="80" spans="2:7" ht="13.5" customHeight="1">
      <c r="B80" s="70">
        <v>51</v>
      </c>
      <c r="C80" s="71" t="s">
        <v>619</v>
      </c>
      <c r="D80" s="136">
        <v>3376</v>
      </c>
      <c r="E80" s="136">
        <v>1706</v>
      </c>
      <c r="F80" s="136">
        <v>1670</v>
      </c>
      <c r="G80" s="73">
        <v>9</v>
      </c>
    </row>
    <row r="81" spans="2:7" ht="13.5" customHeight="1">
      <c r="B81" s="70">
        <v>58</v>
      </c>
      <c r="C81" s="71" t="s">
        <v>620</v>
      </c>
      <c r="D81" s="136">
        <v>11194</v>
      </c>
      <c r="E81" s="136">
        <v>5560</v>
      </c>
      <c r="F81" s="136">
        <v>5634</v>
      </c>
      <c r="G81" s="73">
        <v>97.7</v>
      </c>
    </row>
    <row r="82" spans="2:7" ht="13.5" customHeight="1">
      <c r="B82" s="70">
        <v>60</v>
      </c>
      <c r="C82" s="71" t="s">
        <v>621</v>
      </c>
      <c r="D82" s="136">
        <v>24240</v>
      </c>
      <c r="E82" s="136">
        <v>12032</v>
      </c>
      <c r="F82" s="136">
        <v>12208</v>
      </c>
      <c r="G82" s="73">
        <v>261.1</v>
      </c>
    </row>
    <row r="83" spans="2:7" ht="13.5" customHeight="1">
      <c r="B83" s="70">
        <v>86</v>
      </c>
      <c r="C83" s="71" t="s">
        <v>622</v>
      </c>
      <c r="D83" s="136">
        <v>14538</v>
      </c>
      <c r="E83" s="136">
        <v>7300</v>
      </c>
      <c r="F83" s="136">
        <v>7238</v>
      </c>
      <c r="G83" s="73">
        <v>182.1</v>
      </c>
    </row>
    <row r="84" spans="2:7" ht="13.5" customHeight="1">
      <c r="B84" s="70">
        <v>87</v>
      </c>
      <c r="C84" s="71" t="s">
        <v>623</v>
      </c>
      <c r="D84" s="136">
        <v>13874</v>
      </c>
      <c r="E84" s="136">
        <v>6813</v>
      </c>
      <c r="F84" s="136">
        <v>7061</v>
      </c>
      <c r="G84" s="73">
        <v>157.8</v>
      </c>
    </row>
    <row r="85" spans="2:7" ht="13.5" customHeight="1">
      <c r="B85" s="70">
        <v>98</v>
      </c>
      <c r="C85" s="71" t="s">
        <v>624</v>
      </c>
      <c r="D85" s="136">
        <v>1017</v>
      </c>
      <c r="E85" s="136">
        <v>508</v>
      </c>
      <c r="F85" s="136">
        <v>509</v>
      </c>
      <c r="G85" s="73">
        <v>17.5</v>
      </c>
    </row>
    <row r="86" spans="1:10" s="87" customFormat="1" ht="26.25" customHeight="1">
      <c r="A86" s="58"/>
      <c r="B86" s="112" t="s">
        <v>42</v>
      </c>
      <c r="C86" s="112"/>
      <c r="D86" s="113">
        <f>SUM(D78:D85)</f>
        <v>193595</v>
      </c>
      <c r="E86" s="113"/>
      <c r="F86" s="113"/>
      <c r="G86" s="114">
        <v>1387</v>
      </c>
      <c r="J86" s="169"/>
    </row>
    <row r="87" spans="1:7" s="87" customFormat="1" ht="18" customHeight="1">
      <c r="A87" s="58"/>
      <c r="B87" s="126"/>
      <c r="C87" s="127"/>
      <c r="D87" s="137"/>
      <c r="E87" s="137"/>
      <c r="F87" s="137"/>
      <c r="G87" s="138"/>
    </row>
    <row r="88" spans="1:7" s="87" customFormat="1" ht="18" customHeight="1">
      <c r="A88" s="58"/>
      <c r="B88" s="119" t="s">
        <v>625</v>
      </c>
      <c r="C88" s="119"/>
      <c r="D88" s="139"/>
      <c r="E88" s="139"/>
      <c r="F88" s="139"/>
      <c r="G88" s="140"/>
    </row>
    <row r="89" spans="2:7" ht="13.5" customHeight="1">
      <c r="B89" s="70">
        <v>1</v>
      </c>
      <c r="C89" s="71" t="s">
        <v>626</v>
      </c>
      <c r="D89" s="136">
        <v>1072</v>
      </c>
      <c r="E89" s="136">
        <v>556</v>
      </c>
      <c r="F89" s="136">
        <v>516</v>
      </c>
      <c r="G89" s="73">
        <v>39</v>
      </c>
    </row>
    <row r="90" spans="2:7" ht="13.5" customHeight="1">
      <c r="B90" s="70">
        <v>15</v>
      </c>
      <c r="C90" s="71" t="s">
        <v>627</v>
      </c>
      <c r="D90" s="136">
        <v>1646</v>
      </c>
      <c r="E90" s="136">
        <v>830</v>
      </c>
      <c r="F90" s="136">
        <v>816</v>
      </c>
      <c r="G90" s="73">
        <v>49.4</v>
      </c>
    </row>
    <row r="91" spans="2:7" ht="13.5" customHeight="1">
      <c r="B91" s="70">
        <v>17</v>
      </c>
      <c r="C91" s="71" t="s">
        <v>628</v>
      </c>
      <c r="D91" s="136">
        <v>1908</v>
      </c>
      <c r="E91" s="136">
        <v>1003</v>
      </c>
      <c r="F91" s="136">
        <v>905</v>
      </c>
      <c r="G91" s="73">
        <v>187</v>
      </c>
    </row>
    <row r="92" spans="2:7" ht="13.5" customHeight="1">
      <c r="B92" s="70">
        <v>18</v>
      </c>
      <c r="C92" s="71" t="s">
        <v>629</v>
      </c>
      <c r="D92" s="136">
        <v>2802</v>
      </c>
      <c r="E92" s="136">
        <v>1450</v>
      </c>
      <c r="F92" s="136">
        <v>1352</v>
      </c>
      <c r="G92" s="73">
        <v>139.9</v>
      </c>
    </row>
    <row r="93" spans="2:7" ht="13.5" customHeight="1">
      <c r="B93" s="70">
        <v>44</v>
      </c>
      <c r="C93" s="71" t="s">
        <v>630</v>
      </c>
      <c r="D93" s="136">
        <v>6021</v>
      </c>
      <c r="E93" s="136">
        <v>2993</v>
      </c>
      <c r="F93" s="136">
        <v>3028</v>
      </c>
      <c r="G93" s="73">
        <v>250.3</v>
      </c>
    </row>
    <row r="94" spans="2:7" ht="13.5" customHeight="1">
      <c r="B94" s="70">
        <v>52</v>
      </c>
      <c r="C94" s="71" t="s">
        <v>631</v>
      </c>
      <c r="D94" s="136">
        <v>1323</v>
      </c>
      <c r="E94" s="136">
        <v>637</v>
      </c>
      <c r="F94" s="136">
        <v>686</v>
      </c>
      <c r="G94" s="73">
        <v>48</v>
      </c>
    </row>
    <row r="95" spans="2:7" ht="13.5" customHeight="1">
      <c r="B95" s="70">
        <v>53</v>
      </c>
      <c r="C95" s="71" t="s">
        <v>632</v>
      </c>
      <c r="D95" s="136">
        <v>11994</v>
      </c>
      <c r="E95" s="136">
        <v>5944</v>
      </c>
      <c r="F95" s="136">
        <v>6050</v>
      </c>
      <c r="G95" s="73">
        <v>148.8</v>
      </c>
    </row>
    <row r="96" spans="2:7" ht="13.5" customHeight="1">
      <c r="B96" s="70">
        <v>54</v>
      </c>
      <c r="C96" s="71" t="s">
        <v>633</v>
      </c>
      <c r="D96" s="136">
        <v>483</v>
      </c>
      <c r="E96" s="136">
        <v>248</v>
      </c>
      <c r="F96" s="136">
        <v>235</v>
      </c>
      <c r="G96" s="73">
        <v>41.8</v>
      </c>
    </row>
    <row r="97" spans="2:7" ht="13.5" customHeight="1">
      <c r="B97" s="70">
        <v>90</v>
      </c>
      <c r="C97" s="71" t="s">
        <v>634</v>
      </c>
      <c r="D97" s="136">
        <v>1513</v>
      </c>
      <c r="E97" s="136">
        <v>768</v>
      </c>
      <c r="F97" s="136">
        <v>745</v>
      </c>
      <c r="G97" s="73">
        <v>80</v>
      </c>
    </row>
    <row r="98" spans="2:7" ht="13.5" customHeight="1">
      <c r="B98" s="70">
        <v>902</v>
      </c>
      <c r="C98" s="71" t="s">
        <v>635</v>
      </c>
      <c r="D98" s="136">
        <v>2823</v>
      </c>
      <c r="E98" s="136">
        <v>1401</v>
      </c>
      <c r="F98" s="136">
        <v>1422</v>
      </c>
      <c r="G98" s="73">
        <v>118.8</v>
      </c>
    </row>
    <row r="99" spans="1:7" s="87" customFormat="1" ht="26.25" customHeight="1">
      <c r="A99" s="58"/>
      <c r="B99" s="112" t="s">
        <v>42</v>
      </c>
      <c r="C99" s="112"/>
      <c r="D99" s="113">
        <f>SUM(D89:D98)</f>
        <v>31585</v>
      </c>
      <c r="E99" s="113"/>
      <c r="F99" s="113"/>
      <c r="G99" s="114">
        <v>1103</v>
      </c>
    </row>
    <row r="100" spans="1:7" s="87" customFormat="1" ht="18" customHeight="1">
      <c r="A100" s="58"/>
      <c r="B100" s="126"/>
      <c r="C100" s="127"/>
      <c r="D100" s="137"/>
      <c r="E100" s="137"/>
      <c r="F100" s="137"/>
      <c r="G100" s="138"/>
    </row>
    <row r="101" spans="1:7" s="87" customFormat="1" ht="18" customHeight="1">
      <c r="A101" s="58"/>
      <c r="B101" s="119" t="s">
        <v>636</v>
      </c>
      <c r="C101" s="119"/>
      <c r="D101" s="139"/>
      <c r="E101" s="139"/>
      <c r="F101" s="139"/>
      <c r="G101" s="140"/>
    </row>
    <row r="102" spans="2:7" ht="13.5" customHeight="1">
      <c r="B102" s="70">
        <v>28</v>
      </c>
      <c r="C102" s="71" t="s">
        <v>637</v>
      </c>
      <c r="D102" s="136">
        <v>7673</v>
      </c>
      <c r="E102" s="136">
        <v>3729</v>
      </c>
      <c r="F102" s="136">
        <v>3944</v>
      </c>
      <c r="G102" s="73">
        <v>305.4</v>
      </c>
    </row>
    <row r="103" spans="2:7" ht="13.5" customHeight="1">
      <c r="B103" s="70">
        <v>30</v>
      </c>
      <c r="C103" s="71" t="s">
        <v>638</v>
      </c>
      <c r="D103" s="136">
        <v>1499</v>
      </c>
      <c r="E103" s="136">
        <v>729</v>
      </c>
      <c r="F103" s="136">
        <v>770</v>
      </c>
      <c r="G103" s="73">
        <v>38.8</v>
      </c>
    </row>
    <row r="104" spans="2:7" ht="13.5" customHeight="1">
      <c r="B104" s="70">
        <v>42</v>
      </c>
      <c r="C104" s="71" t="s">
        <v>639</v>
      </c>
      <c r="D104" s="136">
        <v>338</v>
      </c>
      <c r="E104" s="136">
        <v>173</v>
      </c>
      <c r="F104" s="136">
        <v>165</v>
      </c>
      <c r="G104" s="73">
        <v>40</v>
      </c>
    </row>
    <row r="105" spans="2:7" ht="13.5" customHeight="1">
      <c r="B105" s="70">
        <v>45</v>
      </c>
      <c r="C105" s="71" t="s">
        <v>640</v>
      </c>
      <c r="D105" s="136">
        <v>2553</v>
      </c>
      <c r="E105" s="136">
        <v>1294</v>
      </c>
      <c r="F105" s="136">
        <v>1259</v>
      </c>
      <c r="G105" s="73">
        <v>138.4</v>
      </c>
    </row>
    <row r="106" spans="2:7" ht="13.5" customHeight="1">
      <c r="B106" s="70">
        <v>47</v>
      </c>
      <c r="C106" s="71" t="s">
        <v>641</v>
      </c>
      <c r="D106" s="136">
        <v>1989</v>
      </c>
      <c r="E106" s="136">
        <v>977</v>
      </c>
      <c r="F106" s="136">
        <v>1012</v>
      </c>
      <c r="G106" s="73">
        <v>124</v>
      </c>
    </row>
    <row r="107" spans="2:7" ht="13.5" customHeight="1">
      <c r="B107" s="70">
        <v>66</v>
      </c>
      <c r="C107" s="71" t="s">
        <v>642</v>
      </c>
      <c r="D107" s="136">
        <v>5325</v>
      </c>
      <c r="E107" s="136">
        <v>2651</v>
      </c>
      <c r="F107" s="136">
        <v>2674</v>
      </c>
      <c r="G107" s="73">
        <v>147.4</v>
      </c>
    </row>
    <row r="108" spans="2:7" ht="13.5" customHeight="1">
      <c r="B108" s="70">
        <v>70</v>
      </c>
      <c r="C108" s="71" t="s">
        <v>643</v>
      </c>
      <c r="D108" s="136">
        <v>4857</v>
      </c>
      <c r="E108" s="136">
        <v>2480</v>
      </c>
      <c r="F108" s="136">
        <v>2377</v>
      </c>
      <c r="G108" s="73">
        <v>138.6</v>
      </c>
    </row>
    <row r="109" spans="2:7" ht="13.5" customHeight="1">
      <c r="B109" s="70">
        <v>73</v>
      </c>
      <c r="C109" s="71" t="s">
        <v>644</v>
      </c>
      <c r="D109" s="136">
        <v>5483</v>
      </c>
      <c r="E109" s="136">
        <v>2777</v>
      </c>
      <c r="F109" s="136">
        <v>2706</v>
      </c>
      <c r="G109" s="73">
        <v>328.4</v>
      </c>
    </row>
    <row r="110" spans="2:7" ht="13.5" customHeight="1">
      <c r="B110" s="70">
        <v>80</v>
      </c>
      <c r="C110" s="71" t="s">
        <v>645</v>
      </c>
      <c r="D110" s="136">
        <v>2249</v>
      </c>
      <c r="E110" s="136">
        <v>1132</v>
      </c>
      <c r="F110" s="136">
        <v>1117</v>
      </c>
      <c r="G110" s="73">
        <v>73.5</v>
      </c>
    </row>
    <row r="111" spans="1:7" s="87" customFormat="1" ht="26.25" customHeight="1">
      <c r="A111" s="58"/>
      <c r="B111" s="112" t="s">
        <v>42</v>
      </c>
      <c r="C111" s="112"/>
      <c r="D111" s="113">
        <f>SUM(D102:D110)</f>
        <v>31966</v>
      </c>
      <c r="E111" s="113"/>
      <c r="F111" s="113"/>
      <c r="G111" s="114">
        <v>1331</v>
      </c>
    </row>
    <row r="112" spans="1:7" s="87" customFormat="1" ht="18" customHeight="1">
      <c r="A112" s="58"/>
      <c r="B112" s="126"/>
      <c r="C112" s="127"/>
      <c r="D112" s="137"/>
      <c r="E112" s="137"/>
      <c r="F112" s="137"/>
      <c r="G112" s="138"/>
    </row>
    <row r="113" spans="1:7" s="87" customFormat="1" ht="18" customHeight="1">
      <c r="A113" s="58"/>
      <c r="B113" s="119" t="s">
        <v>646</v>
      </c>
      <c r="C113" s="119"/>
      <c r="D113" s="139"/>
      <c r="E113" s="139"/>
      <c r="F113" s="139"/>
      <c r="G113" s="140"/>
    </row>
    <row r="114" spans="2:7" ht="13.5" customHeight="1">
      <c r="B114" s="70">
        <v>2</v>
      </c>
      <c r="C114" s="71" t="s">
        <v>647</v>
      </c>
      <c r="D114" s="136">
        <v>21758</v>
      </c>
      <c r="E114" s="136">
        <v>10692</v>
      </c>
      <c r="F114" s="136">
        <v>11066</v>
      </c>
      <c r="G114" s="73">
        <v>261.4</v>
      </c>
    </row>
    <row r="115" spans="2:7" ht="13.5" customHeight="1">
      <c r="B115" s="70">
        <v>19</v>
      </c>
      <c r="C115" s="71" t="s">
        <v>648</v>
      </c>
      <c r="D115" s="136">
        <v>1897</v>
      </c>
      <c r="E115" s="136">
        <v>990</v>
      </c>
      <c r="F115" s="136">
        <v>907</v>
      </c>
      <c r="G115" s="73">
        <v>116.7</v>
      </c>
    </row>
    <row r="116" spans="2:7" ht="13.5" customHeight="1">
      <c r="B116" s="70">
        <v>26</v>
      </c>
      <c r="C116" s="71" t="s">
        <v>649</v>
      </c>
      <c r="D116" s="136">
        <v>4212</v>
      </c>
      <c r="E116" s="136">
        <v>2072</v>
      </c>
      <c r="F116" s="136">
        <v>2140</v>
      </c>
      <c r="G116" s="73">
        <v>102.6</v>
      </c>
    </row>
    <row r="117" spans="2:7" ht="13.5" customHeight="1">
      <c r="B117" s="70">
        <v>33</v>
      </c>
      <c r="C117" s="71" t="s">
        <v>650</v>
      </c>
      <c r="D117" s="136">
        <v>1637</v>
      </c>
      <c r="E117" s="136">
        <v>811</v>
      </c>
      <c r="F117" s="136">
        <v>826</v>
      </c>
      <c r="G117" s="73">
        <v>40.3</v>
      </c>
    </row>
    <row r="118" spans="2:7" ht="13.5" customHeight="1">
      <c r="B118" s="70">
        <v>34</v>
      </c>
      <c r="C118" s="71" t="s">
        <v>651</v>
      </c>
      <c r="D118" s="136">
        <v>3115</v>
      </c>
      <c r="E118" s="136">
        <v>1541</v>
      </c>
      <c r="F118" s="136">
        <v>1574</v>
      </c>
      <c r="G118" s="73">
        <v>54</v>
      </c>
    </row>
    <row r="119" spans="2:7" ht="13.5" customHeight="1">
      <c r="B119" s="70">
        <v>38</v>
      </c>
      <c r="C119" s="71" t="s">
        <v>652</v>
      </c>
      <c r="D119" s="136">
        <v>4895</v>
      </c>
      <c r="E119" s="136">
        <v>2488</v>
      </c>
      <c r="F119" s="136">
        <v>2407</v>
      </c>
      <c r="G119" s="73">
        <v>38.4</v>
      </c>
    </row>
    <row r="120" spans="2:7" ht="13.5" customHeight="1">
      <c r="B120" s="70">
        <v>64</v>
      </c>
      <c r="C120" s="71" t="s">
        <v>653</v>
      </c>
      <c r="D120" s="136">
        <v>1977</v>
      </c>
      <c r="E120" s="136">
        <v>997</v>
      </c>
      <c r="F120" s="136">
        <v>980</v>
      </c>
      <c r="G120" s="73">
        <v>49.7</v>
      </c>
    </row>
    <row r="121" spans="2:7" ht="13.5" customHeight="1">
      <c r="B121" s="70">
        <v>67</v>
      </c>
      <c r="C121" s="71" t="s">
        <v>654</v>
      </c>
      <c r="D121" s="136">
        <v>2966</v>
      </c>
      <c r="E121" s="136">
        <v>1482</v>
      </c>
      <c r="F121" s="136">
        <v>1484</v>
      </c>
      <c r="G121" s="73">
        <v>80</v>
      </c>
    </row>
    <row r="122" spans="2:7" ht="13.5" customHeight="1">
      <c r="B122" s="70">
        <v>93</v>
      </c>
      <c r="C122" s="71" t="s">
        <v>655</v>
      </c>
      <c r="D122" s="136">
        <v>3910</v>
      </c>
      <c r="E122" s="136">
        <v>1937</v>
      </c>
      <c r="F122" s="136">
        <v>1973</v>
      </c>
      <c r="G122" s="73">
        <v>183.8</v>
      </c>
    </row>
    <row r="123" spans="2:7" ht="13.5" customHeight="1">
      <c r="B123" s="70">
        <v>99</v>
      </c>
      <c r="C123" s="71" t="s">
        <v>656</v>
      </c>
      <c r="D123" s="136">
        <v>6019</v>
      </c>
      <c r="E123" s="136">
        <v>3009</v>
      </c>
      <c r="F123" s="136">
        <v>3010</v>
      </c>
      <c r="G123" s="73">
        <v>88.6</v>
      </c>
    </row>
    <row r="124" spans="2:7" ht="13.5" customHeight="1">
      <c r="B124" s="70">
        <v>901</v>
      </c>
      <c r="C124" s="71" t="s">
        <v>657</v>
      </c>
      <c r="D124" s="136">
        <v>1387</v>
      </c>
      <c r="E124" s="136">
        <v>724</v>
      </c>
      <c r="F124" s="136">
        <v>663</v>
      </c>
      <c r="G124" s="73">
        <v>40.5</v>
      </c>
    </row>
    <row r="125" spans="1:7" s="87" customFormat="1" ht="26.25" customHeight="1">
      <c r="A125" s="58"/>
      <c r="B125" s="112" t="s">
        <v>42</v>
      </c>
      <c r="C125" s="112"/>
      <c r="D125" s="113">
        <f>SUM(D114:D124)</f>
        <v>53773</v>
      </c>
      <c r="E125" s="113"/>
      <c r="F125" s="113"/>
      <c r="G125" s="114">
        <v>1056</v>
      </c>
    </row>
    <row r="126" spans="2:7" ht="14.25">
      <c r="B126" s="104"/>
      <c r="C126" s="87"/>
      <c r="D126" s="163"/>
      <c r="E126" s="163"/>
      <c r="F126" s="163"/>
      <c r="G126" s="164"/>
    </row>
    <row r="127" spans="1:7" s="87" customFormat="1" ht="26.25" customHeight="1">
      <c r="A127" s="58"/>
      <c r="B127" s="152" t="s">
        <v>149</v>
      </c>
      <c r="C127" s="152"/>
      <c r="D127" s="165">
        <f>SUM(D13+D24+D40+D60+D75+D86+D99+D111+D125)</f>
        <v>648250</v>
      </c>
      <c r="E127" s="165"/>
      <c r="F127" s="165"/>
      <c r="G127" s="154">
        <v>13482</v>
      </c>
    </row>
    <row r="129" ht="14.25">
      <c r="B129" s="58" t="s">
        <v>150</v>
      </c>
    </row>
  </sheetData>
  <sheetProtection selectLockedCells="1" selectUnlockedCells="1"/>
  <mergeCells count="20">
    <mergeCell ref="B2:C2"/>
    <mergeCell ref="B3:C3"/>
    <mergeCell ref="B13:C13"/>
    <mergeCell ref="B15:C15"/>
    <mergeCell ref="B24:C24"/>
    <mergeCell ref="B26:C26"/>
    <mergeCell ref="B40:C40"/>
    <mergeCell ref="B42:C42"/>
    <mergeCell ref="B60:C60"/>
    <mergeCell ref="B62:C62"/>
    <mergeCell ref="B75:C75"/>
    <mergeCell ref="B77:C77"/>
    <mergeCell ref="B86:C86"/>
    <mergeCell ref="B88:C88"/>
    <mergeCell ref="B99:C99"/>
    <mergeCell ref="B101:C101"/>
    <mergeCell ref="B111:C111"/>
    <mergeCell ref="B113:C113"/>
    <mergeCell ref="B125:C125"/>
    <mergeCell ref="B127:C127"/>
  </mergeCells>
  <printOptions/>
  <pageMargins left="1.1201388888888888" right="0.6" top="0.6597222222222222" bottom="0.7875" header="0.5118055555555555" footer="0.5118055555555555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19"/>
  <sheetViews>
    <sheetView zoomScaleSheetLayoutView="100" workbookViewId="0" topLeftCell="A100">
      <selection activeCell="B119" sqref="B119"/>
    </sheetView>
  </sheetViews>
  <sheetFormatPr defaultColWidth="10.00390625" defaultRowHeight="13.5"/>
  <cols>
    <col min="1" max="1" width="11.00390625" style="87" customWidth="1"/>
    <col min="2" max="2" width="5.00390625" style="87" customWidth="1"/>
    <col min="3" max="3" width="26.875" style="87" customWidth="1"/>
    <col min="4" max="7" width="18.125" style="105" customWidth="1"/>
    <col min="8" max="16384" width="10.00390625" style="87" customWidth="1"/>
  </cols>
  <sheetData>
    <row r="1" spans="2:7" ht="19.5" customHeight="1">
      <c r="B1" s="61" t="s">
        <v>658</v>
      </c>
      <c r="C1" s="170" t="s">
        <v>659</v>
      </c>
      <c r="D1" s="171"/>
      <c r="E1" s="171"/>
      <c r="F1" s="171"/>
      <c r="G1" s="171"/>
    </row>
    <row r="2" spans="2:7" s="172" customFormat="1" ht="33" customHeight="1">
      <c r="B2" s="66" t="s">
        <v>32</v>
      </c>
      <c r="C2" s="66"/>
      <c r="D2" s="67" t="s">
        <v>33</v>
      </c>
      <c r="E2" s="67" t="s">
        <v>463</v>
      </c>
      <c r="F2" s="67" t="s">
        <v>660</v>
      </c>
      <c r="G2" s="68" t="s">
        <v>661</v>
      </c>
    </row>
    <row r="3" spans="2:7" ht="18" customHeight="1">
      <c r="B3" s="110" t="s">
        <v>662</v>
      </c>
      <c r="C3" s="110"/>
      <c r="D3" s="134"/>
      <c r="E3" s="134"/>
      <c r="F3" s="134"/>
      <c r="G3" s="135"/>
    </row>
    <row r="4" spans="2:7" ht="13.5" customHeight="1">
      <c r="B4" s="70">
        <v>1</v>
      </c>
      <c r="C4" s="71" t="s">
        <v>663</v>
      </c>
      <c r="D4" s="72">
        <v>5390</v>
      </c>
      <c r="E4" s="72">
        <v>2730</v>
      </c>
      <c r="F4" s="72">
        <v>2660</v>
      </c>
      <c r="G4" s="73">
        <v>65.1</v>
      </c>
    </row>
    <row r="5" spans="2:7" ht="13.5" customHeight="1">
      <c r="B5" s="70">
        <v>3</v>
      </c>
      <c r="C5" s="71" t="s">
        <v>664</v>
      </c>
      <c r="D5" s="72">
        <v>1135</v>
      </c>
      <c r="E5" s="72">
        <v>584</v>
      </c>
      <c r="F5" s="72">
        <v>551</v>
      </c>
      <c r="G5" s="73">
        <v>34</v>
      </c>
    </row>
    <row r="6" spans="2:7" ht="13.5" customHeight="1">
      <c r="B6" s="70">
        <v>4</v>
      </c>
      <c r="C6" s="71" t="s">
        <v>665</v>
      </c>
      <c r="D6" s="72">
        <v>405</v>
      </c>
      <c r="E6" s="72">
        <v>207</v>
      </c>
      <c r="F6" s="72">
        <v>198</v>
      </c>
      <c r="G6" s="73">
        <v>20.4</v>
      </c>
    </row>
    <row r="7" spans="2:7" ht="11.25" customHeight="1">
      <c r="B7" s="70">
        <v>10</v>
      </c>
      <c r="C7" s="71" t="s">
        <v>666</v>
      </c>
      <c r="D7" s="72">
        <v>2046</v>
      </c>
      <c r="E7" s="72">
        <v>1046</v>
      </c>
      <c r="F7" s="72">
        <v>1000</v>
      </c>
      <c r="G7" s="73">
        <v>34.4</v>
      </c>
    </row>
    <row r="8" spans="2:7" ht="13.5" customHeight="1">
      <c r="B8" s="70">
        <v>15</v>
      </c>
      <c r="C8" s="71" t="s">
        <v>667</v>
      </c>
      <c r="D8" s="72">
        <v>41065</v>
      </c>
      <c r="E8" s="72">
        <v>20192</v>
      </c>
      <c r="F8" s="72">
        <v>20873</v>
      </c>
      <c r="G8" s="73">
        <v>749.3</v>
      </c>
    </row>
    <row r="9" spans="2:7" ht="13.5" customHeight="1">
      <c r="B9" s="70">
        <v>17</v>
      </c>
      <c r="C9" s="71" t="s">
        <v>668</v>
      </c>
      <c r="D9" s="72">
        <v>8499</v>
      </c>
      <c r="E9" s="72">
        <v>4330</v>
      </c>
      <c r="F9" s="72">
        <v>4169</v>
      </c>
      <c r="G9" s="73">
        <v>185.6</v>
      </c>
    </row>
    <row r="10" spans="2:7" ht="13.5" customHeight="1">
      <c r="B10" s="70">
        <v>18</v>
      </c>
      <c r="C10" s="71" t="s">
        <v>669</v>
      </c>
      <c r="D10" s="72">
        <v>2507</v>
      </c>
      <c r="E10" s="72">
        <v>1271</v>
      </c>
      <c r="F10" s="72">
        <v>1236</v>
      </c>
      <c r="G10" s="73">
        <v>106.5</v>
      </c>
    </row>
    <row r="11" spans="2:7" ht="13.5" customHeight="1">
      <c r="B11" s="70">
        <v>32</v>
      </c>
      <c r="C11" s="71" t="s">
        <v>670</v>
      </c>
      <c r="D11" s="72">
        <v>8511</v>
      </c>
      <c r="E11" s="72">
        <v>4268</v>
      </c>
      <c r="F11" s="72">
        <v>4243</v>
      </c>
      <c r="G11" s="73">
        <v>187.8</v>
      </c>
    </row>
    <row r="12" spans="2:7" ht="13.5" customHeight="1">
      <c r="B12" s="70">
        <v>35</v>
      </c>
      <c r="C12" s="71" t="s">
        <v>671</v>
      </c>
      <c r="D12" s="72">
        <v>1710</v>
      </c>
      <c r="E12" s="72">
        <v>862</v>
      </c>
      <c r="F12" s="72">
        <v>848</v>
      </c>
      <c r="G12" s="73">
        <v>165.2</v>
      </c>
    </row>
    <row r="13" spans="2:7" ht="13.5" customHeight="1">
      <c r="B13" s="70">
        <v>39</v>
      </c>
      <c r="C13" s="71" t="s">
        <v>672</v>
      </c>
      <c r="D13" s="72">
        <v>3443</v>
      </c>
      <c r="E13" s="72">
        <v>1818</v>
      </c>
      <c r="F13" s="72">
        <v>1625</v>
      </c>
      <c r="G13" s="73">
        <v>67.3</v>
      </c>
    </row>
    <row r="14" spans="2:7" ht="13.5" customHeight="1">
      <c r="B14" s="70">
        <v>43</v>
      </c>
      <c r="C14" s="71" t="s">
        <v>673</v>
      </c>
      <c r="D14" s="72">
        <v>3385</v>
      </c>
      <c r="E14" s="72">
        <v>1743</v>
      </c>
      <c r="F14" s="72">
        <v>1642</v>
      </c>
      <c r="G14" s="73">
        <v>66</v>
      </c>
    </row>
    <row r="15" spans="2:7" ht="13.5" customHeight="1">
      <c r="B15" s="70">
        <v>47</v>
      </c>
      <c r="C15" s="71" t="s">
        <v>674</v>
      </c>
      <c r="D15" s="72">
        <v>1430</v>
      </c>
      <c r="E15" s="72">
        <v>711</v>
      </c>
      <c r="F15" s="72">
        <v>719</v>
      </c>
      <c r="G15" s="73">
        <v>16.5</v>
      </c>
    </row>
    <row r="16" spans="2:7" ht="13.5" customHeight="1">
      <c r="B16" s="70">
        <v>48</v>
      </c>
      <c r="C16" s="71" t="s">
        <v>675</v>
      </c>
      <c r="D16" s="72">
        <v>1618</v>
      </c>
      <c r="E16" s="72">
        <v>798</v>
      </c>
      <c r="F16" s="72">
        <v>820</v>
      </c>
      <c r="G16" s="73">
        <v>16</v>
      </c>
    </row>
    <row r="17" spans="2:7" ht="13.5" customHeight="1">
      <c r="B17" s="70">
        <v>49</v>
      </c>
      <c r="C17" s="71" t="s">
        <v>676</v>
      </c>
      <c r="D17" s="72">
        <v>3776</v>
      </c>
      <c r="E17" s="72">
        <v>1902</v>
      </c>
      <c r="F17" s="72">
        <v>1874</v>
      </c>
      <c r="G17" s="73">
        <v>37</v>
      </c>
    </row>
    <row r="18" spans="2:7" ht="13.5" customHeight="1">
      <c r="B18" s="70">
        <v>55</v>
      </c>
      <c r="C18" s="71" t="s">
        <v>677</v>
      </c>
      <c r="D18" s="72">
        <v>2525</v>
      </c>
      <c r="E18" s="72">
        <v>1300</v>
      </c>
      <c r="F18" s="72">
        <v>1225</v>
      </c>
      <c r="G18" s="73">
        <v>90.6</v>
      </c>
    </row>
    <row r="19" spans="2:7" ht="13.5" customHeight="1">
      <c r="B19" s="70">
        <v>59</v>
      </c>
      <c r="C19" s="71" t="s">
        <v>678</v>
      </c>
      <c r="D19" s="72">
        <v>3311</v>
      </c>
      <c r="E19" s="72">
        <v>1658</v>
      </c>
      <c r="F19" s="72">
        <v>1653</v>
      </c>
      <c r="G19" s="73">
        <v>34.7</v>
      </c>
    </row>
    <row r="20" spans="2:7" ht="13.5" customHeight="1">
      <c r="B20" s="70">
        <v>72</v>
      </c>
      <c r="C20" s="71" t="s">
        <v>679</v>
      </c>
      <c r="D20" s="72">
        <v>4913</v>
      </c>
      <c r="E20" s="72">
        <v>2461</v>
      </c>
      <c r="F20" s="72">
        <v>2452</v>
      </c>
      <c r="G20" s="73">
        <v>74.6</v>
      </c>
    </row>
    <row r="21" spans="2:7" ht="13.5" customHeight="1">
      <c r="B21" s="70">
        <v>83</v>
      </c>
      <c r="C21" s="71" t="s">
        <v>680</v>
      </c>
      <c r="D21" s="72">
        <v>2812</v>
      </c>
      <c r="E21" s="72">
        <v>1469</v>
      </c>
      <c r="F21" s="72">
        <v>1343</v>
      </c>
      <c r="G21" s="73">
        <v>40</v>
      </c>
    </row>
    <row r="22" spans="2:7" ht="13.5" customHeight="1">
      <c r="B22" s="70">
        <v>88</v>
      </c>
      <c r="C22" s="71" t="s">
        <v>681</v>
      </c>
      <c r="D22" s="72">
        <v>3370</v>
      </c>
      <c r="E22" s="72">
        <v>1693</v>
      </c>
      <c r="F22" s="72">
        <v>1677</v>
      </c>
      <c r="G22" s="73">
        <v>85.6</v>
      </c>
    </row>
    <row r="23" spans="2:7" ht="13.5" customHeight="1">
      <c r="B23" s="70">
        <v>89</v>
      </c>
      <c r="C23" s="71" t="s">
        <v>682</v>
      </c>
      <c r="D23" s="72">
        <v>3912</v>
      </c>
      <c r="E23" s="72">
        <v>1973</v>
      </c>
      <c r="F23" s="72">
        <v>1939</v>
      </c>
      <c r="G23" s="73">
        <v>143</v>
      </c>
    </row>
    <row r="24" spans="2:7" ht="13.5" customHeight="1">
      <c r="B24" s="70">
        <v>95</v>
      </c>
      <c r="C24" s="71" t="s">
        <v>683</v>
      </c>
      <c r="D24" s="72">
        <v>4325</v>
      </c>
      <c r="E24" s="72">
        <v>2233</v>
      </c>
      <c r="F24" s="72">
        <v>2092</v>
      </c>
      <c r="G24" s="73">
        <v>70.4</v>
      </c>
    </row>
    <row r="25" spans="2:7" ht="13.5" customHeight="1">
      <c r="B25" s="70">
        <v>96</v>
      </c>
      <c r="C25" s="71" t="s">
        <v>684</v>
      </c>
      <c r="D25" s="72">
        <v>3465</v>
      </c>
      <c r="E25" s="72">
        <v>1692</v>
      </c>
      <c r="F25" s="72">
        <v>1773</v>
      </c>
      <c r="G25" s="73">
        <v>44</v>
      </c>
    </row>
    <row r="26" spans="2:7" ht="13.5" customHeight="1">
      <c r="B26" s="70">
        <v>97</v>
      </c>
      <c r="C26" s="71" t="s">
        <v>685</v>
      </c>
      <c r="D26" s="72">
        <v>5313</v>
      </c>
      <c r="E26" s="72">
        <v>2657</v>
      </c>
      <c r="F26" s="72">
        <v>2656</v>
      </c>
      <c r="G26" s="73">
        <v>59.2</v>
      </c>
    </row>
    <row r="27" spans="2:7" ht="13.5" customHeight="1">
      <c r="B27" s="70">
        <v>98</v>
      </c>
      <c r="C27" s="71" t="s">
        <v>686</v>
      </c>
      <c r="D27" s="72">
        <v>1531</v>
      </c>
      <c r="E27" s="72">
        <v>776</v>
      </c>
      <c r="F27" s="72">
        <v>755</v>
      </c>
      <c r="G27" s="73">
        <v>22.1</v>
      </c>
    </row>
    <row r="28" spans="2:7" ht="13.5" customHeight="1">
      <c r="B28" s="173">
        <v>902</v>
      </c>
      <c r="C28" s="71" t="s">
        <v>687</v>
      </c>
      <c r="D28" s="72">
        <v>3304</v>
      </c>
      <c r="E28" s="72">
        <v>1610</v>
      </c>
      <c r="F28" s="72">
        <v>1694</v>
      </c>
      <c r="G28" s="73">
        <v>67.4</v>
      </c>
    </row>
    <row r="29" spans="2:7" ht="26.25" customHeight="1">
      <c r="B29" s="112" t="s">
        <v>42</v>
      </c>
      <c r="C29" s="112"/>
      <c r="D29" s="113">
        <f>SUM(D4:D28)</f>
        <v>123701</v>
      </c>
      <c r="E29" s="113">
        <f>SUM(E4:E28)</f>
        <v>61984</v>
      </c>
      <c r="F29" s="113">
        <f>SUM(F4:F28)</f>
        <v>61717</v>
      </c>
      <c r="G29" s="114">
        <f>SUM(G4:G28)</f>
        <v>2482.7</v>
      </c>
    </row>
    <row r="30" spans="2:7" ht="18" customHeight="1">
      <c r="B30" s="174"/>
      <c r="C30" s="175"/>
      <c r="D30" s="176"/>
      <c r="E30" s="176"/>
      <c r="F30" s="176"/>
      <c r="G30" s="177"/>
    </row>
    <row r="31" spans="2:7" ht="18" customHeight="1">
      <c r="B31" s="119" t="s">
        <v>688</v>
      </c>
      <c r="C31" s="119"/>
      <c r="D31" s="139"/>
      <c r="E31" s="139"/>
      <c r="F31" s="139"/>
      <c r="G31" s="140"/>
    </row>
    <row r="32" spans="2:7" ht="13.5" customHeight="1">
      <c r="B32" s="70">
        <v>6</v>
      </c>
      <c r="C32" s="71" t="s">
        <v>689</v>
      </c>
      <c r="D32" s="72">
        <v>795</v>
      </c>
      <c r="E32" s="72">
        <v>409</v>
      </c>
      <c r="F32" s="72">
        <v>386</v>
      </c>
      <c r="G32" s="73">
        <v>19.7</v>
      </c>
    </row>
    <row r="33" spans="2:7" ht="13.5" customHeight="1">
      <c r="B33" s="70">
        <v>14</v>
      </c>
      <c r="C33" s="71" t="s">
        <v>690</v>
      </c>
      <c r="D33" s="72">
        <v>246</v>
      </c>
      <c r="E33" s="72">
        <v>125</v>
      </c>
      <c r="F33" s="72">
        <v>121</v>
      </c>
      <c r="G33" s="73">
        <v>31.2</v>
      </c>
    </row>
    <row r="34" spans="2:7" ht="13.5" customHeight="1">
      <c r="B34" s="70">
        <v>20</v>
      </c>
      <c r="C34" s="71" t="s">
        <v>691</v>
      </c>
      <c r="D34" s="72">
        <v>4114</v>
      </c>
      <c r="E34" s="72">
        <v>2029</v>
      </c>
      <c r="F34" s="72">
        <v>2085</v>
      </c>
      <c r="G34" s="73">
        <v>8.3</v>
      </c>
    </row>
    <row r="35" spans="2:7" ht="13.5" customHeight="1">
      <c r="B35" s="70">
        <v>21</v>
      </c>
      <c r="C35" s="71" t="s">
        <v>692</v>
      </c>
      <c r="D35" s="72">
        <v>171</v>
      </c>
      <c r="E35" s="72">
        <v>90</v>
      </c>
      <c r="F35" s="72">
        <v>81</v>
      </c>
      <c r="G35" s="73">
        <v>10.9</v>
      </c>
    </row>
    <row r="36" spans="2:7" ht="13.5" customHeight="1">
      <c r="B36" s="70">
        <v>22</v>
      </c>
      <c r="C36" s="71" t="s">
        <v>693</v>
      </c>
      <c r="D36" s="72">
        <v>232</v>
      </c>
      <c r="E36" s="72">
        <v>117</v>
      </c>
      <c r="F36" s="72">
        <v>115</v>
      </c>
      <c r="G36" s="73">
        <v>20.7</v>
      </c>
    </row>
    <row r="37" spans="2:7" ht="13.5" customHeight="1">
      <c r="B37" s="70">
        <v>24</v>
      </c>
      <c r="C37" s="71" t="s">
        <v>694</v>
      </c>
      <c r="D37" s="72">
        <v>456</v>
      </c>
      <c r="E37" s="72">
        <v>241</v>
      </c>
      <c r="F37" s="72">
        <v>215</v>
      </c>
      <c r="G37" s="73">
        <v>19.8</v>
      </c>
    </row>
    <row r="38" spans="2:7" ht="13.5" customHeight="1">
      <c r="B38" s="70">
        <v>28</v>
      </c>
      <c r="C38" s="71" t="s">
        <v>695</v>
      </c>
      <c r="D38" s="72">
        <v>1491</v>
      </c>
      <c r="E38" s="72">
        <v>777</v>
      </c>
      <c r="F38" s="72">
        <v>714</v>
      </c>
      <c r="G38" s="73">
        <v>32</v>
      </c>
    </row>
    <row r="39" spans="2:7" ht="13.5" customHeight="1">
      <c r="B39" s="70">
        <v>29</v>
      </c>
      <c r="C39" s="71" t="s">
        <v>696</v>
      </c>
      <c r="D39" s="72">
        <v>493</v>
      </c>
      <c r="E39" s="72">
        <v>248</v>
      </c>
      <c r="F39" s="72">
        <v>245</v>
      </c>
      <c r="G39" s="73">
        <v>24.9</v>
      </c>
    </row>
    <row r="40" spans="2:7" ht="13.5" customHeight="1">
      <c r="B40" s="70">
        <v>31</v>
      </c>
      <c r="C40" s="71" t="s">
        <v>697</v>
      </c>
      <c r="D40" s="72">
        <v>1871</v>
      </c>
      <c r="E40" s="72">
        <v>950</v>
      </c>
      <c r="F40" s="72">
        <v>921</v>
      </c>
      <c r="G40" s="73">
        <v>118.4</v>
      </c>
    </row>
    <row r="41" spans="2:7" ht="13.5" customHeight="1">
      <c r="B41" s="70">
        <v>37</v>
      </c>
      <c r="C41" s="71" t="s">
        <v>698</v>
      </c>
      <c r="D41" s="72">
        <v>241</v>
      </c>
      <c r="E41" s="72">
        <v>126</v>
      </c>
      <c r="F41" s="72">
        <v>115</v>
      </c>
      <c r="G41" s="73">
        <v>21.5</v>
      </c>
    </row>
    <row r="42" spans="2:7" ht="13.5" customHeight="1">
      <c r="B42" s="70">
        <v>46</v>
      </c>
      <c r="C42" s="71" t="s">
        <v>699</v>
      </c>
      <c r="D42" s="72">
        <v>3277</v>
      </c>
      <c r="E42" s="72">
        <v>1684</v>
      </c>
      <c r="F42" s="72">
        <v>1593</v>
      </c>
      <c r="G42" s="73">
        <v>175.9</v>
      </c>
    </row>
    <row r="43" spans="2:7" ht="13.5" customHeight="1">
      <c r="B43" s="70">
        <v>52</v>
      </c>
      <c r="C43" s="71" t="s">
        <v>700</v>
      </c>
      <c r="D43" s="72">
        <v>265</v>
      </c>
      <c r="E43" s="72">
        <v>131</v>
      </c>
      <c r="F43" s="72">
        <v>134</v>
      </c>
      <c r="G43" s="73">
        <v>20.4</v>
      </c>
    </row>
    <row r="44" spans="2:7" ht="13.5" customHeight="1">
      <c r="B44" s="70">
        <v>56</v>
      </c>
      <c r="C44" s="71" t="s">
        <v>701</v>
      </c>
      <c r="D44" s="72">
        <v>1620</v>
      </c>
      <c r="E44" s="72">
        <v>847</v>
      </c>
      <c r="F44" s="72">
        <v>773</v>
      </c>
      <c r="G44" s="73">
        <v>98.2</v>
      </c>
    </row>
    <row r="45" spans="2:7" ht="13.5" customHeight="1">
      <c r="B45" s="70">
        <v>57</v>
      </c>
      <c r="C45" s="71" t="s">
        <v>702</v>
      </c>
      <c r="D45" s="72">
        <v>424</v>
      </c>
      <c r="E45" s="72">
        <v>219</v>
      </c>
      <c r="F45" s="72">
        <v>205</v>
      </c>
      <c r="G45" s="73">
        <v>31.9</v>
      </c>
    </row>
    <row r="46" spans="2:7" ht="13.5" customHeight="1">
      <c r="B46" s="70">
        <v>60</v>
      </c>
      <c r="C46" s="71" t="s">
        <v>703</v>
      </c>
      <c r="D46" s="72">
        <v>793</v>
      </c>
      <c r="E46" s="72">
        <v>407</v>
      </c>
      <c r="F46" s="72">
        <v>386</v>
      </c>
      <c r="G46" s="73">
        <v>43.9</v>
      </c>
    </row>
    <row r="47" spans="2:7" ht="13.5" customHeight="1">
      <c r="B47" s="70">
        <v>63</v>
      </c>
      <c r="C47" s="71" t="s">
        <v>704</v>
      </c>
      <c r="D47" s="72">
        <v>409</v>
      </c>
      <c r="E47" s="72">
        <v>212</v>
      </c>
      <c r="F47" s="72">
        <v>197</v>
      </c>
      <c r="G47" s="73">
        <v>27.2</v>
      </c>
    </row>
    <row r="48" spans="2:7" ht="13.5" customHeight="1">
      <c r="B48" s="70">
        <v>64</v>
      </c>
      <c r="C48" s="71" t="s">
        <v>705</v>
      </c>
      <c r="D48" s="72">
        <v>634</v>
      </c>
      <c r="E48" s="72">
        <v>320</v>
      </c>
      <c r="F48" s="72">
        <v>314</v>
      </c>
      <c r="G48" s="73">
        <v>39.3</v>
      </c>
    </row>
    <row r="49" spans="2:7" ht="13.5" customHeight="1">
      <c r="B49" s="70">
        <v>65</v>
      </c>
      <c r="C49" s="71" t="s">
        <v>706</v>
      </c>
      <c r="D49" s="72">
        <v>228</v>
      </c>
      <c r="E49" s="72">
        <v>131</v>
      </c>
      <c r="F49" s="72">
        <v>97</v>
      </c>
      <c r="G49" s="73">
        <v>33.7</v>
      </c>
    </row>
    <row r="50" spans="2:7" ht="13.5" customHeight="1">
      <c r="B50" s="70">
        <v>74</v>
      </c>
      <c r="C50" s="71" t="s">
        <v>707</v>
      </c>
      <c r="D50" s="72">
        <v>1011</v>
      </c>
      <c r="E50" s="72">
        <v>497</v>
      </c>
      <c r="F50" s="72">
        <v>514</v>
      </c>
      <c r="G50" s="73">
        <v>45.5</v>
      </c>
    </row>
    <row r="51" spans="2:7" ht="13.5" customHeight="1">
      <c r="B51" s="70">
        <v>77</v>
      </c>
      <c r="C51" s="71" t="s">
        <v>708</v>
      </c>
      <c r="D51" s="72">
        <v>230</v>
      </c>
      <c r="E51" s="72">
        <v>112</v>
      </c>
      <c r="F51" s="72">
        <v>118</v>
      </c>
      <c r="G51" s="73">
        <v>44.5</v>
      </c>
    </row>
    <row r="52" spans="2:7" ht="13.5" customHeight="1">
      <c r="B52" s="70">
        <v>81</v>
      </c>
      <c r="C52" s="71" t="s">
        <v>709</v>
      </c>
      <c r="D52" s="72">
        <v>305</v>
      </c>
      <c r="E52" s="72">
        <v>157</v>
      </c>
      <c r="F52" s="72">
        <v>148</v>
      </c>
      <c r="G52" s="73">
        <v>24.4</v>
      </c>
    </row>
    <row r="53" spans="2:7" ht="13.5" customHeight="1">
      <c r="B53" s="70">
        <v>84</v>
      </c>
      <c r="C53" s="71" t="s">
        <v>710</v>
      </c>
      <c r="D53" s="72">
        <v>34381</v>
      </c>
      <c r="E53" s="72">
        <v>16762</v>
      </c>
      <c r="F53" s="72">
        <v>17619</v>
      </c>
      <c r="G53" s="73">
        <v>397.6</v>
      </c>
    </row>
    <row r="54" spans="2:7" ht="26.25" customHeight="1">
      <c r="B54" s="112" t="s">
        <v>42</v>
      </c>
      <c r="C54" s="112"/>
      <c r="D54" s="113">
        <f>SUM(D32:D53)</f>
        <v>53687</v>
      </c>
      <c r="E54" s="113">
        <f>SUM(E32:E53)</f>
        <v>26591</v>
      </c>
      <c r="F54" s="113">
        <f>SUM(F32:F53)</f>
        <v>27096</v>
      </c>
      <c r="G54" s="114">
        <f>SUM(G32:G53)</f>
        <v>1289.9</v>
      </c>
    </row>
    <row r="55" spans="2:7" ht="18" customHeight="1">
      <c r="B55" s="174"/>
      <c r="C55" s="175"/>
      <c r="D55" s="176"/>
      <c r="E55" s="176"/>
      <c r="F55" s="176"/>
      <c r="G55" s="177"/>
    </row>
    <row r="56" spans="2:7" ht="18" customHeight="1">
      <c r="B56" s="119" t="s">
        <v>711</v>
      </c>
      <c r="C56" s="119"/>
      <c r="D56" s="119"/>
      <c r="E56" s="120"/>
      <c r="F56" s="120"/>
      <c r="G56" s="178"/>
    </row>
    <row r="57" spans="2:7" ht="13.5" customHeight="1">
      <c r="B57" s="70">
        <v>7</v>
      </c>
      <c r="C57" s="71" t="s">
        <v>712</v>
      </c>
      <c r="D57" s="72">
        <v>38794</v>
      </c>
      <c r="E57" s="72">
        <v>19309</v>
      </c>
      <c r="F57" s="72">
        <v>19485</v>
      </c>
      <c r="G57" s="73">
        <v>82.7</v>
      </c>
    </row>
    <row r="58" spans="2:7" ht="13.5" customHeight="1">
      <c r="B58" s="70">
        <v>8</v>
      </c>
      <c r="C58" s="71" t="s">
        <v>713</v>
      </c>
      <c r="D58" s="72">
        <v>24315</v>
      </c>
      <c r="E58" s="72">
        <v>12157</v>
      </c>
      <c r="F58" s="72">
        <v>12158</v>
      </c>
      <c r="G58" s="73">
        <v>73.1</v>
      </c>
    </row>
    <row r="59" spans="2:7" ht="13.5" customHeight="1">
      <c r="B59" s="70">
        <v>11</v>
      </c>
      <c r="C59" s="71" t="s">
        <v>714</v>
      </c>
      <c r="D59" s="72">
        <v>3786</v>
      </c>
      <c r="E59" s="72">
        <v>1940</v>
      </c>
      <c r="F59" s="72">
        <v>1846</v>
      </c>
      <c r="G59" s="73">
        <v>162.9</v>
      </c>
    </row>
    <row r="60" spans="2:7" ht="13.5" customHeight="1">
      <c r="B60" s="70">
        <v>12</v>
      </c>
      <c r="C60" s="71" t="s">
        <v>715</v>
      </c>
      <c r="D60" s="72">
        <v>12941</v>
      </c>
      <c r="E60" s="72">
        <v>6528</v>
      </c>
      <c r="F60" s="72">
        <v>6413</v>
      </c>
      <c r="G60" s="73">
        <v>169.6</v>
      </c>
    </row>
    <row r="61" spans="2:7" ht="13.5" customHeight="1">
      <c r="B61" s="70">
        <v>13</v>
      </c>
      <c r="C61" s="71" t="s">
        <v>716</v>
      </c>
      <c r="D61" s="72">
        <v>2030</v>
      </c>
      <c r="E61" s="72">
        <v>1023</v>
      </c>
      <c r="F61" s="72">
        <v>1007</v>
      </c>
      <c r="G61" s="73">
        <v>33.9</v>
      </c>
    </row>
    <row r="62" spans="2:7" ht="13.5" customHeight="1">
      <c r="B62" s="70">
        <v>23</v>
      </c>
      <c r="C62" s="71" t="s">
        <v>717</v>
      </c>
      <c r="D62" s="72">
        <v>7342</v>
      </c>
      <c r="E62" s="72">
        <v>3686</v>
      </c>
      <c r="F62" s="72">
        <v>3656</v>
      </c>
      <c r="G62" s="73">
        <v>145.5</v>
      </c>
    </row>
    <row r="63" spans="2:7" ht="13.5" customHeight="1">
      <c r="B63" s="70">
        <v>25</v>
      </c>
      <c r="C63" s="71" t="s">
        <v>718</v>
      </c>
      <c r="D63" s="72">
        <v>67245</v>
      </c>
      <c r="E63" s="72">
        <v>33273</v>
      </c>
      <c r="F63" s="72">
        <v>33972</v>
      </c>
      <c r="G63" s="73">
        <v>26.9</v>
      </c>
    </row>
    <row r="64" spans="2:7" ht="13.5" customHeight="1">
      <c r="B64" s="70">
        <v>36</v>
      </c>
      <c r="C64" s="71" t="s">
        <v>719</v>
      </c>
      <c r="D64" s="72">
        <v>750</v>
      </c>
      <c r="E64" s="72">
        <v>383</v>
      </c>
      <c r="F64" s="72">
        <v>367</v>
      </c>
      <c r="G64" s="73">
        <v>22.4</v>
      </c>
    </row>
    <row r="65" spans="2:7" ht="13.5" customHeight="1">
      <c r="B65" s="70">
        <v>38</v>
      </c>
      <c r="C65" s="71" t="s">
        <v>720</v>
      </c>
      <c r="D65" s="72">
        <v>24824</v>
      </c>
      <c r="E65" s="72">
        <v>12568</v>
      </c>
      <c r="F65" s="72">
        <v>12256</v>
      </c>
      <c r="G65" s="73">
        <v>105.1</v>
      </c>
    </row>
    <row r="66" spans="2:7" ht="13.5" customHeight="1">
      <c r="B66" s="70">
        <v>40</v>
      </c>
      <c r="C66" s="71" t="s">
        <v>721</v>
      </c>
      <c r="D66" s="72">
        <v>2573</v>
      </c>
      <c r="E66" s="72">
        <v>1363</v>
      </c>
      <c r="F66" s="72">
        <v>1210</v>
      </c>
      <c r="G66" s="73">
        <v>113.7</v>
      </c>
    </row>
    <row r="67" spans="2:7" ht="13.5" customHeight="1">
      <c r="B67" s="70">
        <v>41</v>
      </c>
      <c r="C67" s="71" t="s">
        <v>722</v>
      </c>
      <c r="D67" s="72">
        <v>5795</v>
      </c>
      <c r="E67" s="72">
        <v>2977</v>
      </c>
      <c r="F67" s="72">
        <v>2818</v>
      </c>
      <c r="G67" s="73">
        <v>162.4</v>
      </c>
    </row>
    <row r="68" spans="2:7" ht="13.5" customHeight="1">
      <c r="B68" s="70">
        <v>42</v>
      </c>
      <c r="C68" s="71" t="s">
        <v>723</v>
      </c>
      <c r="D68" s="72">
        <v>21456</v>
      </c>
      <c r="E68" s="72">
        <v>10790</v>
      </c>
      <c r="F68" s="72">
        <v>10666</v>
      </c>
      <c r="G68" s="73">
        <v>127.4</v>
      </c>
    </row>
    <row r="69" spans="2:7" ht="13.5" customHeight="1">
      <c r="B69" s="70">
        <v>51</v>
      </c>
      <c r="C69" s="71" t="s">
        <v>724</v>
      </c>
      <c r="D69" s="72">
        <v>66683</v>
      </c>
      <c r="E69" s="72">
        <v>32955</v>
      </c>
      <c r="F69" s="72">
        <v>33728</v>
      </c>
      <c r="G69" s="73">
        <v>137.5</v>
      </c>
    </row>
    <row r="70" spans="2:7" ht="13.5" customHeight="1">
      <c r="B70" s="70">
        <v>54</v>
      </c>
      <c r="C70" s="71" t="s">
        <v>725</v>
      </c>
      <c r="D70" s="72">
        <v>77486</v>
      </c>
      <c r="E70" s="72">
        <v>38004</v>
      </c>
      <c r="F70" s="72">
        <v>39482</v>
      </c>
      <c r="G70" s="73">
        <v>10.4</v>
      </c>
    </row>
    <row r="71" spans="2:7" ht="13.5" customHeight="1">
      <c r="B71" s="70">
        <v>58</v>
      </c>
      <c r="C71" s="71" t="s">
        <v>726</v>
      </c>
      <c r="D71" s="72">
        <v>2047</v>
      </c>
      <c r="E71" s="72">
        <v>1041</v>
      </c>
      <c r="F71" s="72">
        <v>1006</v>
      </c>
      <c r="G71" s="73">
        <v>22.4</v>
      </c>
    </row>
    <row r="72" spans="2:7" ht="13.5" customHeight="1">
      <c r="B72" s="70">
        <v>61</v>
      </c>
      <c r="C72" s="71" t="s">
        <v>727</v>
      </c>
      <c r="D72" s="72">
        <v>1399</v>
      </c>
      <c r="E72" s="72">
        <v>705</v>
      </c>
      <c r="F72" s="72">
        <v>694</v>
      </c>
      <c r="G72" s="73">
        <v>99.3</v>
      </c>
    </row>
    <row r="73" spans="2:7" ht="13.5" customHeight="1">
      <c r="B73" s="84">
        <v>67</v>
      </c>
      <c r="C73" s="85" t="s">
        <v>28</v>
      </c>
      <c r="D73" s="72">
        <v>569009</v>
      </c>
      <c r="E73" s="72">
        <v>273715</v>
      </c>
      <c r="F73" s="72">
        <v>295294</v>
      </c>
      <c r="G73" s="73">
        <v>395.1</v>
      </c>
    </row>
    <row r="74" spans="2:7" ht="13.5" customHeight="1">
      <c r="B74" s="70">
        <v>68</v>
      </c>
      <c r="C74" s="71" t="s">
        <v>728</v>
      </c>
      <c r="D74" s="72">
        <v>14750</v>
      </c>
      <c r="E74" s="72">
        <v>7560</v>
      </c>
      <c r="F74" s="72">
        <v>7190</v>
      </c>
      <c r="G74" s="73">
        <v>35.6</v>
      </c>
    </row>
    <row r="75" spans="2:7" ht="13.5" customHeight="1">
      <c r="B75" s="70">
        <v>69</v>
      </c>
      <c r="C75" s="71" t="s">
        <v>729</v>
      </c>
      <c r="D75" s="72">
        <v>140744</v>
      </c>
      <c r="E75" s="72">
        <v>68050</v>
      </c>
      <c r="F75" s="72">
        <v>72694</v>
      </c>
      <c r="G75" s="73">
        <v>116.8</v>
      </c>
    </row>
    <row r="76" spans="2:7" ht="13.5" customHeight="1">
      <c r="B76" s="70">
        <v>70</v>
      </c>
      <c r="C76" s="71" t="s">
        <v>730</v>
      </c>
      <c r="D76" s="72">
        <v>77769</v>
      </c>
      <c r="E76" s="72">
        <v>38923</v>
      </c>
      <c r="F76" s="72">
        <v>38846</v>
      </c>
      <c r="G76" s="73">
        <v>148.8</v>
      </c>
    </row>
    <row r="77" spans="2:7" ht="13.5" customHeight="1">
      <c r="B77" s="70">
        <v>73</v>
      </c>
      <c r="C77" s="71" t="s">
        <v>731</v>
      </c>
      <c r="D77" s="72">
        <v>2400</v>
      </c>
      <c r="E77" s="72">
        <v>1221</v>
      </c>
      <c r="F77" s="72">
        <v>1179</v>
      </c>
      <c r="G77" s="73">
        <v>57.7</v>
      </c>
    </row>
    <row r="78" spans="2:7" ht="13.5" customHeight="1">
      <c r="B78" s="70">
        <v>76</v>
      </c>
      <c r="C78" s="71" t="s">
        <v>732</v>
      </c>
      <c r="D78" s="72">
        <v>3385</v>
      </c>
      <c r="E78" s="72">
        <v>1716</v>
      </c>
      <c r="F78" s="72">
        <v>1669</v>
      </c>
      <c r="G78" s="73">
        <v>85.9</v>
      </c>
    </row>
    <row r="79" spans="2:7" ht="13.5" customHeight="1">
      <c r="B79" s="70">
        <v>80</v>
      </c>
      <c r="C79" s="71" t="s">
        <v>733</v>
      </c>
      <c r="D79" s="72">
        <v>9106</v>
      </c>
      <c r="E79" s="72">
        <v>4608</v>
      </c>
      <c r="F79" s="72">
        <v>4498</v>
      </c>
      <c r="G79" s="73">
        <v>63.6</v>
      </c>
    </row>
    <row r="80" spans="2:7" ht="13.5" customHeight="1">
      <c r="B80" s="70">
        <v>90</v>
      </c>
      <c r="C80" s="71" t="s">
        <v>734</v>
      </c>
      <c r="D80" s="72">
        <v>2093</v>
      </c>
      <c r="E80" s="72">
        <v>1054</v>
      </c>
      <c r="F80" s="72">
        <v>1039</v>
      </c>
      <c r="G80" s="73">
        <v>94.4</v>
      </c>
    </row>
    <row r="81" spans="2:7" ht="13.5" customHeight="1">
      <c r="B81" s="70">
        <v>93</v>
      </c>
      <c r="C81" s="71" t="s">
        <v>735</v>
      </c>
      <c r="D81" s="72">
        <v>2603</v>
      </c>
      <c r="E81" s="72">
        <v>1320</v>
      </c>
      <c r="F81" s="72">
        <v>1283</v>
      </c>
      <c r="G81" s="73">
        <v>21.2</v>
      </c>
    </row>
    <row r="82" spans="2:7" ht="13.5" customHeight="1">
      <c r="B82" s="70">
        <v>100</v>
      </c>
      <c r="C82" s="71" t="s">
        <v>736</v>
      </c>
      <c r="D82" s="72">
        <v>2948</v>
      </c>
      <c r="E82" s="72">
        <v>1506</v>
      </c>
      <c r="F82" s="72">
        <v>1442</v>
      </c>
      <c r="G82" s="73">
        <v>55.2</v>
      </c>
    </row>
    <row r="83" spans="2:7" ht="13.5" customHeight="1">
      <c r="B83" s="70">
        <v>901</v>
      </c>
      <c r="C83" s="71" t="s">
        <v>737</v>
      </c>
      <c r="D83" s="72">
        <v>67786</v>
      </c>
      <c r="E83" s="72">
        <v>33870</v>
      </c>
      <c r="F83" s="72">
        <v>33916</v>
      </c>
      <c r="G83" s="73">
        <v>19.9</v>
      </c>
    </row>
    <row r="84" spans="2:7" ht="26.25" customHeight="1">
      <c r="B84" s="112" t="s">
        <v>42</v>
      </c>
      <c r="C84" s="112"/>
      <c r="D84" s="113">
        <f>SUM(D57:D83)</f>
        <v>1252059</v>
      </c>
      <c r="E84" s="113">
        <f>SUM(E57:E83)</f>
        <v>612245</v>
      </c>
      <c r="F84" s="113">
        <f>SUM(F57:F83)</f>
        <v>639814</v>
      </c>
      <c r="G84" s="114">
        <f>SUM(G57:G83)</f>
        <v>2589.3999999999996</v>
      </c>
    </row>
    <row r="85" spans="2:7" ht="18" customHeight="1">
      <c r="B85" s="174"/>
      <c r="C85" s="175"/>
      <c r="D85" s="179"/>
      <c r="E85" s="179"/>
      <c r="F85" s="179"/>
      <c r="G85" s="180"/>
    </row>
    <row r="86" spans="2:7" ht="18" customHeight="1">
      <c r="B86" s="119" t="s">
        <v>738</v>
      </c>
      <c r="C86" s="119"/>
      <c r="D86" s="181"/>
      <c r="E86" s="181"/>
      <c r="F86" s="181"/>
      <c r="G86" s="178"/>
    </row>
    <row r="87" spans="2:7" ht="13.5" customHeight="1">
      <c r="B87" s="70">
        <v>2</v>
      </c>
      <c r="C87" s="71" t="s">
        <v>739</v>
      </c>
      <c r="D87" s="72">
        <v>2272</v>
      </c>
      <c r="E87" s="72">
        <v>1166</v>
      </c>
      <c r="F87" s="72">
        <v>1106</v>
      </c>
      <c r="G87" s="73">
        <v>45.1</v>
      </c>
    </row>
    <row r="88" spans="2:7" ht="13.5" customHeight="1">
      <c r="B88" s="70">
        <v>5</v>
      </c>
      <c r="C88" s="71" t="s">
        <v>740</v>
      </c>
      <c r="D88" s="72">
        <v>6232</v>
      </c>
      <c r="E88" s="72">
        <v>3136</v>
      </c>
      <c r="F88" s="72">
        <v>3096</v>
      </c>
      <c r="G88" s="73">
        <v>9.7</v>
      </c>
    </row>
    <row r="89" spans="2:7" ht="13.5" customHeight="1">
      <c r="B89" s="70">
        <v>9</v>
      </c>
      <c r="C89" s="71" t="s">
        <v>741</v>
      </c>
      <c r="D89" s="72">
        <v>1835</v>
      </c>
      <c r="E89" s="72">
        <v>945</v>
      </c>
      <c r="F89" s="72">
        <v>890</v>
      </c>
      <c r="G89" s="73">
        <v>14.4</v>
      </c>
    </row>
    <row r="90" spans="2:7" ht="13.5" customHeight="1">
      <c r="B90" s="70">
        <v>16</v>
      </c>
      <c r="C90" s="71" t="s">
        <v>742</v>
      </c>
      <c r="D90" s="72">
        <v>428</v>
      </c>
      <c r="E90" s="72">
        <v>215</v>
      </c>
      <c r="F90" s="72">
        <v>213</v>
      </c>
      <c r="G90" s="73">
        <v>4.8</v>
      </c>
    </row>
    <row r="91" spans="2:7" ht="13.5" customHeight="1">
      <c r="B91" s="70">
        <v>19</v>
      </c>
      <c r="C91" s="71" t="s">
        <v>743</v>
      </c>
      <c r="D91" s="72">
        <v>1205</v>
      </c>
      <c r="E91" s="72">
        <v>627</v>
      </c>
      <c r="F91" s="72">
        <v>578</v>
      </c>
      <c r="G91" s="73">
        <v>26.3</v>
      </c>
    </row>
    <row r="92" spans="2:7" ht="13.5" customHeight="1">
      <c r="B92" s="70">
        <v>26</v>
      </c>
      <c r="C92" s="71" t="s">
        <v>744</v>
      </c>
      <c r="D92" s="72">
        <v>1558</v>
      </c>
      <c r="E92" s="72">
        <v>802</v>
      </c>
      <c r="F92" s="72">
        <v>756</v>
      </c>
      <c r="G92" s="73">
        <v>12.1</v>
      </c>
    </row>
    <row r="93" spans="2:7" ht="13.5" customHeight="1">
      <c r="B93" s="70">
        <v>27</v>
      </c>
      <c r="C93" s="71" t="s">
        <v>745</v>
      </c>
      <c r="D93" s="72">
        <v>2999</v>
      </c>
      <c r="E93" s="72">
        <v>1514</v>
      </c>
      <c r="F93" s="72">
        <v>1485</v>
      </c>
      <c r="G93" s="73">
        <v>5.7</v>
      </c>
    </row>
    <row r="94" spans="2:7" ht="13.5" customHeight="1">
      <c r="B94" s="70">
        <v>30</v>
      </c>
      <c r="C94" s="71" t="s">
        <v>746</v>
      </c>
      <c r="D94" s="72">
        <v>960</v>
      </c>
      <c r="E94" s="72">
        <v>498</v>
      </c>
      <c r="F94" s="72">
        <v>462</v>
      </c>
      <c r="G94" s="73">
        <v>24.4</v>
      </c>
    </row>
    <row r="95" spans="2:7" ht="13.5" customHeight="1">
      <c r="B95" s="70">
        <v>33</v>
      </c>
      <c r="C95" s="71" t="s">
        <v>747</v>
      </c>
      <c r="D95" s="72">
        <v>1710</v>
      </c>
      <c r="E95" s="72">
        <v>908</v>
      </c>
      <c r="F95" s="72">
        <v>802</v>
      </c>
      <c r="G95" s="73">
        <v>42</v>
      </c>
    </row>
    <row r="96" spans="2:7" ht="13.5" customHeight="1">
      <c r="B96" s="70">
        <v>34</v>
      </c>
      <c r="C96" s="71" t="s">
        <v>748</v>
      </c>
      <c r="D96" s="72">
        <v>773</v>
      </c>
      <c r="E96" s="72">
        <v>387</v>
      </c>
      <c r="F96" s="72">
        <v>386</v>
      </c>
      <c r="G96" s="73">
        <v>33.2</v>
      </c>
    </row>
    <row r="97" spans="2:7" ht="13.5" customHeight="1">
      <c r="B97" s="70">
        <v>44</v>
      </c>
      <c r="C97" s="71" t="s">
        <v>749</v>
      </c>
      <c r="D97" s="72">
        <v>1348</v>
      </c>
      <c r="E97" s="72">
        <v>730</v>
      </c>
      <c r="F97" s="72">
        <v>618</v>
      </c>
      <c r="G97" s="73">
        <v>25.5</v>
      </c>
    </row>
    <row r="98" spans="2:7" ht="13.5" customHeight="1">
      <c r="B98" s="70">
        <v>45</v>
      </c>
      <c r="C98" s="71" t="s">
        <v>750</v>
      </c>
      <c r="D98" s="72">
        <v>3705</v>
      </c>
      <c r="E98" s="72">
        <v>1872</v>
      </c>
      <c r="F98" s="72">
        <v>1833</v>
      </c>
      <c r="G98" s="73">
        <v>54.2</v>
      </c>
    </row>
    <row r="99" spans="2:7" ht="13.5" customHeight="1">
      <c r="B99" s="70">
        <v>50</v>
      </c>
      <c r="C99" s="71" t="s">
        <v>751</v>
      </c>
      <c r="D99" s="72">
        <v>598</v>
      </c>
      <c r="E99" s="72">
        <v>302</v>
      </c>
      <c r="F99" s="72">
        <v>296</v>
      </c>
      <c r="G99" s="73">
        <v>19.4</v>
      </c>
    </row>
    <row r="100" spans="2:7" ht="13.5" customHeight="1">
      <c r="B100" s="70">
        <v>53</v>
      </c>
      <c r="C100" s="71" t="s">
        <v>752</v>
      </c>
      <c r="D100" s="72">
        <v>3039</v>
      </c>
      <c r="E100" s="72">
        <v>1530</v>
      </c>
      <c r="F100" s="72">
        <v>1509</v>
      </c>
      <c r="G100" s="73">
        <v>40.5</v>
      </c>
    </row>
    <row r="101" spans="2:7" ht="13.5" customHeight="1">
      <c r="B101" s="70">
        <v>62</v>
      </c>
      <c r="C101" s="71" t="s">
        <v>753</v>
      </c>
      <c r="D101" s="72">
        <v>874</v>
      </c>
      <c r="E101" s="72">
        <v>448</v>
      </c>
      <c r="F101" s="72">
        <v>426</v>
      </c>
      <c r="G101" s="73">
        <v>7.5</v>
      </c>
    </row>
    <row r="102" spans="2:7" ht="13.5" customHeight="1">
      <c r="B102" s="70">
        <v>66</v>
      </c>
      <c r="C102" s="71" t="s">
        <v>754</v>
      </c>
      <c r="D102" s="72">
        <v>461</v>
      </c>
      <c r="E102" s="72">
        <v>248</v>
      </c>
      <c r="F102" s="72">
        <v>214</v>
      </c>
      <c r="G102" s="73">
        <v>7.2</v>
      </c>
    </row>
    <row r="103" spans="2:7" ht="13.5" customHeight="1">
      <c r="B103" s="70">
        <v>71</v>
      </c>
      <c r="C103" s="71" t="s">
        <v>755</v>
      </c>
      <c r="D103" s="72">
        <v>1217</v>
      </c>
      <c r="E103" s="72">
        <v>634</v>
      </c>
      <c r="F103" s="72">
        <v>583</v>
      </c>
      <c r="G103" s="73">
        <v>14.3</v>
      </c>
    </row>
    <row r="104" spans="2:7" ht="13.5" customHeight="1">
      <c r="B104" s="70">
        <v>75</v>
      </c>
      <c r="C104" s="71" t="s">
        <v>756</v>
      </c>
      <c r="D104" s="72">
        <v>21204</v>
      </c>
      <c r="E104" s="72">
        <v>10488</v>
      </c>
      <c r="F104" s="72">
        <v>10716</v>
      </c>
      <c r="G104" s="73">
        <v>85.1</v>
      </c>
    </row>
    <row r="105" spans="2:7" ht="13.5" customHeight="1">
      <c r="B105" s="70">
        <v>79</v>
      </c>
      <c r="C105" s="71" t="s">
        <v>757</v>
      </c>
      <c r="D105" s="72">
        <v>3149</v>
      </c>
      <c r="E105" s="72">
        <v>1647</v>
      </c>
      <c r="F105" s="72">
        <v>1502</v>
      </c>
      <c r="G105" s="73">
        <v>58.8</v>
      </c>
    </row>
    <row r="106" spans="2:7" ht="13.5" customHeight="1">
      <c r="B106" s="70">
        <v>82</v>
      </c>
      <c r="C106" s="71" t="s">
        <v>758</v>
      </c>
      <c r="D106" s="72">
        <v>44003</v>
      </c>
      <c r="E106" s="72">
        <v>21614</v>
      </c>
      <c r="F106" s="72">
        <v>22389</v>
      </c>
      <c r="G106" s="73">
        <v>28.5</v>
      </c>
    </row>
    <row r="107" spans="2:7" ht="13.5" customHeight="1">
      <c r="B107" s="70">
        <v>85</v>
      </c>
      <c r="C107" s="71" t="s">
        <v>759</v>
      </c>
      <c r="D107" s="72">
        <v>181</v>
      </c>
      <c r="E107" s="72">
        <v>93</v>
      </c>
      <c r="F107" s="72">
        <v>88</v>
      </c>
      <c r="G107" s="73">
        <v>10.3</v>
      </c>
    </row>
    <row r="108" spans="2:7" ht="13.5" customHeight="1">
      <c r="B108" s="70">
        <v>86</v>
      </c>
      <c r="C108" s="71" t="s">
        <v>760</v>
      </c>
      <c r="D108" s="72">
        <v>1628</v>
      </c>
      <c r="E108" s="72">
        <v>841</v>
      </c>
      <c r="F108" s="72">
        <v>787</v>
      </c>
      <c r="G108" s="73">
        <v>18.3</v>
      </c>
    </row>
    <row r="109" spans="2:7" ht="13.5" customHeight="1">
      <c r="B109" s="70">
        <v>87</v>
      </c>
      <c r="C109" s="71" t="s">
        <v>761</v>
      </c>
      <c r="D109" s="72">
        <v>625</v>
      </c>
      <c r="E109" s="72">
        <v>354</v>
      </c>
      <c r="F109" s="72">
        <v>271</v>
      </c>
      <c r="G109" s="73">
        <v>31.6</v>
      </c>
    </row>
    <row r="110" spans="2:7" ht="13.5" customHeight="1">
      <c r="B110" s="70">
        <v>91</v>
      </c>
      <c r="C110" s="71" t="s">
        <v>762</v>
      </c>
      <c r="D110" s="72">
        <v>15098</v>
      </c>
      <c r="E110" s="72">
        <v>7708</v>
      </c>
      <c r="F110" s="72">
        <v>7390</v>
      </c>
      <c r="G110" s="73">
        <v>50.1</v>
      </c>
    </row>
    <row r="111" spans="2:7" ht="13.5" customHeight="1">
      <c r="B111" s="70">
        <v>92</v>
      </c>
      <c r="C111" s="71" t="s">
        <v>763</v>
      </c>
      <c r="D111" s="72">
        <v>707</v>
      </c>
      <c r="E111" s="72">
        <v>370</v>
      </c>
      <c r="F111" s="72">
        <v>337</v>
      </c>
      <c r="G111" s="73">
        <v>9.2</v>
      </c>
    </row>
    <row r="112" spans="2:7" ht="13.5" customHeight="1">
      <c r="B112" s="70">
        <v>94</v>
      </c>
      <c r="C112" s="71" t="s">
        <v>764</v>
      </c>
      <c r="D112" s="72">
        <v>78890</v>
      </c>
      <c r="E112" s="72">
        <v>39114</v>
      </c>
      <c r="F112" s="72">
        <v>39776</v>
      </c>
      <c r="G112" s="73">
        <v>157.9</v>
      </c>
    </row>
    <row r="113" spans="2:7" ht="13.5" customHeight="1">
      <c r="B113" s="70">
        <v>99</v>
      </c>
      <c r="C113" s="71" t="s">
        <v>765</v>
      </c>
      <c r="D113" s="72">
        <v>2009</v>
      </c>
      <c r="E113" s="72">
        <v>1035</v>
      </c>
      <c r="F113" s="72">
        <v>974</v>
      </c>
      <c r="G113" s="73">
        <v>27.2</v>
      </c>
    </row>
    <row r="114" spans="2:7" ht="26.25" customHeight="1">
      <c r="B114" s="112" t="s">
        <v>42</v>
      </c>
      <c r="C114" s="112"/>
      <c r="D114" s="113">
        <f>SUM(D87:D113)</f>
        <v>198708</v>
      </c>
      <c r="E114" s="113">
        <f>SUM(E87:E113)</f>
        <v>99226</v>
      </c>
      <c r="F114" s="113">
        <f>SUM(F87:F113)</f>
        <v>99483</v>
      </c>
      <c r="G114" s="114">
        <f>SUM(G87:G113)</f>
        <v>863.3000000000001</v>
      </c>
    </row>
    <row r="115" spans="2:7" ht="14.25">
      <c r="B115" s="182"/>
      <c r="C115" s="183"/>
      <c r="D115" s="184"/>
      <c r="E115" s="184"/>
      <c r="F115" s="184"/>
      <c r="G115" s="185"/>
    </row>
    <row r="116" spans="2:7" ht="26.25" customHeight="1">
      <c r="B116" s="152" t="s">
        <v>149</v>
      </c>
      <c r="C116" s="152"/>
      <c r="D116" s="165">
        <f>SUM(D114,D84,D54,D29)</f>
        <v>1628155</v>
      </c>
      <c r="E116" s="165">
        <f>SUM(E114,E84,E54,E29)</f>
        <v>800046</v>
      </c>
      <c r="F116" s="165">
        <f>SUM(F114,F84,F54,F29)</f>
        <v>828110</v>
      </c>
      <c r="G116" s="166">
        <f>SUM(G114,G84,G54,G29)</f>
        <v>7225.299999999999</v>
      </c>
    </row>
    <row r="119" ht="14.25">
      <c r="B119" s="58" t="s">
        <v>150</v>
      </c>
    </row>
  </sheetData>
  <sheetProtection selectLockedCells="1" selectUnlockedCells="1"/>
  <mergeCells count="10">
    <mergeCell ref="B2:C2"/>
    <mergeCell ref="B3:C3"/>
    <mergeCell ref="B29:C29"/>
    <mergeCell ref="B31:C31"/>
    <mergeCell ref="B54:C54"/>
    <mergeCell ref="B56:D56"/>
    <mergeCell ref="B84:C84"/>
    <mergeCell ref="B86:C86"/>
    <mergeCell ref="B114:C114"/>
    <mergeCell ref="B116:C116"/>
  </mergeCells>
  <printOptions/>
  <pageMargins left="0.9902777777777778" right="0.4097222222222222" top="0.65" bottom="0.7875" header="0.5118055555555555" footer="0.5118055555555555"/>
  <pageSetup horizontalDpi="300" verticalDpi="300" orientation="portrait" paperSize="9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2017-02-27T11:19:22Z</cp:lastPrinted>
  <dcterms:modified xsi:type="dcterms:W3CDTF">2019-02-22T10:31:31Z</dcterms:modified>
  <cp:category/>
  <cp:version/>
  <cp:contentType/>
  <cp:contentStatus/>
  <cp:revision>148</cp:revision>
</cp:coreProperties>
</file>