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480" windowHeight="8190" tabRatio="683"/>
  </bookViews>
  <sheets>
    <sheet name="CIFRAS MENSUALES" sheetId="1" r:id="rId1"/>
    <sheet name="ANUALES" sheetId="2" r:id="rId2"/>
    <sheet name="MENSUALES" sheetId="3" r:id="rId3"/>
    <sheet name="PRINCIPALES ESPECIES" sheetId="4" r:id="rId4"/>
    <sheet name="INDICADORES PESQUEROS" sheetId="6" r:id="rId5"/>
    <sheet name="IPRECIOSPERCIBIDOS" sheetId="5" r:id="rId6"/>
  </sheets>
  <definedNames>
    <definedName name="_xlnm.Print_Area" localSheetId="0">'CIFRAS MENSUALES'!$A$5:$L$94</definedName>
    <definedName name="_xlnm.Print_Area" localSheetId="2">MENSUALES!$A$5:$AM$56</definedName>
  </definedNames>
  <calcPr calcId="145621"/>
</workbook>
</file>

<file path=xl/calcChain.xml><?xml version="1.0" encoding="utf-8"?>
<calcChain xmlns="http://schemas.openxmlformats.org/spreadsheetml/2006/main">
  <c r="E45" i="1" l="1"/>
  <c r="E46" i="1"/>
  <c r="E47" i="1"/>
  <c r="E48" i="1"/>
  <c r="E51" i="1"/>
  <c r="B19" i="6"/>
  <c r="B20" i="6"/>
  <c r="B21" i="6"/>
  <c r="B22" i="6"/>
  <c r="B23" i="6"/>
  <c r="B24" i="6"/>
  <c r="B25" i="6"/>
  <c r="B26" i="6"/>
  <c r="E10" i="4"/>
  <c r="E11" i="4"/>
  <c r="E12" i="4"/>
  <c r="E13" i="4"/>
  <c r="E14" i="4"/>
  <c r="E15" i="4"/>
  <c r="E16" i="4"/>
  <c r="E17" i="4"/>
  <c r="E18" i="4"/>
  <c r="E19" i="4"/>
  <c r="F26" i="4"/>
  <c r="F27" i="4"/>
  <c r="F28" i="4"/>
  <c r="F29" i="4"/>
  <c r="F30" i="4"/>
  <c r="F31" i="4"/>
  <c r="F32" i="4"/>
  <c r="F33" i="4"/>
  <c r="F34" i="4"/>
  <c r="F35" i="4"/>
</calcChain>
</file>

<file path=xl/sharedStrings.xml><?xml version="1.0" encoding="utf-8"?>
<sst xmlns="http://schemas.openxmlformats.org/spreadsheetml/2006/main" count="657" uniqueCount="265">
  <si>
    <t xml:space="preserve">LONJA DE GARRUCHA                     </t>
  </si>
  <si>
    <t>LONJA DE GARRUCHA</t>
  </si>
  <si>
    <t>PESO</t>
  </si>
  <si>
    <t>VALOR</t>
  </si>
  <si>
    <t>PRECIO MEDIO</t>
  </si>
  <si>
    <t>AÑO</t>
  </si>
  <si>
    <t>(Tm.)</t>
  </si>
  <si>
    <t>(Miles euros)</t>
  </si>
  <si>
    <t>(Euros/ Kg.)</t>
  </si>
  <si>
    <t>PECES</t>
  </si>
  <si>
    <t>MOLUSCOS</t>
  </si>
  <si>
    <t>CRUSTACEOS</t>
  </si>
  <si>
    <t>PRECIO</t>
  </si>
  <si>
    <t>MESES</t>
  </si>
  <si>
    <t>(Kg.)</t>
  </si>
  <si>
    <t>(Euros)</t>
  </si>
  <si>
    <t>(Euros/kg)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</si>
  <si>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</si>
  <si>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</si>
  <si>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</si>
  <si>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</si>
  <si>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</si>
  <si>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</si>
  <si>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</si>
  <si>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</si>
  <si>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</si>
  <si>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</si>
  <si>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</si>
  <si>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</si>
  <si>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</si>
  <si>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ESPECIES</t>
  </si>
  <si>
    <t>TOTAL ANUAL</t>
  </si>
  <si>
    <t>FAO</t>
  </si>
  <si>
    <t>ESPECIE</t>
  </si>
  <si>
    <t>BACALADILLA</t>
  </si>
  <si>
    <t>WHB</t>
  </si>
  <si>
    <t>SHO</t>
  </si>
  <si>
    <t>BROTOLA DE FANGO</t>
  </si>
  <si>
    <t>GFB</t>
  </si>
  <si>
    <t>MAZ</t>
  </si>
  <si>
    <t>JAA</t>
  </si>
  <si>
    <t>HMM</t>
  </si>
  <si>
    <t>MELVA</t>
  </si>
  <si>
    <t>BLT</t>
  </si>
  <si>
    <t>HKE</t>
  </si>
  <si>
    <t>SWO</t>
  </si>
  <si>
    <t>SALMONETES</t>
  </si>
  <si>
    <t>MUX</t>
  </si>
  <si>
    <t>TOTAL PECES</t>
  </si>
  <si>
    <t>OCC</t>
  </si>
  <si>
    <t>TOTAL MOLUSCOS</t>
  </si>
  <si>
    <t>LKW</t>
  </si>
  <si>
    <t>CIGALA</t>
  </si>
  <si>
    <t>NEP</t>
  </si>
  <si>
    <t>DPS</t>
  </si>
  <si>
    <t>ARA</t>
  </si>
  <si>
    <t>TOTAL CRUSTÁCEOS</t>
  </si>
  <si>
    <t xml:space="preserve">PESO </t>
  </si>
  <si>
    <t xml:space="preserve">VALOR </t>
  </si>
  <si>
    <t>(% s/ total)</t>
  </si>
  <si>
    <t>(Euros.)</t>
  </si>
  <si>
    <t>PEZ ESPADA O EMPERADOR</t>
  </si>
  <si>
    <t>GAMBA ROJA O RAYAO O ALISTAO</t>
  </si>
  <si>
    <t>Fuente: Sistema de Información andaluz de comercialización y producción pesquera (IDAPES). Consejería de Agricultura, Pesca y Desarrollo Rural.</t>
  </si>
  <si>
    <t>AGUILA MARINA</t>
  </si>
  <si>
    <t>MYL</t>
  </si>
  <si>
    <t>ALACHA</t>
  </si>
  <si>
    <t>SAA</t>
  </si>
  <si>
    <t>ALIGOTE O BESUGO BLANCO</t>
  </si>
  <si>
    <t>SBA</t>
  </si>
  <si>
    <t>ARAÑA</t>
  </si>
  <si>
    <t>WEG</t>
  </si>
  <si>
    <t>BACORETA</t>
  </si>
  <si>
    <t>LTA</t>
  </si>
  <si>
    <t>BESUGO DE LA PINTA O VORAZ</t>
  </si>
  <si>
    <t>SBR</t>
  </si>
  <si>
    <t>BOCANEGRA</t>
  </si>
  <si>
    <t>BOGA</t>
  </si>
  <si>
    <t>BOG</t>
  </si>
  <si>
    <t>BONITO O BONITO DEL SUR</t>
  </si>
  <si>
    <t>BON</t>
  </si>
  <si>
    <t>BOQUERON</t>
  </si>
  <si>
    <t>ANE</t>
  </si>
  <si>
    <t>BRECA O PAGEL</t>
  </si>
  <si>
    <t>PAC</t>
  </si>
  <si>
    <t>BROTOLA DE ROCA</t>
  </si>
  <si>
    <t>FOR</t>
  </si>
  <si>
    <t>CABALLAS O TONINOS</t>
  </si>
  <si>
    <t>CABRACHO</t>
  </si>
  <si>
    <t>RSE</t>
  </si>
  <si>
    <t>CAZON</t>
  </si>
  <si>
    <t>GAG</t>
  </si>
  <si>
    <t>CHERNA</t>
  </si>
  <si>
    <t>WRF</t>
  </si>
  <si>
    <t>CHUCLAS O CARAMELES</t>
  </si>
  <si>
    <t>PIC</t>
  </si>
  <si>
    <t>CORVINA</t>
  </si>
  <si>
    <t>MGR</t>
  </si>
  <si>
    <t>DORADA</t>
  </si>
  <si>
    <t>SBG</t>
  </si>
  <si>
    <t>ESCUALOS DIVERSOS</t>
  </si>
  <si>
    <t>SKH</t>
  </si>
  <si>
    <t>ESPETON</t>
  </si>
  <si>
    <t>YRS</t>
  </si>
  <si>
    <t>FALSO ABADE</t>
  </si>
  <si>
    <t>EPK</t>
  </si>
  <si>
    <t>FANECA O NIÑA</t>
  </si>
  <si>
    <t>BIB</t>
  </si>
  <si>
    <t>GALLOPEDRO</t>
  </si>
  <si>
    <t>JOD</t>
  </si>
  <si>
    <t>GATA</t>
  </si>
  <si>
    <t>SYC</t>
  </si>
  <si>
    <t>GRANADERO</t>
  </si>
  <si>
    <t>TUR</t>
  </si>
  <si>
    <t>HERRERA</t>
  </si>
  <si>
    <t>SSB</t>
  </si>
  <si>
    <t>JUREL BLANCO</t>
  </si>
  <si>
    <t>JUREL NEGRO</t>
  </si>
  <si>
    <t>LENGUADOS</t>
  </si>
  <si>
    <t>SOO</t>
  </si>
  <si>
    <t>LISAS</t>
  </si>
  <si>
    <t>MUL</t>
  </si>
  <si>
    <t>LLAMPUGA O LIRIO</t>
  </si>
  <si>
    <t>DOL</t>
  </si>
  <si>
    <t>LUBINA O ROBALO</t>
  </si>
  <si>
    <t>BSS</t>
  </si>
  <si>
    <t>MARLIN</t>
  </si>
  <si>
    <t>WHM</t>
  </si>
  <si>
    <t>MARUCA AZUL O PEZ PALO O PALO</t>
  </si>
  <si>
    <t>BLI</t>
  </si>
  <si>
    <t>MERO</t>
  </si>
  <si>
    <t>GPD</t>
  </si>
  <si>
    <t>MUSOLA</t>
  </si>
  <si>
    <t>SMD</t>
  </si>
  <si>
    <t>OBLADA</t>
  </si>
  <si>
    <t>SBS</t>
  </si>
  <si>
    <t>PALOMETA NEGRA</t>
  </si>
  <si>
    <t>POA</t>
  </si>
  <si>
    <t>PALOMETON</t>
  </si>
  <si>
    <t>LEE</t>
  </si>
  <si>
    <t>POP</t>
  </si>
  <si>
    <t>PARGO O BOCINEGRO</t>
  </si>
  <si>
    <t>RPG</t>
  </si>
  <si>
    <t>PECES VARIOS</t>
  </si>
  <si>
    <t>MZZ</t>
  </si>
  <si>
    <t>PEJERREYES</t>
  </si>
  <si>
    <t>PEZ BALLESTA</t>
  </si>
  <si>
    <t>TRG</t>
  </si>
  <si>
    <t>PEZ LIMON O SERVIOLA O LECHA</t>
  </si>
  <si>
    <t>AMB</t>
  </si>
  <si>
    <t>PEZ RATA</t>
  </si>
  <si>
    <t>UUC</t>
  </si>
  <si>
    <t>PODAS</t>
  </si>
  <si>
    <t>OUB</t>
  </si>
  <si>
    <t>POLLO</t>
  </si>
  <si>
    <t>BRF</t>
  </si>
  <si>
    <t>RAPES</t>
  </si>
  <si>
    <t>MNZ</t>
  </si>
  <si>
    <t>RASCACIO</t>
  </si>
  <si>
    <t>BBS</t>
  </si>
  <si>
    <t>RAYAS</t>
  </si>
  <si>
    <t>SKA</t>
  </si>
  <si>
    <t>RELOJ MEDITERRANEO</t>
  </si>
  <si>
    <t>HPR</t>
  </si>
  <si>
    <t>ROMERILLO</t>
  </si>
  <si>
    <t>CEO</t>
  </si>
  <si>
    <t>RUBIOS</t>
  </si>
  <si>
    <t>GUX</t>
  </si>
  <si>
    <t>SALEMA</t>
  </si>
  <si>
    <t>SLM</t>
  </si>
  <si>
    <t>SARDINA</t>
  </si>
  <si>
    <t>PIL</t>
  </si>
  <si>
    <t>SARGOS</t>
  </si>
  <si>
    <t>SRG</t>
  </si>
  <si>
    <t>SAVIA</t>
  </si>
  <si>
    <t>DEC</t>
  </si>
  <si>
    <t>TAPACULO</t>
  </si>
  <si>
    <t>CIL</t>
  </si>
  <si>
    <t>TINTORERA O CAELLA</t>
  </si>
  <si>
    <t>BSH</t>
  </si>
  <si>
    <t>ZAFIO</t>
  </si>
  <si>
    <t>COE</t>
  </si>
  <si>
    <t>CALAMAR O CHIPIRON</t>
  </si>
  <si>
    <t>SQR</t>
  </si>
  <si>
    <t>CHOCO O JIBIA O SEPIA</t>
  </si>
  <si>
    <t>CTC</t>
  </si>
  <si>
    <t>CHOQUITO PICUDO</t>
  </si>
  <si>
    <t>IAR</t>
  </si>
  <si>
    <t>POTAS</t>
  </si>
  <si>
    <t>OMM</t>
  </si>
  <si>
    <t>PULPO BLANCO</t>
  </si>
  <si>
    <t>EOI</t>
  </si>
  <si>
    <t>PULPO DE ROCA O PULPO ROQUERO</t>
  </si>
  <si>
    <t>CAMARONES O QUISQUILLAS</t>
  </si>
  <si>
    <t>CANGREJO ROJO MEDITERRANEO</t>
  </si>
  <si>
    <t>GRQ</t>
  </si>
  <si>
    <t>GAMBA</t>
  </si>
  <si>
    <t>LANGOSTA</t>
  </si>
  <si>
    <t>SLO</t>
  </si>
  <si>
    <t>QUISQUILLA</t>
  </si>
  <si>
    <t>JURELA O JUREL DORADO</t>
  </si>
  <si>
    <t>HMY</t>
  </si>
  <si>
    <t>AVX</t>
  </si>
  <si>
    <t>ALMEJAS BLANCAS O CLICAS</t>
  </si>
  <si>
    <t>SSD</t>
  </si>
  <si>
    <t>QPX</t>
  </si>
  <si>
    <t>LANGOSTINO</t>
  </si>
  <si>
    <t>TGS</t>
  </si>
  <si>
    <t>AÑO 2014</t>
  </si>
  <si>
    <t>TABLA 1.7. PRINCIPALES ESPECIES SEGÚN VALOR. AÑO 2014</t>
  </si>
  <si>
    <t>TABLA 1.13. INDICE DE PRECIOS PERCIBIDOS (IPP), SEGÚN CATEGORIA Y TOTAL</t>
  </si>
  <si>
    <t>INDICE DE PRECIOS PERCIBIDOS. INDICE 2011=100</t>
  </si>
  <si>
    <t>TABLA 1.1. EVOLUCION ANUAL (1985-2015)</t>
  </si>
  <si>
    <t>GRÁFICA 1. PESO-VALOR (1985-2015)</t>
  </si>
  <si>
    <t>TABLA 1.2. RESUMEN MENSUAL POR CATEGORÍAS (PECES, MOLUSCOS, CRUSTACEOS). AÑO 2015</t>
  </si>
  <si>
    <t>TABLA 1.3. RESUMEN TOTAL MENSUAL. AÑO 2015</t>
  </si>
  <si>
    <t>GRÁFICA 2. PESO-VALOR MENSUAL. AÑO 2015</t>
  </si>
  <si>
    <t>TABLA 1.4. DATOS ANUALES POR ESPECIES. AÑO 2015</t>
  </si>
  <si>
    <t>MERLUZA O MERLUZA EUROPEA</t>
  </si>
  <si>
    <t>PALOMETA</t>
  </si>
  <si>
    <t xml:space="preserve">TOTAL </t>
  </si>
  <si>
    <t>TABLA 1.5. DATOS MENSUALES POR ESPECIES. AÑO 2015</t>
  </si>
  <si>
    <t>TABLA 1.6. PRINCIPALES ESPECIES SEGÚN PESO. AÑO 2015</t>
  </si>
  <si>
    <t>AÑO 2015</t>
  </si>
  <si>
    <t xml:space="preserve">LONJA DE GARRUCHA                                                             </t>
  </si>
  <si>
    <t>TIPO DE PESCA</t>
  </si>
  <si>
    <t>OPERADORES</t>
  </si>
  <si>
    <t>HABITUALES</t>
  </si>
  <si>
    <t xml:space="preserve"> FRECUENTES</t>
  </si>
  <si>
    <t>OCASIONALES</t>
  </si>
  <si>
    <t>(Nº)</t>
  </si>
  <si>
    <t xml:space="preserve">CONCEPTO </t>
  </si>
  <si>
    <t xml:space="preserve">VENTAS (Tm.) </t>
  </si>
  <si>
    <t xml:space="preserve">VENTAS (Miles euros) </t>
  </si>
  <si>
    <t>BUQUES OFERENTES</t>
  </si>
  <si>
    <t>COMPRADORES</t>
  </si>
  <si>
    <t xml:space="preserve">VENTAS (Tm.) / Nº DE BUQUES </t>
  </si>
  <si>
    <t xml:space="preserve">VENTAS (Miles euros) / Nº DE BUQUES </t>
  </si>
  <si>
    <t>VENTAS (Tm.) / Nº DE DIAS VENTA</t>
  </si>
  <si>
    <t>VENTAS (Miles euros) / Nº DE DIAS VENTA</t>
  </si>
  <si>
    <t>INTERVALOS DE COMPRAS EN ORIGEN</t>
  </si>
  <si>
    <t xml:space="preserve">               NUMERO DE OPERADORES</t>
  </si>
  <si>
    <t>%</t>
  </si>
  <si>
    <t xml:space="preserve">                                            VALOR COMERCIALIZADO (Euros)</t>
  </si>
  <si>
    <t>VOLUMEN MEDIO DE COMPRAS (€)</t>
  </si>
  <si>
    <t>Más de 1.200.000</t>
  </si>
  <si>
    <t>De 600.000 a 1.200.000</t>
  </si>
  <si>
    <t>De 300.000 a 600.000</t>
  </si>
  <si>
    <t>De 150.000 a 300.000</t>
  </si>
  <si>
    <t>De 60.000 a 150.000</t>
  </si>
  <si>
    <t>De 30.000 a 60.000</t>
  </si>
  <si>
    <t>De 6.000 a 30.000</t>
  </si>
  <si>
    <t>Hasta 6.000</t>
  </si>
  <si>
    <t>NÚMERO DE COMPRADORES SEGÚN FRECUENCIA DE COMPRA</t>
  </si>
  <si>
    <t>FRECUENTES</t>
  </si>
  <si>
    <t>POCO FRECUENTES</t>
  </si>
  <si>
    <t>TABLA 1.8. DISTRIBUCION DE LA PRODUCCION PESQUERA POR MODALIDAD. AÑO 2015</t>
  </si>
  <si>
    <t>TABLA 1.9. FRECUENCIA DE VENTA DE BUQUES EN LONJA. AÑO 2015</t>
  </si>
  <si>
    <t>TABLA 1.10. TABLA DE INDICADORES DEL PUERTO.  AÑO 2015</t>
  </si>
  <si>
    <t>TABLA 1.11. CONCENTRACION DE VOLUMENES COMERCIALIZADOS POR NIVEL DE COMPRAS. AÑO 2015</t>
  </si>
  <si>
    <t>TABLA 1.12. NÚMERO DE COMPRADORES SEGÚN FRECUENCIA DE COMPRA. AÑO 2015</t>
  </si>
  <si>
    <t>ARRASTRE</t>
  </si>
  <si>
    <t>ARTES MENORES</t>
  </si>
  <si>
    <t>PALANGRE DE SUPERFICIE</t>
  </si>
  <si>
    <t>CERCO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</si>
</sst>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#,##0.0"/>
    <numFmt numFmtId="166" formatCode="_-* #,##0\ _p_t_a_-;\-* #,##0\ _p_t_a_-;_-* &quot;- &quot;_p_t_a_-;_-@_-"/>
    <numFmt numFmtId="167" formatCode="#,##0_ ;\-#,##0\ "/>
    <numFmt numFmtId="168" formatCode="_-* #,##0.00\ _p_t_a_-;\-* #,##0.00\ _p_t_a_-;_-* \-??\ _p_t_a_-;_-@_-"/>
    <numFmt numFmtId="169" formatCode="_-* #,##0\ _p_t_a_-;\-* #,##0\ _p_t_a_-;_-* \-??\ _p_t_a_-;_-@_-"/>
    <numFmt numFmtId="176" formatCode="_-* #,##0.00\ _p_t_a_-;\-* #,##0.00\ _p_t_a_-;_-* &quot;- &quot;_p_t_a_-;_-@_-"/>
  </numFmts>
  <fonts count="14" x14ac:knownFonts="1">
    <font>
      <sz val="10"/>
      <name val="Arial"/>
      <family val="2"/>
    </font>
    <font>
      <sz val="12"/>
      <name val="NewsGotT"/>
    </font>
    <font>
      <b/>
      <sz val="18"/>
      <color indexed="9"/>
      <name val="NewsGotT"/>
    </font>
    <font>
      <sz val="18"/>
      <name val="NewsGotT"/>
    </font>
    <font>
      <sz val="10"/>
      <color indexed="54"/>
      <name val="NewsGotT"/>
    </font>
    <font>
      <b/>
      <sz val="12"/>
      <color indexed="10"/>
      <name val="NewsGotT"/>
    </font>
    <font>
      <b/>
      <sz val="12"/>
      <color indexed="54"/>
      <name val="NewsGotT"/>
    </font>
    <font>
      <b/>
      <sz val="12"/>
      <name val="NewsGotT"/>
    </font>
    <font>
      <b/>
      <sz val="11"/>
      <name val="NewsGotT"/>
    </font>
    <font>
      <sz val="12"/>
      <color indexed="18"/>
      <name val="NewsGotT"/>
    </font>
    <font>
      <sz val="12"/>
      <color indexed="10"/>
      <name val="NewsGotT"/>
    </font>
    <font>
      <b/>
      <sz val="12"/>
      <color indexed="18"/>
      <name val="NewsGotT"/>
    </font>
    <font>
      <b/>
      <sz val="12"/>
      <color indexed="9"/>
      <name val="NewsGotT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54"/>
        <bgColor indexed="23"/>
      </patternFill>
    </fill>
    <fill>
      <patternFill patternType="solid">
        <fgColor indexed="54"/>
        <bgColor indexed="26"/>
      </patternFill>
    </fill>
  </fills>
  <borders count="22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/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/>
      <top/>
      <bottom/>
      <diagonal/>
    </border>
    <border>
      <left/>
      <right style="thin">
        <color indexed="31"/>
      </right>
      <top/>
      <bottom/>
      <diagonal/>
    </border>
    <border>
      <left/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22"/>
      </top>
      <bottom style="thin">
        <color indexed="31"/>
      </bottom>
      <diagonal/>
    </border>
    <border>
      <left style="thin">
        <color indexed="12"/>
      </left>
      <right/>
      <top/>
      <bottom/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22"/>
      </left>
      <right style="thin">
        <color indexed="31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31"/>
      </right>
      <top style="thin">
        <color indexed="31"/>
      </top>
      <bottom style="thin">
        <color indexed="22"/>
      </bottom>
      <diagonal/>
    </border>
    <border>
      <left style="thin">
        <color indexed="22"/>
      </left>
      <right style="thin">
        <color indexed="31"/>
      </right>
      <top style="thin">
        <color indexed="22"/>
      </top>
      <bottom style="thin">
        <color indexed="31"/>
      </bottom>
      <diagonal/>
    </border>
    <border>
      <left/>
      <right style="thin">
        <color indexed="31"/>
      </right>
      <top style="thin">
        <color indexed="22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22"/>
      </top>
      <bottom style="thin">
        <color indexed="31"/>
      </bottom>
      <diagonal/>
    </border>
  </borders>
  <cellStyleXfs count="4">
    <xf numFmtId="0" fontId="0" fillId="0" borderId="0"/>
    <xf numFmtId="168" fontId="13" fillId="0" borderId="0" applyFill="0" applyBorder="0" applyAlignment="0" applyProtection="0"/>
    <xf numFmtId="166" fontId="13" fillId="0" borderId="0" applyFill="0" applyBorder="0" applyAlignment="0" applyProtection="0"/>
    <xf numFmtId="9" fontId="13" fillId="0" borderId="0" applyFill="0" applyBorder="0" applyAlignment="0" applyProtection="0"/>
  </cellStyleXfs>
  <cellXfs count="163">
    <xf numFmtId="0" fontId="0" fillId="0" borderId="0" xfId="0"/>
    <xf numFmtId="0" fontId="1" fillId="2" borderId="0" xfId="0" applyFont="1" applyFill="1"/>
    <xf numFmtId="4" fontId="1" fillId="2" borderId="0" xfId="0" applyNumberFormat="1" applyFont="1" applyFill="1"/>
    <xf numFmtId="0" fontId="3" fillId="2" borderId="0" xfId="0" applyFont="1" applyFill="1"/>
    <xf numFmtId="4" fontId="3" fillId="2" borderId="0" xfId="0" applyNumberFormat="1" applyFont="1" applyFill="1"/>
    <xf numFmtId="4" fontId="1" fillId="2" borderId="0" xfId="0" applyNumberFormat="1" applyFont="1" applyFill="1" applyBorder="1"/>
    <xf numFmtId="0" fontId="1" fillId="2" borderId="0" xfId="0" applyFont="1" applyFill="1" applyBorder="1"/>
    <xf numFmtId="0" fontId="6" fillId="2" borderId="0" xfId="0" applyFont="1" applyFill="1"/>
    <xf numFmtId="0" fontId="7" fillId="2" borderId="0" xfId="0" applyFont="1" applyFill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3" xfId="0" applyNumberFormat="1" applyFont="1" applyFill="1" applyBorder="1" applyAlignment="1">
      <alignment horizontal="left"/>
    </xf>
    <xf numFmtId="4" fontId="1" fillId="2" borderId="3" xfId="0" applyNumberFormat="1" applyFont="1" applyFill="1" applyBorder="1"/>
    <xf numFmtId="0" fontId="7" fillId="2" borderId="0" xfId="0" applyFont="1" applyFill="1"/>
    <xf numFmtId="164" fontId="7" fillId="2" borderId="0" xfId="0" applyNumberFormat="1" applyFont="1" applyFill="1"/>
    <xf numFmtId="4" fontId="7" fillId="2" borderId="0" xfId="0" applyNumberFormat="1" applyFont="1" applyFill="1"/>
    <xf numFmtId="0" fontId="7" fillId="3" borderId="2" xfId="0" applyNumberFormat="1" applyFont="1" applyFill="1" applyBorder="1" applyAlignment="1">
      <alignment horizontal="left"/>
    </xf>
    <xf numFmtId="4" fontId="7" fillId="3" borderId="2" xfId="0" applyNumberFormat="1" applyFont="1" applyFill="1" applyBorder="1"/>
    <xf numFmtId="0" fontId="9" fillId="2" borderId="0" xfId="0" applyFont="1" applyFill="1" applyBorder="1"/>
    <xf numFmtId="4" fontId="9" fillId="2" borderId="0" xfId="0" applyNumberFormat="1" applyFont="1" applyFill="1" applyBorder="1"/>
    <xf numFmtId="3" fontId="9" fillId="2" borderId="0" xfId="0" applyNumberFormat="1" applyFont="1" applyFill="1" applyBorder="1"/>
    <xf numFmtId="3" fontId="7" fillId="3" borderId="1" xfId="0" applyNumberFormat="1" applyFont="1" applyFill="1" applyBorder="1" applyAlignment="1">
      <alignment horizontal="center"/>
    </xf>
    <xf numFmtId="3" fontId="7" fillId="3" borderId="4" xfId="0" applyNumberFormat="1" applyFont="1" applyFill="1" applyBorder="1" applyAlignment="1">
      <alignment horizontal="center"/>
    </xf>
    <xf numFmtId="3" fontId="1" fillId="2" borderId="0" xfId="0" applyNumberFormat="1" applyFont="1" applyFill="1"/>
    <xf numFmtId="3" fontId="7" fillId="3" borderId="2" xfId="0" applyNumberFormat="1" applyFont="1" applyFill="1" applyBorder="1" applyAlignment="1">
      <alignment horizontal="center"/>
    </xf>
    <xf numFmtId="3" fontId="7" fillId="3" borderId="5" xfId="0" applyNumberFormat="1" applyFont="1" applyFill="1" applyBorder="1" applyAlignment="1">
      <alignment horizontal="center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3" xfId="0" applyNumberFormat="1" applyFont="1" applyFill="1" applyBorder="1" applyAlignment="1">
      <alignment horizontal="right"/>
    </xf>
    <xf numFmtId="4" fontId="1" fillId="2" borderId="3" xfId="0" applyNumberFormat="1" applyFont="1" applyFill="1" applyBorder="1" applyAlignment="1">
      <alignment horizontal="right"/>
    </xf>
    <xf numFmtId="3" fontId="7" fillId="3" borderId="2" xfId="0" applyNumberFormat="1" applyFont="1" applyFill="1" applyBorder="1"/>
    <xf numFmtId="1" fontId="1" fillId="2" borderId="0" xfId="0" applyNumberFormat="1" applyFont="1" applyFill="1" applyBorder="1"/>
    <xf numFmtId="3" fontId="1" fillId="2" borderId="0" xfId="0" applyNumberFormat="1" applyFont="1" applyFill="1" applyBorder="1"/>
    <xf numFmtId="4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4" fontId="7" fillId="3" borderId="2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10" fillId="4" borderId="0" xfId="0" applyFont="1" applyFill="1"/>
    <xf numFmtId="4" fontId="10" fillId="2" borderId="0" xfId="0" applyNumberFormat="1" applyFont="1" applyFill="1"/>
    <xf numFmtId="0" fontId="10" fillId="2" borderId="0" xfId="0" applyFont="1" applyFill="1"/>
    <xf numFmtId="0" fontId="5" fillId="2" borderId="0" xfId="0" applyFont="1" applyFill="1"/>
    <xf numFmtId="0" fontId="7" fillId="3" borderId="1" xfId="0" applyFont="1" applyFill="1" applyBorder="1"/>
    <xf numFmtId="4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7" fillId="3" borderId="3" xfId="0" applyFont="1" applyFill="1" applyBorder="1" applyAlignment="1">
      <alignment horizontal="center"/>
    </xf>
    <xf numFmtId="4" fontId="5" fillId="2" borderId="0" xfId="0" applyNumberFormat="1" applyFont="1" applyFill="1" applyAlignment="1">
      <alignment horizontal="center"/>
    </xf>
    <xf numFmtId="4" fontId="7" fillId="3" borderId="6" xfId="0" applyNumberFormat="1" applyFont="1" applyFill="1" applyBorder="1" applyAlignment="1">
      <alignment horizontal="center"/>
    </xf>
    <xf numFmtId="165" fontId="9" fillId="2" borderId="0" xfId="0" applyNumberFormat="1" applyFont="1" applyFill="1"/>
    <xf numFmtId="165" fontId="1" fillId="2" borderId="3" xfId="0" applyNumberFormat="1" applyFont="1" applyFill="1" applyBorder="1" applyAlignment="1"/>
    <xf numFmtId="3" fontId="1" fillId="2" borderId="3" xfId="0" applyNumberFormat="1" applyFont="1" applyFill="1" applyBorder="1" applyAlignment="1"/>
    <xf numFmtId="4" fontId="1" fillId="2" borderId="3" xfId="0" applyNumberFormat="1" applyFont="1" applyFill="1" applyBorder="1" applyAlignment="1"/>
    <xf numFmtId="4" fontId="9" fillId="2" borderId="0" xfId="0" applyNumberFormat="1" applyFont="1" applyFill="1"/>
    <xf numFmtId="165" fontId="7" fillId="3" borderId="3" xfId="0" applyNumberFormat="1" applyFont="1" applyFill="1" applyBorder="1" applyAlignment="1"/>
    <xf numFmtId="3" fontId="7" fillId="3" borderId="3" xfId="0" applyNumberFormat="1" applyFont="1" applyFill="1" applyBorder="1" applyAlignment="1"/>
    <xf numFmtId="4" fontId="7" fillId="3" borderId="3" xfId="0" applyNumberFormat="1" applyFont="1" applyFill="1" applyBorder="1" applyAlignment="1"/>
    <xf numFmtId="0" fontId="1" fillId="4" borderId="0" xfId="0" applyFont="1" applyFill="1"/>
    <xf numFmtId="0" fontId="6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7" fillId="3" borderId="4" xfId="0" applyFont="1" applyFill="1" applyBorder="1"/>
    <xf numFmtId="0" fontId="5" fillId="2" borderId="0" xfId="0" applyFont="1" applyFill="1" applyAlignment="1"/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1" fillId="2" borderId="4" xfId="0" applyFont="1" applyFill="1" applyBorder="1"/>
    <xf numFmtId="3" fontId="1" fillId="2" borderId="7" xfId="0" applyNumberFormat="1" applyFont="1" applyFill="1" applyBorder="1"/>
    <xf numFmtId="4" fontId="1" fillId="2" borderId="8" xfId="0" applyNumberFormat="1" applyFont="1" applyFill="1" applyBorder="1"/>
    <xf numFmtId="0" fontId="1" fillId="2" borderId="7" xfId="0" applyFont="1" applyFill="1" applyBorder="1"/>
    <xf numFmtId="0" fontId="1" fillId="2" borderId="5" xfId="0" applyFont="1" applyFill="1" applyBorder="1"/>
    <xf numFmtId="3" fontId="1" fillId="2" borderId="5" xfId="0" applyNumberFormat="1" applyFont="1" applyFill="1" applyBorder="1"/>
    <xf numFmtId="4" fontId="1" fillId="2" borderId="2" xfId="0" applyNumberFormat="1" applyFont="1" applyFill="1" applyBorder="1"/>
    <xf numFmtId="0" fontId="1" fillId="2" borderId="1" xfId="0" applyFont="1" applyFill="1" applyBorder="1"/>
    <xf numFmtId="0" fontId="1" fillId="2" borderId="3" xfId="0" applyFont="1" applyFill="1" applyBorder="1"/>
    <xf numFmtId="0" fontId="1" fillId="2" borderId="2" xfId="0" applyFont="1" applyFill="1" applyBorder="1"/>
    <xf numFmtId="3" fontId="1" fillId="2" borderId="2" xfId="0" applyNumberFormat="1" applyFont="1" applyFill="1" applyBorder="1"/>
    <xf numFmtId="0" fontId="11" fillId="2" borderId="0" xfId="0" applyFont="1" applyFill="1"/>
    <xf numFmtId="0" fontId="7" fillId="3" borderId="10" xfId="0" applyFont="1" applyFill="1" applyBorder="1"/>
    <xf numFmtId="0" fontId="7" fillId="3" borderId="11" xfId="0" applyFont="1" applyFill="1" applyBorder="1"/>
    <xf numFmtId="3" fontId="7" fillId="3" borderId="12" xfId="0" applyNumberFormat="1" applyFont="1" applyFill="1" applyBorder="1"/>
    <xf numFmtId="4" fontId="7" fillId="3" borderId="6" xfId="0" applyNumberFormat="1" applyFont="1" applyFill="1" applyBorder="1"/>
    <xf numFmtId="3" fontId="7" fillId="2" borderId="0" xfId="0" applyNumberFormat="1" applyFont="1" applyFill="1" applyBorder="1"/>
    <xf numFmtId="0" fontId="7" fillId="2" borderId="0" xfId="0" applyFont="1" applyFill="1" applyBorder="1"/>
    <xf numFmtId="4" fontId="7" fillId="2" borderId="0" xfId="0" applyNumberFormat="1" applyFont="1" applyFill="1" applyBorder="1"/>
    <xf numFmtId="0" fontId="7" fillId="3" borderId="13" xfId="0" applyFont="1" applyFill="1" applyBorder="1" applyAlignment="1">
      <alignment horizontal="center"/>
    </xf>
    <xf numFmtId="0" fontId="9" fillId="2" borderId="0" xfId="0" applyFont="1" applyFill="1"/>
    <xf numFmtId="4" fontId="1" fillId="2" borderId="7" xfId="0" applyNumberFormat="1" applyFont="1" applyFill="1" applyBorder="1"/>
    <xf numFmtId="4" fontId="1" fillId="2" borderId="5" xfId="0" applyNumberFormat="1" applyFont="1" applyFill="1" applyBorder="1"/>
    <xf numFmtId="4" fontId="7" fillId="3" borderId="12" xfId="0" applyNumberFormat="1" applyFont="1" applyFill="1" applyBorder="1"/>
    <xf numFmtId="164" fontId="1" fillId="2" borderId="3" xfId="3" applyNumberFormat="1" applyFont="1" applyFill="1" applyBorder="1" applyAlignment="1" applyProtection="1">
      <alignment horizontal="center"/>
    </xf>
    <xf numFmtId="164" fontId="1" fillId="2" borderId="5" xfId="3" applyNumberFormat="1" applyFont="1" applyFill="1" applyBorder="1" applyAlignment="1" applyProtection="1">
      <alignment horizontal="center"/>
    </xf>
    <xf numFmtId="164" fontId="7" fillId="3" borderId="10" xfId="3" applyNumberFormat="1" applyFont="1" applyFill="1" applyBorder="1" applyAlignment="1" applyProtection="1">
      <alignment horizontal="center"/>
    </xf>
    <xf numFmtId="164" fontId="1" fillId="2" borderId="2" xfId="3" applyNumberFormat="1" applyFont="1" applyFill="1" applyBorder="1" applyAlignment="1" applyProtection="1">
      <alignment horizontal="center"/>
    </xf>
    <xf numFmtId="4" fontId="1" fillId="2" borderId="4" xfId="0" applyNumberFormat="1" applyFont="1" applyFill="1" applyBorder="1"/>
    <xf numFmtId="164" fontId="7" fillId="3" borderId="2" xfId="3" applyNumberFormat="1" applyFont="1" applyFill="1" applyBorder="1" applyAlignment="1" applyProtection="1">
      <alignment horizontal="center"/>
    </xf>
    <xf numFmtId="4" fontId="10" fillId="5" borderId="0" xfId="0" applyNumberFormat="1" applyFont="1" applyFill="1"/>
    <xf numFmtId="0" fontId="7" fillId="3" borderId="1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/>
    <xf numFmtId="2" fontId="1" fillId="2" borderId="3" xfId="0" applyNumberFormat="1" applyFont="1" applyFill="1" applyBorder="1" applyAlignment="1">
      <alignment horizontal="center"/>
    </xf>
    <xf numFmtId="2" fontId="7" fillId="3" borderId="2" xfId="0" applyNumberFormat="1" applyFont="1" applyFill="1" applyBorder="1"/>
    <xf numFmtId="2" fontId="7" fillId="3" borderId="2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8" fillId="3" borderId="10" xfId="0" applyFont="1" applyFill="1" applyBorder="1" applyAlignment="1">
      <alignment horizontal="center" vertical="center"/>
    </xf>
    <xf numFmtId="0" fontId="1" fillId="5" borderId="0" xfId="0" applyFont="1" applyFill="1"/>
    <xf numFmtId="0" fontId="6" fillId="2" borderId="0" xfId="0" applyFont="1" applyFill="1" applyBorder="1" applyAlignment="1">
      <alignment horizontal="left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3" fontId="7" fillId="3" borderId="2" xfId="0" applyNumberFormat="1" applyFont="1" applyFill="1" applyBorder="1" applyAlignment="1">
      <alignment horizontal="center" wrapText="1"/>
    </xf>
    <xf numFmtId="167" fontId="1" fillId="2" borderId="3" xfId="2" applyNumberFormat="1" applyFont="1" applyFill="1" applyBorder="1" applyAlignment="1" applyProtection="1">
      <alignment horizontal="center"/>
    </xf>
    <xf numFmtId="0" fontId="1" fillId="2" borderId="0" xfId="0" applyFont="1" applyFill="1" applyAlignment="1"/>
    <xf numFmtId="169" fontId="1" fillId="2" borderId="3" xfId="1" applyNumberFormat="1" applyFont="1" applyFill="1" applyBorder="1" applyAlignment="1" applyProtection="1">
      <alignment horizontal="right"/>
    </xf>
    <xf numFmtId="168" fontId="1" fillId="2" borderId="3" xfId="1" applyFont="1" applyFill="1" applyBorder="1" applyAlignment="1" applyProtection="1">
      <alignment horizontal="right"/>
    </xf>
    <xf numFmtId="2" fontId="1" fillId="2" borderId="0" xfId="0" applyNumberFormat="1" applyFont="1" applyFill="1" applyBorder="1"/>
    <xf numFmtId="3" fontId="1" fillId="2" borderId="3" xfId="0" applyNumberFormat="1" applyFont="1" applyFill="1" applyBorder="1" applyAlignment="1">
      <alignment horizontal="center"/>
    </xf>
    <xf numFmtId="3" fontId="7" fillId="3" borderId="3" xfId="0" applyNumberFormat="1" applyFont="1" applyFill="1" applyBorder="1" applyAlignment="1">
      <alignment horizontal="center"/>
    </xf>
    <xf numFmtId="169" fontId="7" fillId="3" borderId="1" xfId="1" applyNumberFormat="1" applyFont="1" applyFill="1" applyBorder="1" applyAlignment="1" applyProtection="1"/>
    <xf numFmtId="168" fontId="7" fillId="3" borderId="1" xfId="1" applyFont="1" applyFill="1" applyBorder="1" applyAlignment="1" applyProtection="1"/>
    <xf numFmtId="167" fontId="1" fillId="2" borderId="0" xfId="2" applyNumberFormat="1" applyFont="1" applyFill="1" applyBorder="1" applyAlignment="1" applyProtection="1"/>
    <xf numFmtId="168" fontId="7" fillId="2" borderId="0" xfId="1" applyFont="1" applyFill="1" applyBorder="1" applyAlignment="1" applyProtection="1"/>
    <xf numFmtId="166" fontId="1" fillId="2" borderId="0" xfId="2" applyFont="1" applyFill="1" applyBorder="1" applyAlignment="1" applyProtection="1"/>
    <xf numFmtId="176" fontId="1" fillId="2" borderId="0" xfId="2" applyNumberFormat="1" applyFont="1" applyFill="1" applyBorder="1" applyAlignment="1" applyProtection="1"/>
    <xf numFmtId="168" fontId="1" fillId="2" borderId="0" xfId="1" applyFont="1" applyFill="1" applyBorder="1" applyAlignment="1" applyProtection="1"/>
    <xf numFmtId="0" fontId="1" fillId="2" borderId="0" xfId="0" applyFont="1" applyFill="1" applyBorder="1" applyAlignment="1"/>
    <xf numFmtId="4" fontId="1" fillId="2" borderId="2" xfId="0" applyNumberFormat="1" applyFont="1" applyFill="1" applyBorder="1" applyAlignment="1"/>
    <xf numFmtId="0" fontId="8" fillId="2" borderId="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/>
    <xf numFmtId="164" fontId="1" fillId="2" borderId="3" xfId="0" applyNumberFormat="1" applyFont="1" applyFill="1" applyBorder="1"/>
    <xf numFmtId="3" fontId="7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/>
    <xf numFmtId="4" fontId="7" fillId="3" borderId="1" xfId="0" applyNumberFormat="1" applyFont="1" applyFill="1" applyBorder="1"/>
    <xf numFmtId="0" fontId="8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/>
    <xf numFmtId="0" fontId="7" fillId="3" borderId="10" xfId="0" applyFont="1" applyFill="1" applyBorder="1" applyAlignment="1">
      <alignment horizontal="center" wrapText="1"/>
    </xf>
    <xf numFmtId="10" fontId="1" fillId="2" borderId="14" xfId="0" applyNumberFormat="1" applyFont="1" applyFill="1" applyBorder="1"/>
    <xf numFmtId="0" fontId="7" fillId="3" borderId="12" xfId="0" applyFont="1" applyFill="1" applyBorder="1"/>
    <xf numFmtId="3" fontId="7" fillId="3" borderId="10" xfId="0" applyNumberFormat="1" applyFont="1" applyFill="1" applyBorder="1"/>
    <xf numFmtId="169" fontId="13" fillId="2" borderId="0" xfId="1" applyNumberFormat="1" applyFill="1"/>
    <xf numFmtId="0" fontId="7" fillId="3" borderId="1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4" fontId="7" fillId="3" borderId="10" xfId="0" applyNumberFormat="1" applyFont="1" applyFill="1" applyBorder="1" applyAlignment="1">
      <alignment horizontal="center" vertical="center"/>
    </xf>
    <xf numFmtId="3" fontId="7" fillId="3" borderId="12" xfId="0" applyNumberFormat="1" applyFont="1" applyFill="1" applyBorder="1" applyAlignment="1">
      <alignment horizontal="center"/>
    </xf>
    <xf numFmtId="3" fontId="7" fillId="3" borderId="10" xfId="0" applyNumberFormat="1" applyFont="1" applyFill="1" applyBorder="1" applyAlignment="1">
      <alignment horizontal="center"/>
    </xf>
    <xf numFmtId="3" fontId="7" fillId="3" borderId="15" xfId="0" applyNumberFormat="1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 vertical="center"/>
    </xf>
    <xf numFmtId="4" fontId="7" fillId="3" borderId="17" xfId="0" applyNumberFormat="1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left"/>
    </xf>
    <xf numFmtId="0" fontId="7" fillId="3" borderId="10" xfId="0" applyFont="1" applyFill="1" applyBorder="1" applyAlignment="1">
      <alignment horizontal="center"/>
    </xf>
  </cellXfs>
  <cellStyles count="4">
    <cellStyle name="Millares" xfId="1" builtinId="3"/>
    <cellStyle name="Millares [0]" xfId="2" builtinId="6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59285046450099"/>
          <c:y val="6.5714285714285711E-2"/>
          <c:w val="0.78703846035601188"/>
          <c:h val="0.77714285714285714"/>
        </c:manualLayout>
      </c:layout>
      <c:lineChart>
        <c:grouping val="standard"/>
        <c:varyColors val="0"/>
        <c:ser>
          <c:idx val="0"/>
          <c:order val="0"/>
          <c:tx>
            <c:strRef>
              <c:f>'CIFRAS MENSUALES'!$C$22:$C$23</c:f>
              <c:strCache>
                <c:ptCount val="1"/>
                <c:pt idx="0">
                  <c:v>PESO (Tm.)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'CIFRAS MENSUALES'!$B$25:$B$54</c:f>
              <c:numCache>
                <c:formatCode>General</c:formatCode>
                <c:ptCount val="30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</c:numCache>
            </c:numRef>
          </c:cat>
          <c:val>
            <c:numRef>
              <c:f>'CIFRAS MENSUALES'!$C$25:$C$54</c:f>
              <c:numCache>
                <c:formatCode>#,##0.00</c:formatCode>
                <c:ptCount val="30"/>
                <c:pt idx="0">
                  <c:v>1062.463</c:v>
                </c:pt>
                <c:pt idx="1">
                  <c:v>1715.86</c:v>
                </c:pt>
                <c:pt idx="2">
                  <c:v>1835.2729999999999</c:v>
                </c:pt>
                <c:pt idx="3">
                  <c:v>1243.086</c:v>
                </c:pt>
                <c:pt idx="4">
                  <c:v>1252.549</c:v>
                </c:pt>
                <c:pt idx="5">
                  <c:v>1223.04</c:v>
                </c:pt>
                <c:pt idx="6">
                  <c:v>1165.3610000000001</c:v>
                </c:pt>
                <c:pt idx="7">
                  <c:v>1227.8499999999999</c:v>
                </c:pt>
                <c:pt idx="8">
                  <c:v>1491.8979999999999</c:v>
                </c:pt>
                <c:pt idx="9">
                  <c:v>1407.7139999999999</c:v>
                </c:pt>
                <c:pt idx="10">
                  <c:v>1606.9369999999999</c:v>
                </c:pt>
                <c:pt idx="11">
                  <c:v>1294.461</c:v>
                </c:pt>
                <c:pt idx="12">
                  <c:v>1369.88563</c:v>
                </c:pt>
                <c:pt idx="13">
                  <c:v>1067.0999999999999</c:v>
                </c:pt>
                <c:pt idx="14">
                  <c:v>1185.9920170672056</c:v>
                </c:pt>
                <c:pt idx="15">
                  <c:v>1041.1458300000002</c:v>
                </c:pt>
                <c:pt idx="16">
                  <c:v>794.28365999999994</c:v>
                </c:pt>
                <c:pt idx="17">
                  <c:v>659.49886000000004</c:v>
                </c:pt>
                <c:pt idx="18">
                  <c:v>646.12040000000002</c:v>
                </c:pt>
                <c:pt idx="19">
                  <c:v>630.94050000000004</c:v>
                </c:pt>
                <c:pt idx="20">
                  <c:v>856.44</c:v>
                </c:pt>
                <c:pt idx="21">
                  <c:v>704.97905000000003</c:v>
                </c:pt>
                <c:pt idx="22">
                  <c:v>487.90699999999998</c:v>
                </c:pt>
                <c:pt idx="23">
                  <c:v>776.61795000000063</c:v>
                </c:pt>
                <c:pt idx="24">
                  <c:v>874.93574999999998</c:v>
                </c:pt>
                <c:pt idx="25">
                  <c:v>439.27259999999995</c:v>
                </c:pt>
                <c:pt idx="26">
                  <c:v>526.21955000000003</c:v>
                </c:pt>
                <c:pt idx="27">
                  <c:v>451.71345000000002</c:v>
                </c:pt>
                <c:pt idx="28">
                  <c:v>461.32784999999996</c:v>
                </c:pt>
                <c:pt idx="29">
                  <c:v>437.29845000000103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44960"/>
        <c:axId val="147962880"/>
      </c:lineChart>
      <c:lineChart>
        <c:grouping val="standard"/>
        <c:varyColors val="0"/>
        <c:ser>
          <c:idx val="0"/>
          <c:order val="1"/>
          <c:tx>
            <c:strRef>
              <c:f>'CIFRAS MENSUALES'!$D$22:$D$23</c:f>
              <c:strCache>
                <c:ptCount val="1"/>
                <c:pt idx="0">
                  <c:v>VALOR (Miles euros)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'CIFRAS MENSUALES'!$B$25:$B$54</c:f>
              <c:numCache>
                <c:formatCode>General</c:formatCode>
                <c:ptCount val="30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</c:numCache>
            </c:numRef>
          </c:cat>
          <c:val>
            <c:numRef>
              <c:f>'CIFRAS MENSUALES'!$D$25:$D$54</c:f>
              <c:numCache>
                <c:formatCode>#,##0.00</c:formatCode>
                <c:ptCount val="30"/>
                <c:pt idx="0">
                  <c:v>3060.7404409024798</c:v>
                </c:pt>
                <c:pt idx="1">
                  <c:v>3926.5509898669361</c:v>
                </c:pt>
                <c:pt idx="2">
                  <c:v>4735.5864375608526</c:v>
                </c:pt>
                <c:pt idx="3">
                  <c:v>4225.0468008125681</c:v>
                </c:pt>
                <c:pt idx="4">
                  <c:v>4608.3095212337576</c:v>
                </c:pt>
                <c:pt idx="5">
                  <c:v>5021.5744894402169</c:v>
                </c:pt>
                <c:pt idx="6">
                  <c:v>4879.7665909391417</c:v>
                </c:pt>
                <c:pt idx="7">
                  <c:v>3975.928010770137</c:v>
                </c:pt>
                <c:pt idx="8">
                  <c:v>5000.4272294544007</c:v>
                </c:pt>
                <c:pt idx="9">
                  <c:v>4982.2920317815206</c:v>
                </c:pt>
                <c:pt idx="10">
                  <c:v>5008.4691800992878</c:v>
                </c:pt>
                <c:pt idx="11">
                  <c:v>4965.1190003966685</c:v>
                </c:pt>
                <c:pt idx="12">
                  <c:v>5064.7381984061185</c:v>
                </c:pt>
                <c:pt idx="13">
                  <c:v>5729.8209584941042</c:v>
                </c:pt>
                <c:pt idx="14">
                  <c:v>5928.1530116716549</c:v>
                </c:pt>
                <c:pt idx="15">
                  <c:v>5126.0975311000047</c:v>
                </c:pt>
                <c:pt idx="16">
                  <c:v>5161.6439180000034</c:v>
                </c:pt>
                <c:pt idx="17">
                  <c:v>6020.9239629999993</c:v>
                </c:pt>
                <c:pt idx="18">
                  <c:v>5995.6131679999999</c:v>
                </c:pt>
                <c:pt idx="19">
                  <c:v>6440.9804310000009</c:v>
                </c:pt>
                <c:pt idx="20">
                  <c:v>7784.68</c:v>
                </c:pt>
                <c:pt idx="21">
                  <c:v>6507.9514979999949</c:v>
                </c:pt>
                <c:pt idx="22">
                  <c:v>3928.7888069999999</c:v>
                </c:pt>
                <c:pt idx="23">
                  <c:v>4556.7231775000009</c:v>
                </c:pt>
                <c:pt idx="24">
                  <c:v>3202.5232110000002</c:v>
                </c:pt>
                <c:pt idx="25">
                  <c:v>3237.7017940000019</c:v>
                </c:pt>
                <c:pt idx="26">
                  <c:v>3185.9148429999982</c:v>
                </c:pt>
                <c:pt idx="27">
                  <c:v>3011.7245594999999</c:v>
                </c:pt>
                <c:pt idx="28">
                  <c:v>4367.2211809999944</c:v>
                </c:pt>
                <c:pt idx="29">
                  <c:v>4163.6534159999974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199040"/>
        <c:axId val="162200576"/>
      </c:lineChart>
      <c:catAx>
        <c:axId val="14794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CCCCFF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NewsGotT"/>
                <a:ea typeface="NewsGotT"/>
                <a:cs typeface="NewsGotT"/>
              </a:defRPr>
            </a:pPr>
            <a:endParaRPr lang="es-ES"/>
          </a:p>
        </c:txPr>
        <c:crossAx val="147962880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4796288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CCCC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NewsGotT"/>
                <a:ea typeface="NewsGotT"/>
                <a:cs typeface="NewsGotT"/>
              </a:defRPr>
            </a:pPr>
            <a:endParaRPr lang="es-ES"/>
          </a:p>
        </c:txPr>
        <c:crossAx val="147944960"/>
        <c:crossesAt val="1"/>
        <c:crossBetween val="midCat"/>
      </c:valAx>
      <c:catAx>
        <c:axId val="162199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2200576"/>
        <c:crossesAt val="0"/>
        <c:auto val="1"/>
        <c:lblAlgn val="ctr"/>
        <c:lblOffset val="100"/>
        <c:noMultiLvlLbl val="0"/>
      </c:catAx>
      <c:valAx>
        <c:axId val="162200576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3175">
            <a:solidFill>
              <a:srgbClr val="CCCC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NewsGotT"/>
                <a:ea typeface="NewsGotT"/>
                <a:cs typeface="NewsGotT"/>
              </a:defRPr>
            </a:pPr>
            <a:endParaRPr lang="es-ES"/>
          </a:p>
        </c:txPr>
        <c:crossAx val="162199040"/>
        <c:crosses val="max"/>
        <c:crossBetween val="midCat"/>
      </c:valAx>
      <c:spPr>
        <a:noFill/>
        <a:ln w="12700">
          <a:solidFill>
            <a:srgbClr val="CCCC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2407429845612424"/>
          <c:y val="0.93142857142857138"/>
          <c:w val="0.64259375469067326"/>
          <c:h val="0.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NewsGotT"/>
              <a:ea typeface="NewsGotT"/>
              <a:cs typeface="NewsGotT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99CCFF" mc:Ignorable="a14" a14:legacySpreadsheetColorIndex="44"/>
        </a:gs>
      </a:gsLst>
      <a:lin ang="5400000" scaled="1"/>
    </a:gradFill>
    <a:ln w="3175">
      <a:solidFill>
        <a:srgbClr val="CCCCFF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407759840393482E-2"/>
          <c:y val="3.8004794672277076E-2"/>
          <c:w val="0.7806222690369603"/>
          <c:h val="0.72446639844028171"/>
        </c:manualLayout>
      </c:layout>
      <c:lineChart>
        <c:grouping val="standard"/>
        <c:varyColors val="0"/>
        <c:ser>
          <c:idx val="1"/>
          <c:order val="0"/>
          <c:tx>
            <c:strRef>
              <c:f>'CIFRAS MENSUALES'!$C$76:$C$77</c:f>
              <c:strCache>
                <c:ptCount val="1"/>
                <c:pt idx="0">
                  <c:v>PESO (Kg.)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Ref>
              <c:f>'CIFRAS MENSUALES'!$B$78:$B$89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'CIFRAS MENSUALES'!$C$78:$C$89</c:f>
              <c:numCache>
                <c:formatCode>#,##0</c:formatCode>
                <c:ptCount val="12"/>
                <c:pt idx="0">
                  <c:v>30341.8</c:v>
                </c:pt>
                <c:pt idx="1">
                  <c:v>20132.599999999999</c:v>
                </c:pt>
                <c:pt idx="2">
                  <c:v>30592.65</c:v>
                </c:pt>
                <c:pt idx="3">
                  <c:v>24437.1</c:v>
                </c:pt>
                <c:pt idx="4">
                  <c:v>41068</c:v>
                </c:pt>
                <c:pt idx="5">
                  <c:v>71247.75</c:v>
                </c:pt>
                <c:pt idx="6">
                  <c:v>52515</c:v>
                </c:pt>
                <c:pt idx="7">
                  <c:v>42130.9</c:v>
                </c:pt>
                <c:pt idx="8">
                  <c:v>33918.9</c:v>
                </c:pt>
                <c:pt idx="9">
                  <c:v>28033.200000000001</c:v>
                </c:pt>
                <c:pt idx="10">
                  <c:v>31133.55</c:v>
                </c:pt>
                <c:pt idx="11">
                  <c:v>31747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209920"/>
        <c:axId val="182211712"/>
      </c:lineChart>
      <c:lineChart>
        <c:grouping val="standard"/>
        <c:varyColors val="0"/>
        <c:ser>
          <c:idx val="0"/>
          <c:order val="1"/>
          <c:tx>
            <c:strRef>
              <c:f>'CIFRAS MENSUALES'!$D$76:$D$77</c:f>
              <c:strCache>
                <c:ptCount val="1"/>
                <c:pt idx="0">
                  <c:v>VALOR (Euros)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'CIFRAS MENSUALES'!$B$78:$B$89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'CIFRAS MENSUALES'!$D$78:$D$89</c:f>
              <c:numCache>
                <c:formatCode>#,##0.00</c:formatCode>
                <c:ptCount val="12"/>
                <c:pt idx="0">
                  <c:v>254215.807</c:v>
                </c:pt>
                <c:pt idx="1">
                  <c:v>220110.39850000001</c:v>
                </c:pt>
                <c:pt idx="2">
                  <c:v>331025.04700000002</c:v>
                </c:pt>
                <c:pt idx="3">
                  <c:v>292618.85149999999</c:v>
                </c:pt>
                <c:pt idx="4">
                  <c:v>343445.21250000002</c:v>
                </c:pt>
                <c:pt idx="5">
                  <c:v>432284.92050000001</c:v>
                </c:pt>
                <c:pt idx="6">
                  <c:v>439379.54099999997</c:v>
                </c:pt>
                <c:pt idx="7">
                  <c:v>455755.13400000008</c:v>
                </c:pt>
                <c:pt idx="8">
                  <c:v>343478.52050000004</c:v>
                </c:pt>
                <c:pt idx="9">
                  <c:v>350309.31349999993</c:v>
                </c:pt>
                <c:pt idx="10">
                  <c:v>309898.68599999999</c:v>
                </c:pt>
                <c:pt idx="11">
                  <c:v>391131.98400000005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213248"/>
        <c:axId val="182264192"/>
      </c:lineChart>
      <c:catAx>
        <c:axId val="182209920"/>
        <c:scaling>
          <c:orientation val="minMax"/>
        </c:scaling>
        <c:delete val="0"/>
        <c:axPos val="b"/>
        <c:numFmt formatCode="#,##0" sourceLinked="1"/>
        <c:majorTickMark val="cross"/>
        <c:minorTickMark val="none"/>
        <c:tickLblPos val="nextTo"/>
        <c:spPr>
          <a:ln w="3175">
            <a:solidFill>
              <a:srgbClr val="CCCCFF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NewsGotT"/>
                <a:ea typeface="NewsGotT"/>
                <a:cs typeface="NewsGotT"/>
              </a:defRPr>
            </a:pPr>
            <a:endParaRPr lang="es-ES"/>
          </a:p>
        </c:txPr>
        <c:crossAx val="182211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2211712"/>
        <c:scaling>
          <c:orientation val="minMax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CCCCFF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NewsGotT"/>
                <a:ea typeface="NewsGotT"/>
                <a:cs typeface="NewsGotT"/>
              </a:defRPr>
            </a:pPr>
            <a:endParaRPr lang="es-ES"/>
          </a:p>
        </c:txPr>
        <c:crossAx val="182209920"/>
        <c:crosses val="autoZero"/>
        <c:crossBetween val="between"/>
      </c:valAx>
      <c:catAx>
        <c:axId val="182213248"/>
        <c:scaling>
          <c:orientation val="minMax"/>
        </c:scaling>
        <c:delete val="1"/>
        <c:axPos val="b"/>
        <c:majorTickMark val="out"/>
        <c:minorTickMark val="none"/>
        <c:tickLblPos val="nextTo"/>
        <c:crossAx val="182264192"/>
        <c:crosses val="autoZero"/>
        <c:auto val="0"/>
        <c:lblAlgn val="ctr"/>
        <c:lblOffset val="100"/>
        <c:noMultiLvlLbl val="0"/>
      </c:catAx>
      <c:valAx>
        <c:axId val="182264192"/>
        <c:scaling>
          <c:orientation val="minMax"/>
        </c:scaling>
        <c:delete val="0"/>
        <c:axPos val="r"/>
        <c:numFmt formatCode="#,##0.00" sourceLinked="1"/>
        <c:majorTickMark val="cross"/>
        <c:minorTickMark val="none"/>
        <c:tickLblPos val="nextTo"/>
        <c:spPr>
          <a:ln w="3175">
            <a:solidFill>
              <a:srgbClr val="CCCCFF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NewsGotT"/>
                <a:ea typeface="NewsGotT"/>
                <a:cs typeface="NewsGotT"/>
              </a:defRPr>
            </a:pPr>
            <a:endParaRPr lang="es-ES"/>
          </a:p>
        </c:txPr>
        <c:crossAx val="182213248"/>
        <c:crosses val="max"/>
        <c:crossBetween val="between"/>
      </c:valAx>
      <c:spPr>
        <a:noFill/>
        <a:ln w="12700">
          <a:solidFill>
            <a:srgbClr val="CCCC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68009515690624"/>
          <c:y val="0.94774456713990951"/>
          <c:w val="0.48446112715408546"/>
          <c:h val="4.27553940063117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NewsGotT"/>
              <a:ea typeface="NewsGotT"/>
              <a:cs typeface="NewsGotT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99CCFF" mc:Ignorable="a14" a14:legacySpreadsheetColorIndex="44"/>
        </a:gs>
      </a:gsLst>
      <a:lin ang="5400000" scaled="1"/>
    </a:gradFill>
    <a:ln w="12700">
      <a:solidFill>
        <a:srgbClr val="CCCCFF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NewsGotT"/>
          <a:ea typeface="NewsGotT"/>
          <a:cs typeface="NewsGotT"/>
        </a:defRPr>
      </a:pPr>
      <a:endParaRPr lang="es-E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23</xdr:row>
      <xdr:rowOff>28575</xdr:rowOff>
    </xdr:from>
    <xdr:to>
      <xdr:col>12</xdr:col>
      <xdr:colOff>28575</xdr:colOff>
      <xdr:row>36</xdr:row>
      <xdr:rowOff>142875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314325</xdr:colOff>
      <xdr:row>75</xdr:row>
      <xdr:rowOff>57150</xdr:rowOff>
    </xdr:from>
    <xdr:to>
      <xdr:col>12</xdr:col>
      <xdr:colOff>9525</xdr:colOff>
      <xdr:row>91</xdr:row>
      <xdr:rowOff>104775</xdr:rowOff>
    </xdr:to>
    <xdr:graphicFrame macro="">
      <xdr:nvGraphicFramePr>
        <xdr:cNvPr id="1027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9525</xdr:colOff>
      <xdr:row>0</xdr:row>
      <xdr:rowOff>9525</xdr:rowOff>
    </xdr:from>
    <xdr:to>
      <xdr:col>4</xdr:col>
      <xdr:colOff>381000</xdr:colOff>
      <xdr:row>2</xdr:row>
      <xdr:rowOff>200025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378142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552450</xdr:colOff>
      <xdr:row>6</xdr:row>
      <xdr:rowOff>76200</xdr:rowOff>
    </xdr:from>
    <xdr:to>
      <xdr:col>9</xdr:col>
      <xdr:colOff>523875</xdr:colOff>
      <xdr:row>17</xdr:row>
      <xdr:rowOff>238125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1685925"/>
          <a:ext cx="6372225" cy="2886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47625</xdr:rowOff>
    </xdr:from>
    <xdr:to>
      <xdr:col>1</xdr:col>
      <xdr:colOff>3562350</xdr:colOff>
      <xdr:row>2</xdr:row>
      <xdr:rowOff>238125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7625"/>
          <a:ext cx="378142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2</xdr:col>
      <xdr:colOff>180975</xdr:colOff>
      <xdr:row>2</xdr:row>
      <xdr:rowOff>190500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378142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76200</xdr:colOff>
      <xdr:row>2</xdr:row>
      <xdr:rowOff>190500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378142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57150</xdr:rowOff>
    </xdr:from>
    <xdr:to>
      <xdr:col>1</xdr:col>
      <xdr:colOff>333375</xdr:colOff>
      <xdr:row>3</xdr:row>
      <xdr:rowOff>0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378142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1095375</xdr:colOff>
      <xdr:row>14</xdr:row>
      <xdr:rowOff>219075</xdr:rowOff>
    </xdr:from>
    <xdr:ext cx="8429625" cy="381000"/>
    <xdr:sp macro="" textlink="">
      <xdr:nvSpPr>
        <xdr:cNvPr id="11266" name="Text Box 2"/>
        <xdr:cNvSpPr txBox="1">
          <a:spLocks noChangeArrowheads="1"/>
        </xdr:cNvSpPr>
      </xdr:nvSpPr>
      <xdr:spPr bwMode="auto">
        <a:xfrm>
          <a:off x="8724900" y="3495675"/>
          <a:ext cx="8429625" cy="381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Habituales: Venden más del 50% de los días de venta  / Frecuentes: venden entre el 25% y el 50% de los días de ventas / Ocasionales: vende menos del 25% de los días de venta</a:t>
          </a:r>
        </a:p>
        <a:p>
          <a:pPr algn="l" rtl="0">
            <a:defRPr sz="1000"/>
          </a:pPr>
          <a:endParaRPr lang="es-E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38100</xdr:colOff>
      <xdr:row>51</xdr:row>
      <xdr:rowOff>133350</xdr:rowOff>
    </xdr:from>
    <xdr:ext cx="8620125" cy="381000"/>
    <xdr:sp macro="" textlink="">
      <xdr:nvSpPr>
        <xdr:cNvPr id="11267" name="Text Box 3"/>
        <xdr:cNvSpPr txBox="1">
          <a:spLocks noChangeArrowheads="1"/>
        </xdr:cNvSpPr>
      </xdr:nvSpPr>
      <xdr:spPr bwMode="auto">
        <a:xfrm>
          <a:off x="38100" y="13858875"/>
          <a:ext cx="8620125" cy="381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Habituales: Venden más del 50% de los días de venta  / Frecuentes: venden entre el 25% y el 50% de los días de ventas / Poco frecuentes: vende menos del 25% de los días de venta</a:t>
          </a:r>
        </a:p>
        <a:p>
          <a:pPr algn="l" rtl="0">
            <a:defRPr sz="1000"/>
          </a:pPr>
          <a:endParaRPr lang="es-E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4</xdr:col>
      <xdr:colOff>609600</xdr:colOff>
      <xdr:row>2</xdr:row>
      <xdr:rowOff>200025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378142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93"/>
  <sheetViews>
    <sheetView tabSelected="1" topLeftCell="A49" workbookViewId="0">
      <selection activeCell="H49" sqref="H49"/>
    </sheetView>
  </sheetViews>
  <sheetFormatPr baseColWidth="10" defaultRowHeight="20.100000000000001" customHeight="1" x14ac:dyDescent="0.2"/>
  <cols>
    <col min="1" max="1" width="2.7109375" style="1" customWidth="1"/>
    <col min="2" max="2" width="16.7109375" style="1" customWidth="1"/>
    <col min="3" max="3" width="14" style="2" customWidth="1"/>
    <col min="4" max="4" width="17.7109375" style="1" customWidth="1"/>
    <col min="5" max="5" width="16.85546875" style="2" customWidth="1"/>
    <col min="6" max="6" width="11.7109375" style="1" customWidth="1"/>
    <col min="7" max="7" width="14.85546875" style="1" customWidth="1"/>
    <col min="8" max="8" width="10.7109375" style="1" customWidth="1"/>
    <col min="9" max="9" width="10.140625" style="1" customWidth="1"/>
    <col min="10" max="10" width="14.7109375" style="1" customWidth="1"/>
    <col min="11" max="11" width="12" style="1" customWidth="1"/>
    <col min="12" max="12" width="8.5703125" style="1" customWidth="1"/>
    <col min="13" max="13" width="13.85546875" style="1" customWidth="1"/>
    <col min="14" max="14" width="13.7109375" style="2" customWidth="1"/>
    <col min="15" max="23" width="11.5703125" style="1" customWidth="1"/>
    <col min="24" max="16384" width="11.42578125" style="1"/>
  </cols>
  <sheetData>
    <row r="5" spans="1:14" s="3" customFormat="1" ht="29.25" customHeight="1" x14ac:dyDescent="0.3">
      <c r="A5" s="143" t="s">
        <v>0</v>
      </c>
      <c r="B5" s="143" t="s">
        <v>1</v>
      </c>
      <c r="C5" s="143"/>
      <c r="D5" s="143"/>
      <c r="E5" s="143"/>
      <c r="F5" s="143"/>
      <c r="G5" s="143"/>
      <c r="H5" s="143"/>
      <c r="I5" s="143"/>
      <c r="J5" s="143"/>
      <c r="K5" s="143"/>
      <c r="N5" s="4"/>
    </row>
    <row r="6" spans="1:14" ht="20.100000000000001" customHeight="1" x14ac:dyDescent="0.2">
      <c r="C6" s="5"/>
      <c r="D6" s="6"/>
      <c r="E6" s="5"/>
      <c r="J6" s="144"/>
      <c r="K6" s="144"/>
      <c r="L6" s="6"/>
    </row>
    <row r="7" spans="1:14" ht="20.100000000000001" customHeight="1" x14ac:dyDescent="0.2">
      <c r="C7" s="5"/>
      <c r="D7" s="6"/>
      <c r="E7" s="5"/>
      <c r="J7" s="105"/>
      <c r="K7" s="105"/>
      <c r="L7" s="6"/>
    </row>
    <row r="8" spans="1:14" ht="20.100000000000001" customHeight="1" x14ac:dyDescent="0.2">
      <c r="C8" s="5"/>
      <c r="D8" s="6"/>
      <c r="E8" s="5"/>
      <c r="J8" s="105"/>
      <c r="K8" s="105"/>
      <c r="L8" s="6"/>
    </row>
    <row r="9" spans="1:14" ht="20.100000000000001" customHeight="1" x14ac:dyDescent="0.2">
      <c r="C9" s="5"/>
      <c r="D9" s="6"/>
      <c r="E9" s="5"/>
      <c r="J9" s="105"/>
      <c r="K9" s="105"/>
      <c r="L9" s="6"/>
    </row>
    <row r="10" spans="1:14" ht="20.100000000000001" customHeight="1" x14ac:dyDescent="0.2">
      <c r="C10" s="5"/>
      <c r="D10" s="6"/>
      <c r="E10" s="5"/>
      <c r="J10" s="105"/>
      <c r="K10" s="105"/>
      <c r="L10" s="6"/>
    </row>
    <row r="11" spans="1:14" ht="20.100000000000001" customHeight="1" x14ac:dyDescent="0.2">
      <c r="C11" s="5"/>
      <c r="D11" s="6"/>
      <c r="E11" s="5"/>
      <c r="J11" s="105"/>
      <c r="K11" s="105"/>
      <c r="L11" s="6"/>
    </row>
    <row r="12" spans="1:14" ht="20.100000000000001" customHeight="1" x14ac:dyDescent="0.2">
      <c r="C12" s="5"/>
      <c r="D12" s="6"/>
      <c r="E12" s="5"/>
      <c r="J12" s="105"/>
      <c r="K12" s="105"/>
      <c r="L12" s="6"/>
    </row>
    <row r="13" spans="1:14" ht="20.100000000000001" customHeight="1" x14ac:dyDescent="0.2">
      <c r="C13" s="5"/>
      <c r="D13" s="6"/>
      <c r="E13" s="5"/>
      <c r="J13" s="105"/>
      <c r="K13" s="105"/>
      <c r="L13" s="6"/>
    </row>
    <row r="14" spans="1:14" ht="20.100000000000001" customHeight="1" x14ac:dyDescent="0.2">
      <c r="C14" s="5"/>
      <c r="D14" s="6"/>
      <c r="E14" s="5"/>
      <c r="J14" s="105"/>
      <c r="K14" s="105"/>
      <c r="L14" s="6"/>
    </row>
    <row r="15" spans="1:14" ht="20.100000000000001" customHeight="1" x14ac:dyDescent="0.2">
      <c r="C15" s="5"/>
      <c r="D15" s="6"/>
      <c r="E15" s="5"/>
      <c r="J15" s="105"/>
      <c r="K15" s="105"/>
      <c r="L15" s="6"/>
    </row>
    <row r="16" spans="1:14" ht="20.100000000000001" customHeight="1" x14ac:dyDescent="0.2">
      <c r="C16" s="5"/>
      <c r="D16" s="6"/>
      <c r="E16" s="5"/>
      <c r="J16" s="105"/>
      <c r="K16" s="105"/>
      <c r="L16" s="6"/>
    </row>
    <row r="17" spans="2:12" ht="20.100000000000001" customHeight="1" x14ac:dyDescent="0.2">
      <c r="C17" s="5"/>
      <c r="D17" s="6"/>
      <c r="E17" s="5"/>
      <c r="J17" s="105"/>
      <c r="K17" s="105"/>
      <c r="L17" s="6"/>
    </row>
    <row r="18" spans="2:12" ht="20.100000000000001" customHeight="1" x14ac:dyDescent="0.2">
      <c r="C18" s="5"/>
      <c r="D18" s="6"/>
      <c r="E18" s="5"/>
      <c r="J18" s="105"/>
      <c r="K18" s="105"/>
      <c r="L18" s="6"/>
    </row>
    <row r="19" spans="2:12" ht="20.100000000000001" customHeight="1" x14ac:dyDescent="0.2">
      <c r="C19" s="5"/>
      <c r="D19" s="6"/>
      <c r="E19" s="5"/>
      <c r="J19" s="105"/>
      <c r="K19" s="105"/>
      <c r="L19" s="6"/>
    </row>
    <row r="20" spans="2:12" ht="20.100000000000001" customHeight="1" x14ac:dyDescent="0.2">
      <c r="C20" s="5"/>
      <c r="D20" s="6"/>
      <c r="E20" s="5"/>
      <c r="J20" s="105"/>
      <c r="K20" s="105"/>
      <c r="L20" s="6"/>
    </row>
    <row r="21" spans="2:12" ht="15" x14ac:dyDescent="0.2">
      <c r="B21" s="7" t="s">
        <v>212</v>
      </c>
    </row>
    <row r="22" spans="2:12" s="8" customFormat="1" ht="20.100000000000001" customHeight="1" x14ac:dyDescent="0.2">
      <c r="B22" s="106"/>
      <c r="C22" s="9" t="s">
        <v>2</v>
      </c>
      <c r="D22" s="10" t="s">
        <v>3</v>
      </c>
      <c r="E22" s="9" t="s">
        <v>4</v>
      </c>
      <c r="G22" s="7"/>
    </row>
    <row r="23" spans="2:12" s="8" customFormat="1" ht="20.100000000000001" customHeight="1" x14ac:dyDescent="0.2">
      <c r="B23" s="106" t="s">
        <v>5</v>
      </c>
      <c r="C23" s="11" t="s">
        <v>6</v>
      </c>
      <c r="D23" s="11" t="s">
        <v>7</v>
      </c>
      <c r="E23" s="11" t="s">
        <v>8</v>
      </c>
      <c r="G23" s="7" t="s">
        <v>213</v>
      </c>
      <c r="H23" s="12"/>
    </row>
    <row r="24" spans="2:12" ht="20.100000000000001" customHeight="1" x14ac:dyDescent="0.2">
      <c r="B24" s="13">
        <v>1985</v>
      </c>
      <c r="C24" s="14">
        <v>1259.2360000000001</v>
      </c>
      <c r="D24" s="14">
        <v>2877.6718714314907</v>
      </c>
      <c r="E24" s="14">
        <v>2.2852522255014076</v>
      </c>
    </row>
    <row r="25" spans="2:12" ht="20.100000000000001" customHeight="1" x14ac:dyDescent="0.2">
      <c r="B25" s="13">
        <v>1986</v>
      </c>
      <c r="C25" s="14">
        <v>1062.463</v>
      </c>
      <c r="D25" s="14">
        <v>3060.7404409024798</v>
      </c>
      <c r="E25" s="14">
        <v>2.8807972050814756</v>
      </c>
    </row>
    <row r="26" spans="2:12" ht="20.100000000000001" customHeight="1" x14ac:dyDescent="0.2">
      <c r="B26" s="13">
        <v>1987</v>
      </c>
      <c r="C26" s="14">
        <v>1715.86</v>
      </c>
      <c r="D26" s="14">
        <v>3926.5509898669361</v>
      </c>
      <c r="E26" s="14">
        <v>2.2883865757503155</v>
      </c>
    </row>
    <row r="27" spans="2:12" ht="20.100000000000001" customHeight="1" x14ac:dyDescent="0.2">
      <c r="B27" s="13">
        <v>1988</v>
      </c>
      <c r="C27" s="14">
        <v>1835.2729999999999</v>
      </c>
      <c r="D27" s="14">
        <v>4735.5864375608526</v>
      </c>
      <c r="E27" s="14">
        <v>2.5803171721922857</v>
      </c>
    </row>
    <row r="28" spans="2:12" ht="20.100000000000001" customHeight="1" x14ac:dyDescent="0.2">
      <c r="B28" s="13">
        <v>1989</v>
      </c>
      <c r="C28" s="14">
        <v>1243.086</v>
      </c>
      <c r="D28" s="14">
        <v>4225.0468008125681</v>
      </c>
      <c r="E28" s="14">
        <v>3.3988370883531536</v>
      </c>
    </row>
    <row r="29" spans="2:12" ht="20.100000000000001" customHeight="1" x14ac:dyDescent="0.2">
      <c r="B29" s="13">
        <v>1990</v>
      </c>
      <c r="C29" s="14">
        <v>1252.549</v>
      </c>
      <c r="D29" s="14">
        <v>4608.3095212337576</v>
      </c>
      <c r="E29" s="14">
        <v>3.6791451042903374</v>
      </c>
    </row>
    <row r="30" spans="2:12" ht="20.100000000000001" customHeight="1" x14ac:dyDescent="0.2">
      <c r="B30" s="13">
        <v>1991</v>
      </c>
      <c r="C30" s="14">
        <v>1223.04</v>
      </c>
      <c r="D30" s="14">
        <v>5021.5744894402169</v>
      </c>
      <c r="E30" s="14">
        <v>4.1058137832288537</v>
      </c>
    </row>
    <row r="31" spans="2:12" ht="20.100000000000001" customHeight="1" x14ac:dyDescent="0.2">
      <c r="B31" s="13">
        <v>1992</v>
      </c>
      <c r="C31" s="14">
        <v>1165.3610000000001</v>
      </c>
      <c r="D31" s="14">
        <v>4879.7665909391417</v>
      </c>
      <c r="E31" s="14">
        <v>4.1873433133073279</v>
      </c>
    </row>
    <row r="32" spans="2:12" ht="20.100000000000001" customHeight="1" x14ac:dyDescent="0.2">
      <c r="B32" s="13">
        <v>1993</v>
      </c>
      <c r="C32" s="14">
        <v>1227.8499999999999</v>
      </c>
      <c r="D32" s="14">
        <v>3975.928010770137</v>
      </c>
      <c r="E32" s="14">
        <v>3.2381219292015615</v>
      </c>
    </row>
    <row r="33" spans="2:14" ht="20.100000000000001" customHeight="1" x14ac:dyDescent="0.2">
      <c r="B33" s="13">
        <v>1994</v>
      </c>
      <c r="C33" s="14">
        <v>1491.8979999999999</v>
      </c>
      <c r="D33" s="14">
        <v>5000.4272294544007</v>
      </c>
      <c r="E33" s="14">
        <v>3.3517219203017907</v>
      </c>
    </row>
    <row r="34" spans="2:14" ht="20.100000000000001" customHeight="1" x14ac:dyDescent="0.2">
      <c r="B34" s="13">
        <v>1995</v>
      </c>
      <c r="C34" s="14">
        <v>1407.7139999999999</v>
      </c>
      <c r="D34" s="14">
        <v>4982.2920317815206</v>
      </c>
      <c r="E34" s="14">
        <v>3.5392785976281553</v>
      </c>
    </row>
    <row r="35" spans="2:14" ht="20.100000000000001" customHeight="1" x14ac:dyDescent="0.2">
      <c r="B35" s="13">
        <v>1996</v>
      </c>
      <c r="C35" s="14">
        <v>1606.9369999999999</v>
      </c>
      <c r="D35" s="14">
        <v>5008.4691800992878</v>
      </c>
      <c r="E35" s="14">
        <v>3.116780048066158</v>
      </c>
    </row>
    <row r="36" spans="2:14" ht="20.100000000000001" customHeight="1" x14ac:dyDescent="0.2">
      <c r="B36" s="13">
        <v>1997</v>
      </c>
      <c r="C36" s="14">
        <v>1294.461</v>
      </c>
      <c r="D36" s="14">
        <v>4965.1190003966685</v>
      </c>
      <c r="E36" s="14">
        <v>3.8356651922280149</v>
      </c>
    </row>
    <row r="37" spans="2:14" ht="20.100000000000001" customHeight="1" x14ac:dyDescent="0.2">
      <c r="B37" s="13">
        <v>1998</v>
      </c>
      <c r="C37" s="14">
        <v>1369.88563</v>
      </c>
      <c r="D37" s="14">
        <v>5064.7381984061185</v>
      </c>
      <c r="E37" s="14">
        <v>3.6971978444697742</v>
      </c>
    </row>
    <row r="38" spans="2:14" ht="20.100000000000001" customHeight="1" x14ac:dyDescent="0.2">
      <c r="B38" s="13">
        <v>1999</v>
      </c>
      <c r="C38" s="14">
        <v>1067.0999999999999</v>
      </c>
      <c r="D38" s="14">
        <v>5729.8209584941042</v>
      </c>
      <c r="E38" s="14">
        <v>5.3695257787406101</v>
      </c>
    </row>
    <row r="39" spans="2:14" ht="20.100000000000001" customHeight="1" x14ac:dyDescent="0.2">
      <c r="B39" s="13">
        <v>2000</v>
      </c>
      <c r="C39" s="14">
        <v>1185.9920170672056</v>
      </c>
      <c r="D39" s="14">
        <v>5928.1530116716549</v>
      </c>
      <c r="E39" s="14">
        <v>4.9984763188635606</v>
      </c>
    </row>
    <row r="40" spans="2:14" ht="20.100000000000001" customHeight="1" x14ac:dyDescent="0.2">
      <c r="B40" s="13">
        <v>2001</v>
      </c>
      <c r="C40" s="14">
        <v>1041.1458300000002</v>
      </c>
      <c r="D40" s="14">
        <v>5126.0975311000047</v>
      </c>
      <c r="E40" s="14">
        <v>4.9235154033129103</v>
      </c>
    </row>
    <row r="41" spans="2:14" ht="20.100000000000001" customHeight="1" x14ac:dyDescent="0.2">
      <c r="B41" s="13">
        <v>2002</v>
      </c>
      <c r="C41" s="14">
        <v>794.28365999999994</v>
      </c>
      <c r="D41" s="14">
        <v>5161.6439180000034</v>
      </c>
      <c r="E41" s="14">
        <v>6.4984893658771776</v>
      </c>
    </row>
    <row r="42" spans="2:14" ht="20.100000000000001" customHeight="1" x14ac:dyDescent="0.2">
      <c r="B42" s="13">
        <v>2003</v>
      </c>
      <c r="C42" s="14">
        <v>659.49886000000004</v>
      </c>
      <c r="D42" s="14">
        <v>6020.9239629999993</v>
      </c>
      <c r="E42" s="14">
        <v>9.1295441556942176</v>
      </c>
    </row>
    <row r="43" spans="2:14" ht="20.100000000000001" customHeight="1" x14ac:dyDescent="0.2">
      <c r="B43" s="13">
        <v>2004</v>
      </c>
      <c r="C43" s="14">
        <v>646.12040000000002</v>
      </c>
      <c r="D43" s="14">
        <v>5995.6131679999999</v>
      </c>
      <c r="E43" s="14">
        <v>9.2794054606540826</v>
      </c>
    </row>
    <row r="44" spans="2:14" ht="20.100000000000001" customHeight="1" x14ac:dyDescent="0.2">
      <c r="B44" s="13">
        <v>2005</v>
      </c>
      <c r="C44" s="14">
        <v>630.94050000000004</v>
      </c>
      <c r="D44" s="14">
        <v>6440.9804310000009</v>
      </c>
      <c r="E44" s="14">
        <v>10.208538572179153</v>
      </c>
    </row>
    <row r="45" spans="2:14" ht="20.100000000000001" customHeight="1" x14ac:dyDescent="0.2">
      <c r="B45" s="13">
        <v>2006</v>
      </c>
      <c r="C45" s="14">
        <v>856.44</v>
      </c>
      <c r="D45" s="14">
        <v>7784.68</v>
      </c>
      <c r="E45" s="14">
        <f>+D45/C45</f>
        <v>9.089580122367007</v>
      </c>
    </row>
    <row r="46" spans="2:14" ht="20.100000000000001" customHeight="1" x14ac:dyDescent="0.2">
      <c r="B46" s="13">
        <v>2007</v>
      </c>
      <c r="C46" s="14">
        <v>704.97905000000003</v>
      </c>
      <c r="D46" s="14">
        <v>6507.9514979999949</v>
      </c>
      <c r="E46" s="14">
        <f>+D46/C46</f>
        <v>9.2314112000916833</v>
      </c>
    </row>
    <row r="47" spans="2:14" ht="20.100000000000001" customHeight="1" x14ac:dyDescent="0.2">
      <c r="B47" s="13">
        <v>2008</v>
      </c>
      <c r="C47" s="14">
        <v>487.90699999999998</v>
      </c>
      <c r="D47" s="14">
        <v>3928.7888069999999</v>
      </c>
      <c r="E47" s="14">
        <f>+D47/C47</f>
        <v>8.0523312987925983</v>
      </c>
    </row>
    <row r="48" spans="2:14" s="15" customFormat="1" ht="20.100000000000001" customHeight="1" x14ac:dyDescent="0.2">
      <c r="B48" s="13">
        <v>2009</v>
      </c>
      <c r="C48" s="14">
        <v>776.61795000000063</v>
      </c>
      <c r="D48" s="14">
        <v>4556.7231775000009</v>
      </c>
      <c r="E48" s="14">
        <f>+D48/C48</f>
        <v>5.8673935845804195</v>
      </c>
      <c r="F48" s="16"/>
      <c r="G48" s="16"/>
      <c r="N48" s="17"/>
    </row>
    <row r="49" spans="2:14" ht="20.100000000000001" customHeight="1" x14ac:dyDescent="0.2">
      <c r="B49" s="13">
        <v>2010</v>
      </c>
      <c r="C49" s="14">
        <v>874.93574999999998</v>
      </c>
      <c r="D49" s="14">
        <v>3202.5232110000002</v>
      </c>
      <c r="E49" s="14">
        <v>3.6602952971118166</v>
      </c>
    </row>
    <row r="50" spans="2:14" ht="20.100000000000001" customHeight="1" x14ac:dyDescent="0.2">
      <c r="B50" s="13">
        <v>2011</v>
      </c>
      <c r="C50" s="14">
        <v>439.27259999999995</v>
      </c>
      <c r="D50" s="14">
        <v>3237.7017940000019</v>
      </c>
      <c r="E50" s="14">
        <v>7.3705981069613768</v>
      </c>
    </row>
    <row r="51" spans="2:14" ht="20.100000000000001" customHeight="1" x14ac:dyDescent="0.2">
      <c r="B51" s="13">
        <v>2012</v>
      </c>
      <c r="C51" s="14">
        <v>526.21955000000003</v>
      </c>
      <c r="D51" s="14">
        <v>3185.9148429999982</v>
      </c>
      <c r="E51" s="14">
        <f>+D51/C51</f>
        <v>6.0543452690041599</v>
      </c>
    </row>
    <row r="52" spans="2:14" ht="20.100000000000001" customHeight="1" x14ac:dyDescent="0.2">
      <c r="B52" s="13">
        <v>2013</v>
      </c>
      <c r="C52" s="14">
        <v>451.71345000000002</v>
      </c>
      <c r="D52" s="14">
        <v>3011.7245594999999</v>
      </c>
      <c r="E52" s="14">
        <v>6.6673342569277025</v>
      </c>
    </row>
    <row r="53" spans="2:14" ht="20.100000000000001" customHeight="1" x14ac:dyDescent="0.2">
      <c r="B53" s="13">
        <v>2014</v>
      </c>
      <c r="C53" s="14">
        <v>461.32784999999996</v>
      </c>
      <c r="D53" s="14">
        <v>4367.2211809999944</v>
      </c>
      <c r="E53" s="14">
        <v>9.4666324198723206</v>
      </c>
    </row>
    <row r="54" spans="2:14" ht="20.100000000000001" customHeight="1" x14ac:dyDescent="0.2">
      <c r="B54" s="18">
        <v>2015</v>
      </c>
      <c r="C54" s="19">
        <v>437.29845000000103</v>
      </c>
      <c r="D54" s="19">
        <v>4163.6534159999974</v>
      </c>
      <c r="E54" s="19">
        <v>9.5213084244867314</v>
      </c>
    </row>
    <row r="55" spans="2:14" ht="20.100000000000001" customHeight="1" x14ac:dyDescent="0.2">
      <c r="B55" s="20"/>
      <c r="C55" s="21"/>
      <c r="D55" s="22"/>
      <c r="E55" s="21"/>
    </row>
    <row r="56" spans="2:14" ht="20.100000000000001" customHeight="1" x14ac:dyDescent="0.2">
      <c r="B56" s="7" t="s">
        <v>214</v>
      </c>
      <c r="C56" s="21"/>
      <c r="D56" s="22"/>
      <c r="E56" s="21"/>
    </row>
    <row r="57" spans="2:14" ht="20.100000000000001" customHeight="1" x14ac:dyDescent="0.2">
      <c r="B57" s="145"/>
      <c r="C57" s="146" t="s">
        <v>9</v>
      </c>
      <c r="D57" s="146"/>
      <c r="E57" s="146"/>
      <c r="F57" s="147" t="s">
        <v>10</v>
      </c>
      <c r="G57" s="147"/>
      <c r="H57" s="147"/>
      <c r="I57" s="148" t="s">
        <v>11</v>
      </c>
      <c r="J57" s="148"/>
      <c r="K57" s="148"/>
    </row>
    <row r="58" spans="2:14" ht="20.100000000000001" customHeight="1" x14ac:dyDescent="0.2">
      <c r="B58" s="145"/>
      <c r="C58" s="23" t="s">
        <v>2</v>
      </c>
      <c r="D58" s="24" t="s">
        <v>3</v>
      </c>
      <c r="E58" s="23" t="s">
        <v>12</v>
      </c>
      <c r="F58" s="23" t="s">
        <v>2</v>
      </c>
      <c r="G58" s="24" t="s">
        <v>3</v>
      </c>
      <c r="H58" s="23" t="s">
        <v>12</v>
      </c>
      <c r="I58" s="23" t="s">
        <v>2</v>
      </c>
      <c r="J58" s="24" t="s">
        <v>3</v>
      </c>
      <c r="K58" s="23" t="s">
        <v>12</v>
      </c>
      <c r="M58" s="25"/>
      <c r="N58" s="25"/>
    </row>
    <row r="59" spans="2:14" ht="20.100000000000001" customHeight="1" x14ac:dyDescent="0.2">
      <c r="B59" s="145" t="s">
        <v>13</v>
      </c>
      <c r="C59" s="26" t="s">
        <v>14</v>
      </c>
      <c r="D59" s="27" t="s">
        <v>15</v>
      </c>
      <c r="E59" s="26" t="s">
        <v>16</v>
      </c>
      <c r="F59" s="26" t="s">
        <v>14</v>
      </c>
      <c r="G59" s="27" t="s">
        <v>15</v>
      </c>
      <c r="H59" s="26" t="s">
        <v>16</v>
      </c>
      <c r="I59" s="26" t="s">
        <v>14</v>
      </c>
      <c r="J59" s="27" t="s">
        <v>15</v>
      </c>
      <c r="K59" s="26" t="s">
        <v>16</v>
      </c>
      <c r="M59" s="25"/>
      <c r="N59" s="25"/>
    </row>
    <row r="60" spans="2:14" ht="20.100000000000001" customHeight="1" x14ac:dyDescent="0.2">
      <c r="B60" s="28" t="s">
        <v>17</v>
      </c>
      <c r="C60" s="28">
        <v>21224.65</v>
      </c>
      <c r="D60" s="29">
        <v>72673.31700000001</v>
      </c>
      <c r="E60" s="29">
        <v>3.4240054370743458</v>
      </c>
      <c r="F60" s="28">
        <v>2935.95</v>
      </c>
      <c r="G60" s="29">
        <v>16062.043000000001</v>
      </c>
      <c r="H60" s="29">
        <v>5.4708162604948996</v>
      </c>
      <c r="I60" s="28">
        <v>6181.2</v>
      </c>
      <c r="J60" s="29">
        <v>165480.44699999999</v>
      </c>
      <c r="K60" s="29">
        <v>26.771572995534846</v>
      </c>
      <c r="M60" s="25"/>
      <c r="N60" s="25"/>
    </row>
    <row r="61" spans="2:14" ht="20.100000000000001" customHeight="1" x14ac:dyDescent="0.2">
      <c r="B61" s="30" t="s">
        <v>18</v>
      </c>
      <c r="C61" s="30">
        <v>12858</v>
      </c>
      <c r="D61" s="14">
        <v>46430.840500000006</v>
      </c>
      <c r="E61" s="14">
        <v>3.6110468579872448</v>
      </c>
      <c r="F61" s="30">
        <v>2222.1</v>
      </c>
      <c r="G61" s="14">
        <v>12549.422499999999</v>
      </c>
      <c r="H61" s="14">
        <v>5.6475507402907148</v>
      </c>
      <c r="I61" s="30">
        <v>5052.5</v>
      </c>
      <c r="J61" s="14">
        <v>161130.1355</v>
      </c>
      <c r="K61" s="14">
        <v>31.891169816922311</v>
      </c>
      <c r="M61" s="25"/>
      <c r="N61" s="25"/>
    </row>
    <row r="62" spans="2:14" ht="20.100000000000001" customHeight="1" x14ac:dyDescent="0.2">
      <c r="B62" s="30" t="s">
        <v>19</v>
      </c>
      <c r="C62" s="30">
        <v>19817.45</v>
      </c>
      <c r="D62" s="14">
        <v>54471.926999999989</v>
      </c>
      <c r="E62" s="14">
        <v>2.7486849720826831</v>
      </c>
      <c r="F62" s="30">
        <v>2436.4</v>
      </c>
      <c r="G62" s="14">
        <v>14797.665000000001</v>
      </c>
      <c r="H62" s="14">
        <v>6.0735778197340338</v>
      </c>
      <c r="I62" s="30">
        <v>8338.7999999999993</v>
      </c>
      <c r="J62" s="14">
        <v>261755.45500000002</v>
      </c>
      <c r="K62" s="14">
        <v>31.390062718856434</v>
      </c>
      <c r="M62" s="25"/>
      <c r="N62" s="25"/>
    </row>
    <row r="63" spans="2:14" ht="20.100000000000001" customHeight="1" x14ac:dyDescent="0.2">
      <c r="B63" s="30" t="s">
        <v>20</v>
      </c>
      <c r="C63" s="30">
        <v>15868.8</v>
      </c>
      <c r="D63" s="14">
        <v>60204.921500000004</v>
      </c>
      <c r="E63" s="14">
        <v>3.7939177190461786</v>
      </c>
      <c r="F63" s="30">
        <v>1962.6</v>
      </c>
      <c r="G63" s="14">
        <v>10908.5625</v>
      </c>
      <c r="H63" s="14">
        <v>5.5582199633139711</v>
      </c>
      <c r="I63" s="30">
        <v>6605.7</v>
      </c>
      <c r="J63" s="14">
        <v>221505.36749999999</v>
      </c>
      <c r="K63" s="14">
        <v>33.532459466824108</v>
      </c>
      <c r="M63" s="25"/>
      <c r="N63" s="25"/>
    </row>
    <row r="64" spans="2:14" ht="20.100000000000001" customHeight="1" x14ac:dyDescent="0.2">
      <c r="B64" s="30" t="s">
        <v>21</v>
      </c>
      <c r="C64" s="30">
        <v>29886.6</v>
      </c>
      <c r="D64" s="14">
        <v>76393.742499999993</v>
      </c>
      <c r="E64" s="14">
        <v>2.5561202177564528</v>
      </c>
      <c r="F64" s="30">
        <v>2790.25</v>
      </c>
      <c r="G64" s="14">
        <v>14892.42</v>
      </c>
      <c r="H64" s="14">
        <v>5.3373066929486601</v>
      </c>
      <c r="I64" s="30">
        <v>8391.15</v>
      </c>
      <c r="J64" s="14">
        <v>252159.05</v>
      </c>
      <c r="K64" s="14">
        <v>30.05059497208368</v>
      </c>
      <c r="M64" s="25"/>
      <c r="N64" s="25"/>
    </row>
    <row r="65" spans="2:14" ht="20.100000000000001" customHeight="1" x14ac:dyDescent="0.2">
      <c r="B65" s="30" t="s">
        <v>22</v>
      </c>
      <c r="C65" s="30">
        <v>58741.5</v>
      </c>
      <c r="D65" s="14">
        <v>95746.123499999987</v>
      </c>
      <c r="E65" s="14">
        <v>1.6299570746405863</v>
      </c>
      <c r="F65" s="30">
        <v>2294.9</v>
      </c>
      <c r="G65" s="14">
        <v>14534.72</v>
      </c>
      <c r="H65" s="14">
        <v>6.3334872979214794</v>
      </c>
      <c r="I65" s="30">
        <v>10211.35</v>
      </c>
      <c r="J65" s="14">
        <v>322004.07699999999</v>
      </c>
      <c r="K65" s="14">
        <v>31.533937922018143</v>
      </c>
      <c r="M65" s="25"/>
      <c r="N65" s="25"/>
    </row>
    <row r="66" spans="2:14" ht="20.100000000000001" customHeight="1" x14ac:dyDescent="0.2">
      <c r="B66" s="30" t="s">
        <v>23</v>
      </c>
      <c r="C66" s="30">
        <v>40198.699999999997</v>
      </c>
      <c r="D66" s="14">
        <v>91925.165000000008</v>
      </c>
      <c r="E66" s="14">
        <v>2.2867695970267694</v>
      </c>
      <c r="F66" s="30">
        <v>616.6</v>
      </c>
      <c r="G66" s="14">
        <v>4080.3875000000003</v>
      </c>
      <c r="H66" s="14">
        <v>6.6175600064871878</v>
      </c>
      <c r="I66" s="30">
        <v>11699.7</v>
      </c>
      <c r="J66" s="14">
        <v>343373.98849999998</v>
      </c>
      <c r="K66" s="14">
        <v>29.348956682649984</v>
      </c>
      <c r="M66" s="25"/>
      <c r="N66" s="25"/>
    </row>
    <row r="67" spans="2:14" ht="20.100000000000001" customHeight="1" x14ac:dyDescent="0.2">
      <c r="B67" s="30" t="s">
        <v>24</v>
      </c>
      <c r="C67" s="30">
        <v>30265.5</v>
      </c>
      <c r="D67" s="14">
        <v>118897.33650000002</v>
      </c>
      <c r="E67" s="14">
        <v>3.9284775239133674</v>
      </c>
      <c r="F67" s="30">
        <v>646.15</v>
      </c>
      <c r="G67" s="14">
        <v>5272.82</v>
      </c>
      <c r="H67" s="14">
        <v>8.1603652402692877</v>
      </c>
      <c r="I67" s="30">
        <v>11219.25</v>
      </c>
      <c r="J67" s="14">
        <v>331584.97750000004</v>
      </c>
      <c r="K67" s="14">
        <v>29.555003899547657</v>
      </c>
      <c r="M67" s="25"/>
      <c r="N67" s="25"/>
    </row>
    <row r="68" spans="2:14" ht="20.100000000000001" customHeight="1" x14ac:dyDescent="0.2">
      <c r="B68" s="30" t="s">
        <v>25</v>
      </c>
      <c r="C68" s="30">
        <v>23903.35</v>
      </c>
      <c r="D68" s="14">
        <v>75731.868000000017</v>
      </c>
      <c r="E68" s="14">
        <v>3.1682533201413206</v>
      </c>
      <c r="F68" s="30">
        <v>406.4</v>
      </c>
      <c r="G68" s="14">
        <v>2491.3024999999998</v>
      </c>
      <c r="H68" s="14">
        <v>6.1301734744094478</v>
      </c>
      <c r="I68" s="30">
        <v>9609.15</v>
      </c>
      <c r="J68" s="14">
        <v>265255.34999999998</v>
      </c>
      <c r="K68" s="14">
        <v>27.604455128705453</v>
      </c>
      <c r="M68" s="25"/>
      <c r="N68" s="25"/>
    </row>
    <row r="69" spans="2:14" ht="20.100000000000001" customHeight="1" x14ac:dyDescent="0.2">
      <c r="B69" s="30" t="s">
        <v>26</v>
      </c>
      <c r="C69" s="30">
        <v>17872.150000000001</v>
      </c>
      <c r="D69" s="14">
        <v>53401.4735</v>
      </c>
      <c r="E69" s="14">
        <v>2.9879714248145857</v>
      </c>
      <c r="F69" s="30">
        <v>646.6</v>
      </c>
      <c r="G69" s="14">
        <v>3670.7774999999997</v>
      </c>
      <c r="H69" s="14">
        <v>5.6770453139498906</v>
      </c>
      <c r="I69" s="31">
        <v>9514.4500000000007</v>
      </c>
      <c r="J69" s="32">
        <v>293237.06249999994</v>
      </c>
      <c r="K69" s="14">
        <v>30.820180094487856</v>
      </c>
      <c r="M69" s="25"/>
      <c r="N69" s="25"/>
    </row>
    <row r="70" spans="2:14" s="15" customFormat="1" ht="20.100000000000001" customHeight="1" x14ac:dyDescent="0.2">
      <c r="B70" s="30" t="s">
        <v>27</v>
      </c>
      <c r="C70" s="30">
        <v>22497.7</v>
      </c>
      <c r="D70" s="14">
        <v>65431.438999999991</v>
      </c>
      <c r="E70" s="14">
        <v>2.9083612547060356</v>
      </c>
      <c r="F70" s="30">
        <v>823.05</v>
      </c>
      <c r="G70" s="14">
        <v>6214.7749999999996</v>
      </c>
      <c r="H70" s="14">
        <v>7.5509082072778071</v>
      </c>
      <c r="I70" s="30">
        <v>7812.8</v>
      </c>
      <c r="J70" s="14">
        <v>238252.47200000001</v>
      </c>
      <c r="K70" s="14">
        <v>30.495145402416547</v>
      </c>
      <c r="M70" s="25"/>
      <c r="N70" s="25"/>
    </row>
    <row r="71" spans="2:14" ht="20.100000000000001" customHeight="1" x14ac:dyDescent="0.2">
      <c r="B71" s="30" t="s">
        <v>28</v>
      </c>
      <c r="C71" s="30">
        <v>22759.200000000001</v>
      </c>
      <c r="D71" s="14">
        <v>77140.620500000005</v>
      </c>
      <c r="E71" s="14">
        <v>3.3894258365847652</v>
      </c>
      <c r="F71" s="30">
        <v>483.95</v>
      </c>
      <c r="G71" s="14">
        <v>3649.4904999999999</v>
      </c>
      <c r="H71" s="14">
        <v>7.5410486620518649</v>
      </c>
      <c r="I71" s="30">
        <v>8503.85</v>
      </c>
      <c r="J71" s="14">
        <v>310341.87300000002</v>
      </c>
      <c r="K71" s="14">
        <v>36.494278826649108</v>
      </c>
    </row>
    <row r="72" spans="2:14" ht="20.100000000000001" customHeight="1" x14ac:dyDescent="0.2">
      <c r="B72" s="33" t="s">
        <v>29</v>
      </c>
      <c r="C72" s="33">
        <v>315893.59999999998</v>
      </c>
      <c r="D72" s="19">
        <v>888448.77449999994</v>
      </c>
      <c r="E72" s="19">
        <v>2.8124937463120485</v>
      </c>
      <c r="F72" s="33">
        <v>18264.95</v>
      </c>
      <c r="G72" s="19">
        <v>109124.386</v>
      </c>
      <c r="H72" s="19">
        <v>5.9745242116731774</v>
      </c>
      <c r="I72" s="33">
        <v>103139.9</v>
      </c>
      <c r="J72" s="19">
        <v>3166080.2555000004</v>
      </c>
      <c r="K72" s="19">
        <v>30.696949051724886</v>
      </c>
    </row>
    <row r="73" spans="2:14" ht="20.100000000000001" customHeight="1" x14ac:dyDescent="0.2">
      <c r="B73" s="34"/>
      <c r="C73" s="5"/>
      <c r="D73" s="35"/>
      <c r="E73" s="35"/>
      <c r="F73" s="5"/>
      <c r="G73" s="35"/>
      <c r="H73" s="35"/>
      <c r="I73" s="5"/>
      <c r="J73" s="35"/>
      <c r="K73" s="35"/>
    </row>
    <row r="74" spans="2:14" ht="20.100000000000001" customHeight="1" x14ac:dyDescent="0.2">
      <c r="B74" s="7"/>
    </row>
    <row r="75" spans="2:14" ht="20.100000000000001" customHeight="1" x14ac:dyDescent="0.2">
      <c r="B75" s="7" t="s">
        <v>215</v>
      </c>
      <c r="G75" s="7" t="s">
        <v>216</v>
      </c>
    </row>
    <row r="76" spans="2:14" ht="20.100000000000001" customHeight="1" x14ac:dyDescent="0.2">
      <c r="B76" s="142"/>
      <c r="C76" s="36" t="s">
        <v>2</v>
      </c>
      <c r="D76" s="37" t="s">
        <v>3</v>
      </c>
      <c r="E76" s="36" t="s">
        <v>4</v>
      </c>
    </row>
    <row r="77" spans="2:14" ht="20.100000000000001" customHeight="1" x14ac:dyDescent="0.2">
      <c r="B77" s="142" t="s">
        <v>13</v>
      </c>
      <c r="C77" s="38" t="s">
        <v>14</v>
      </c>
      <c r="D77" s="39" t="s">
        <v>15</v>
      </c>
      <c r="E77" s="38" t="s">
        <v>16</v>
      </c>
    </row>
    <row r="78" spans="2:14" ht="20.100000000000001" customHeight="1" x14ac:dyDescent="0.2">
      <c r="B78" s="30" t="s">
        <v>17</v>
      </c>
      <c r="C78" s="30">
        <v>30341.8</v>
      </c>
      <c r="D78" s="14">
        <v>254215.807</v>
      </c>
      <c r="E78" s="14">
        <v>8.3784023030934218</v>
      </c>
    </row>
    <row r="79" spans="2:14" ht="20.100000000000001" customHeight="1" x14ac:dyDescent="0.2">
      <c r="B79" s="30" t="s">
        <v>18</v>
      </c>
      <c r="C79" s="30">
        <v>20132.599999999999</v>
      </c>
      <c r="D79" s="14">
        <v>220110.39850000001</v>
      </c>
      <c r="E79" s="14">
        <v>10.933033910175537</v>
      </c>
    </row>
    <row r="80" spans="2:14" ht="20.100000000000001" customHeight="1" x14ac:dyDescent="0.2">
      <c r="B80" s="30" t="s">
        <v>19</v>
      </c>
      <c r="C80" s="30">
        <v>30592.65</v>
      </c>
      <c r="D80" s="14">
        <v>331025.04700000002</v>
      </c>
      <c r="E80" s="14">
        <v>10.820411013756567</v>
      </c>
    </row>
    <row r="81" spans="2:5" ht="20.100000000000001" customHeight="1" x14ac:dyDescent="0.2">
      <c r="B81" s="30" t="s">
        <v>20</v>
      </c>
      <c r="C81" s="30">
        <v>24437.1</v>
      </c>
      <c r="D81" s="14">
        <v>292618.85149999999</v>
      </c>
      <c r="E81" s="14">
        <v>11.974368951307641</v>
      </c>
    </row>
    <row r="82" spans="2:5" ht="20.100000000000001" customHeight="1" x14ac:dyDescent="0.2">
      <c r="B82" s="30" t="s">
        <v>21</v>
      </c>
      <c r="C82" s="30">
        <v>41068</v>
      </c>
      <c r="D82" s="14">
        <v>343445.21250000002</v>
      </c>
      <c r="E82" s="14">
        <v>8.3628424198889668</v>
      </c>
    </row>
    <row r="83" spans="2:5" ht="20.100000000000001" customHeight="1" x14ac:dyDescent="0.2">
      <c r="B83" s="30" t="s">
        <v>22</v>
      </c>
      <c r="C83" s="30">
        <v>71247.75</v>
      </c>
      <c r="D83" s="14">
        <v>432284.92050000001</v>
      </c>
      <c r="E83" s="14">
        <v>6.0673483794225094</v>
      </c>
    </row>
    <row r="84" spans="2:5" ht="20.100000000000001" customHeight="1" x14ac:dyDescent="0.2">
      <c r="B84" s="30" t="s">
        <v>23</v>
      </c>
      <c r="C84" s="30">
        <v>52515</v>
      </c>
      <c r="D84" s="14">
        <v>439379.54099999997</v>
      </c>
      <c r="E84" s="14">
        <v>8.3667436161096838</v>
      </c>
    </row>
    <row r="85" spans="2:5" ht="20.100000000000001" customHeight="1" x14ac:dyDescent="0.2">
      <c r="B85" s="30" t="s">
        <v>24</v>
      </c>
      <c r="C85" s="30">
        <v>42130.9</v>
      </c>
      <c r="D85" s="14">
        <v>455755.13400000008</v>
      </c>
      <c r="E85" s="14">
        <v>10.817597867598368</v>
      </c>
    </row>
    <row r="86" spans="2:5" ht="20.100000000000001" customHeight="1" x14ac:dyDescent="0.2">
      <c r="B86" s="30" t="s">
        <v>25</v>
      </c>
      <c r="C86" s="30">
        <v>33918.9</v>
      </c>
      <c r="D86" s="14">
        <v>343478.52050000004</v>
      </c>
      <c r="E86" s="14">
        <v>10.126464021533723</v>
      </c>
    </row>
    <row r="87" spans="2:5" ht="20.100000000000001" customHeight="1" x14ac:dyDescent="0.2">
      <c r="B87" s="30" t="s">
        <v>26</v>
      </c>
      <c r="C87" s="30">
        <v>28033.200000000001</v>
      </c>
      <c r="D87" s="14">
        <v>350309.31349999993</v>
      </c>
      <c r="E87" s="14">
        <v>12.496229952342222</v>
      </c>
    </row>
    <row r="88" spans="2:5" ht="20.100000000000001" customHeight="1" x14ac:dyDescent="0.2">
      <c r="B88" s="30" t="s">
        <v>27</v>
      </c>
      <c r="C88" s="30">
        <v>31133.55</v>
      </c>
      <c r="D88" s="14">
        <v>309898.68599999999</v>
      </c>
      <c r="E88" s="14">
        <v>9.953849978560104</v>
      </c>
    </row>
    <row r="89" spans="2:5" ht="20.100000000000001" customHeight="1" x14ac:dyDescent="0.2">
      <c r="B89" s="30" t="s">
        <v>28</v>
      </c>
      <c r="C89" s="30">
        <v>31747</v>
      </c>
      <c r="D89" s="14">
        <v>391131.98400000005</v>
      </c>
      <c r="E89" s="14">
        <v>12.320281727407313</v>
      </c>
    </row>
    <row r="90" spans="2:5" ht="20.100000000000001" customHeight="1" x14ac:dyDescent="0.2">
      <c r="B90" s="33" t="s">
        <v>29</v>
      </c>
      <c r="C90" s="33">
        <v>437298.45</v>
      </c>
      <c r="D90" s="19">
        <v>4163653.4160000002</v>
      </c>
      <c r="E90" s="19">
        <v>9.5213084244867545</v>
      </c>
    </row>
    <row r="93" spans="2:5" ht="20.100000000000001" customHeight="1" x14ac:dyDescent="0.2">
      <c r="B93" s="1" t="s">
        <v>63</v>
      </c>
    </row>
  </sheetData>
  <sheetProtection selectLockedCells="1" selectUnlockedCells="1"/>
  <mergeCells count="7">
    <mergeCell ref="B76:B77"/>
    <mergeCell ref="A5:K5"/>
    <mergeCell ref="J6:K6"/>
    <mergeCell ref="B57:B59"/>
    <mergeCell ref="C57:E57"/>
    <mergeCell ref="F57:H57"/>
    <mergeCell ref="I57:K57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87" firstPageNumber="0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S101"/>
  <sheetViews>
    <sheetView topLeftCell="A88" workbookViewId="0">
      <selection activeCell="D99" sqref="D99:E99"/>
    </sheetView>
  </sheetViews>
  <sheetFormatPr baseColWidth="10" defaultRowHeight="20.100000000000001" customHeight="1" x14ac:dyDescent="0.2"/>
  <cols>
    <col min="1" max="1" width="3.7109375" style="1" customWidth="1"/>
    <col min="2" max="2" width="55.42578125" style="1" customWidth="1"/>
    <col min="3" max="3" width="6.7109375" style="1" bestFit="1" customWidth="1"/>
    <col min="4" max="4" width="12.7109375" style="25" customWidth="1"/>
    <col min="5" max="5" width="17.28515625" style="2" customWidth="1"/>
    <col min="6" max="6" width="22.140625" style="2" customWidth="1"/>
    <col min="7" max="144" width="11.42578125" style="2"/>
    <col min="145" max="16384" width="11.42578125" style="1"/>
  </cols>
  <sheetData>
    <row r="4" spans="1:253" ht="15" x14ac:dyDescent="0.2"/>
    <row r="6" spans="1:253" s="41" customFormat="1" ht="22.5" x14ac:dyDescent="0.3">
      <c r="A6" s="40"/>
      <c r="B6" s="143" t="s">
        <v>1</v>
      </c>
      <c r="C6" s="143"/>
      <c r="D6" s="143"/>
      <c r="E6" s="143"/>
      <c r="F6" s="143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2"/>
      <c r="IA6" s="42"/>
      <c r="IB6" s="42"/>
      <c r="IC6" s="42"/>
      <c r="ID6" s="42"/>
      <c r="IE6" s="42"/>
      <c r="IF6" s="42"/>
      <c r="IG6" s="42"/>
      <c r="IH6" s="42"/>
      <c r="II6" s="42"/>
      <c r="IJ6" s="42"/>
      <c r="IK6" s="42"/>
      <c r="IL6" s="42"/>
      <c r="IM6" s="42"/>
      <c r="IN6" s="42"/>
      <c r="IO6" s="42"/>
      <c r="IP6" s="42"/>
      <c r="IQ6" s="42"/>
      <c r="IR6" s="42"/>
      <c r="IS6" s="42"/>
    </row>
    <row r="8" spans="1:253" ht="20.100000000000001" customHeight="1" x14ac:dyDescent="0.2">
      <c r="B8" s="7" t="s">
        <v>217</v>
      </c>
    </row>
    <row r="9" spans="1:253" s="45" customFormat="1" ht="20.100000000000001" customHeight="1" x14ac:dyDescent="0.2">
      <c r="A9" s="43"/>
      <c r="B9" s="149" t="s">
        <v>30</v>
      </c>
      <c r="C9" s="44"/>
      <c r="D9" s="150" t="s">
        <v>31</v>
      </c>
      <c r="E9" s="150"/>
      <c r="F9" s="150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43"/>
      <c r="IA9" s="43"/>
      <c r="IB9" s="43"/>
      <c r="IC9" s="43"/>
      <c r="ID9" s="43"/>
      <c r="IE9" s="43"/>
      <c r="IF9" s="43"/>
      <c r="IG9" s="43"/>
      <c r="IH9" s="43"/>
      <c r="II9" s="43"/>
      <c r="IJ9" s="43"/>
      <c r="IK9" s="43"/>
      <c r="IL9" s="43"/>
      <c r="IM9" s="43"/>
      <c r="IN9" s="43"/>
      <c r="IO9" s="43"/>
      <c r="IP9" s="43"/>
      <c r="IQ9" s="43"/>
      <c r="IR9" s="43"/>
      <c r="IS9" s="43"/>
    </row>
    <row r="10" spans="1:253" s="48" customFormat="1" ht="20.100000000000001" customHeight="1" x14ac:dyDescent="0.2">
      <c r="A10" s="46"/>
      <c r="B10" s="149"/>
      <c r="C10" s="47" t="s">
        <v>32</v>
      </c>
      <c r="D10" s="36" t="s">
        <v>2</v>
      </c>
      <c r="E10" s="36" t="s">
        <v>3</v>
      </c>
      <c r="F10" s="36" t="s">
        <v>4</v>
      </c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</row>
    <row r="11" spans="1:253" s="48" customFormat="1" ht="20.100000000000001" customHeight="1" x14ac:dyDescent="0.2">
      <c r="A11" s="46"/>
      <c r="B11" s="149" t="s">
        <v>33</v>
      </c>
      <c r="C11" s="39"/>
      <c r="D11" s="49" t="s">
        <v>14</v>
      </c>
      <c r="E11" s="38" t="s">
        <v>15</v>
      </c>
      <c r="F11" s="38" t="s">
        <v>16</v>
      </c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  <c r="IC11" s="46"/>
      <c r="ID11" s="46"/>
      <c r="IE11" s="46"/>
      <c r="IF11" s="46"/>
      <c r="IG11" s="46"/>
      <c r="IH11" s="46"/>
      <c r="II11" s="46"/>
      <c r="IJ11" s="46"/>
      <c r="IK11" s="46"/>
      <c r="IL11" s="46"/>
      <c r="IM11" s="46"/>
      <c r="IN11" s="46"/>
      <c r="IO11" s="46"/>
      <c r="IP11" s="46"/>
      <c r="IQ11" s="46"/>
      <c r="IR11" s="46"/>
      <c r="IS11" s="46"/>
    </row>
    <row r="12" spans="1:253" s="54" customFormat="1" ht="20.100000000000001" customHeight="1" x14ac:dyDescent="0.2">
      <c r="A12" s="50"/>
      <c r="B12" s="51" t="s">
        <v>64</v>
      </c>
      <c r="C12" s="51" t="s">
        <v>65</v>
      </c>
      <c r="D12" s="52">
        <v>146.80000000000001</v>
      </c>
      <c r="E12" s="53">
        <v>153.3895</v>
      </c>
      <c r="F12" s="53">
        <v>1.0448876021798363</v>
      </c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</row>
    <row r="13" spans="1:253" s="54" customFormat="1" ht="20.100000000000001" customHeight="1" x14ac:dyDescent="0.2">
      <c r="A13" s="50"/>
      <c r="B13" s="51" t="s">
        <v>66</v>
      </c>
      <c r="C13" s="51" t="s">
        <v>67</v>
      </c>
      <c r="D13" s="52">
        <v>33508.300000000003</v>
      </c>
      <c r="E13" s="53">
        <v>8125</v>
      </c>
      <c r="F13" s="53">
        <v>0.2424772369830758</v>
      </c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</row>
    <row r="14" spans="1:253" s="54" customFormat="1" ht="20.100000000000001" customHeight="1" x14ac:dyDescent="0.2">
      <c r="A14" s="50"/>
      <c r="B14" s="51" t="s">
        <v>68</v>
      </c>
      <c r="C14" s="51" t="s">
        <v>69</v>
      </c>
      <c r="D14" s="52">
        <v>9455.15</v>
      </c>
      <c r="E14" s="53">
        <v>7062.8020000000006</v>
      </c>
      <c r="F14" s="53">
        <v>0.74697937103060241</v>
      </c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</row>
    <row r="15" spans="1:253" s="54" customFormat="1" ht="20.100000000000001" customHeight="1" x14ac:dyDescent="0.2">
      <c r="A15" s="50"/>
      <c r="B15" s="51" t="s">
        <v>70</v>
      </c>
      <c r="C15" s="51" t="s">
        <v>71</v>
      </c>
      <c r="D15" s="52">
        <v>235.45</v>
      </c>
      <c r="E15" s="53">
        <v>889.08899999999994</v>
      </c>
      <c r="F15" s="53">
        <v>3.7761265661499257</v>
      </c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</row>
    <row r="16" spans="1:253" s="54" customFormat="1" ht="20.100000000000001" customHeight="1" x14ac:dyDescent="0.2">
      <c r="A16" s="50"/>
      <c r="B16" s="51" t="s">
        <v>34</v>
      </c>
      <c r="C16" s="51" t="s">
        <v>35</v>
      </c>
      <c r="D16" s="52">
        <v>7022.8</v>
      </c>
      <c r="E16" s="53">
        <v>28256.427999999996</v>
      </c>
      <c r="F16" s="53">
        <v>4.0235273680013668</v>
      </c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</row>
    <row r="17" spans="1:253" s="54" customFormat="1" ht="20.100000000000001" customHeight="1" x14ac:dyDescent="0.2">
      <c r="A17" s="50"/>
      <c r="B17" s="51" t="s">
        <v>72</v>
      </c>
      <c r="C17" s="51" t="s">
        <v>73</v>
      </c>
      <c r="D17" s="52">
        <v>2805.15</v>
      </c>
      <c r="E17" s="53">
        <v>4723.2979999999998</v>
      </c>
      <c r="F17" s="53">
        <v>1.6837951624690306</v>
      </c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</row>
    <row r="18" spans="1:253" s="54" customFormat="1" ht="20.100000000000001" customHeight="1" x14ac:dyDescent="0.2">
      <c r="A18" s="50"/>
      <c r="B18" s="51" t="s">
        <v>74</v>
      </c>
      <c r="C18" s="51" t="s">
        <v>75</v>
      </c>
      <c r="D18" s="52">
        <v>19.75</v>
      </c>
      <c r="E18" s="53">
        <v>279.64999999999998</v>
      </c>
      <c r="F18" s="53">
        <v>14.159493670886075</v>
      </c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</row>
    <row r="19" spans="1:253" s="54" customFormat="1" ht="20.100000000000001" customHeight="1" x14ac:dyDescent="0.2">
      <c r="A19" s="50"/>
      <c r="B19" s="51" t="s">
        <v>76</v>
      </c>
      <c r="C19" s="51" t="s">
        <v>36</v>
      </c>
      <c r="D19" s="52">
        <v>14142.55</v>
      </c>
      <c r="E19" s="53">
        <v>63808.837999999996</v>
      </c>
      <c r="F19" s="53">
        <v>4.5118340044758538</v>
      </c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</row>
    <row r="20" spans="1:253" s="54" customFormat="1" ht="20.100000000000001" customHeight="1" x14ac:dyDescent="0.2">
      <c r="A20" s="50"/>
      <c r="B20" s="51" t="s">
        <v>77</v>
      </c>
      <c r="C20" s="51" t="s">
        <v>78</v>
      </c>
      <c r="D20" s="52">
        <v>8511.9500000000007</v>
      </c>
      <c r="E20" s="53">
        <v>3321.1255000000001</v>
      </c>
      <c r="F20" s="53">
        <v>0.39017211097339627</v>
      </c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</row>
    <row r="21" spans="1:253" s="54" customFormat="1" ht="20.100000000000001" customHeight="1" x14ac:dyDescent="0.2">
      <c r="A21" s="50"/>
      <c r="B21" s="51" t="s">
        <v>79</v>
      </c>
      <c r="C21" s="51" t="s">
        <v>80</v>
      </c>
      <c r="D21" s="52">
        <v>4454.1499999999996</v>
      </c>
      <c r="E21" s="53">
        <v>18599.242000000002</v>
      </c>
      <c r="F21" s="53">
        <v>4.1757107416678831</v>
      </c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0"/>
      <c r="IJ21" s="50"/>
      <c r="IK21" s="50"/>
      <c r="IL21" s="50"/>
      <c r="IM21" s="50"/>
      <c r="IN21" s="50"/>
      <c r="IO21" s="50"/>
      <c r="IP21" s="50"/>
      <c r="IQ21" s="50"/>
      <c r="IR21" s="50"/>
      <c r="IS21" s="50"/>
    </row>
    <row r="22" spans="1:253" s="54" customFormat="1" ht="20.100000000000001" customHeight="1" x14ac:dyDescent="0.2">
      <c r="A22" s="50"/>
      <c r="B22" s="51" t="s">
        <v>81</v>
      </c>
      <c r="C22" s="51" t="s">
        <v>82</v>
      </c>
      <c r="D22" s="52">
        <v>460</v>
      </c>
      <c r="E22" s="53">
        <v>138</v>
      </c>
      <c r="F22" s="53">
        <v>0.3</v>
      </c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</row>
    <row r="23" spans="1:253" s="54" customFormat="1" ht="20.100000000000001" customHeight="1" x14ac:dyDescent="0.2">
      <c r="A23" s="50"/>
      <c r="B23" s="51" t="s">
        <v>83</v>
      </c>
      <c r="C23" s="51" t="s">
        <v>84</v>
      </c>
      <c r="D23" s="52">
        <v>3106.15</v>
      </c>
      <c r="E23" s="53">
        <v>11724.948499999999</v>
      </c>
      <c r="F23" s="53">
        <v>3.7747528290649197</v>
      </c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  <c r="IP23" s="50"/>
      <c r="IQ23" s="50"/>
      <c r="IR23" s="50"/>
      <c r="IS23" s="50"/>
    </row>
    <row r="24" spans="1:253" s="54" customFormat="1" ht="20.100000000000001" customHeight="1" x14ac:dyDescent="0.2">
      <c r="A24" s="50"/>
      <c r="B24" s="51" t="s">
        <v>37</v>
      </c>
      <c r="C24" s="51" t="s">
        <v>38</v>
      </c>
      <c r="D24" s="52">
        <v>19417.95</v>
      </c>
      <c r="E24" s="53">
        <v>113303.4445</v>
      </c>
      <c r="F24" s="53">
        <v>5.8349848722444948</v>
      </c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0"/>
      <c r="IJ24" s="50"/>
      <c r="IK24" s="50"/>
      <c r="IL24" s="50"/>
      <c r="IM24" s="50"/>
      <c r="IN24" s="50"/>
      <c r="IO24" s="50"/>
      <c r="IP24" s="50"/>
      <c r="IQ24" s="50"/>
      <c r="IR24" s="50"/>
      <c r="IS24" s="50"/>
    </row>
    <row r="25" spans="1:253" s="54" customFormat="1" ht="20.100000000000001" customHeight="1" x14ac:dyDescent="0.2">
      <c r="A25" s="50"/>
      <c r="B25" s="51" t="s">
        <v>85</v>
      </c>
      <c r="C25" s="51" t="s">
        <v>86</v>
      </c>
      <c r="D25" s="52">
        <v>17</v>
      </c>
      <c r="E25" s="53">
        <v>146.64500000000001</v>
      </c>
      <c r="F25" s="53">
        <v>8.6261764705882342</v>
      </c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</row>
    <row r="26" spans="1:253" s="54" customFormat="1" ht="20.100000000000001" customHeight="1" x14ac:dyDescent="0.2">
      <c r="A26" s="50"/>
      <c r="B26" s="51" t="s">
        <v>87</v>
      </c>
      <c r="C26" s="51" t="s">
        <v>39</v>
      </c>
      <c r="D26" s="52">
        <v>24123.3</v>
      </c>
      <c r="E26" s="53">
        <v>8200.7274999999991</v>
      </c>
      <c r="F26" s="53">
        <v>0.33995048355739055</v>
      </c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</row>
    <row r="27" spans="1:253" s="54" customFormat="1" ht="20.100000000000001" customHeight="1" x14ac:dyDescent="0.2">
      <c r="A27" s="50"/>
      <c r="B27" s="51" t="s">
        <v>88</v>
      </c>
      <c r="C27" s="51" t="s">
        <v>89</v>
      </c>
      <c r="D27" s="52">
        <v>325.39999999999998</v>
      </c>
      <c r="E27" s="53">
        <v>6052.1774999999998</v>
      </c>
      <c r="F27" s="53">
        <v>18.599193300553164</v>
      </c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</row>
    <row r="28" spans="1:253" s="54" customFormat="1" ht="20.100000000000001" customHeight="1" x14ac:dyDescent="0.2">
      <c r="A28" s="50"/>
      <c r="B28" s="51" t="s">
        <v>90</v>
      </c>
      <c r="C28" s="51" t="s">
        <v>91</v>
      </c>
      <c r="D28" s="52">
        <v>358.25</v>
      </c>
      <c r="E28" s="53">
        <v>2964.8724999999999</v>
      </c>
      <c r="F28" s="53">
        <v>8.2759874389392873</v>
      </c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</row>
    <row r="29" spans="1:253" s="54" customFormat="1" ht="20.100000000000001" customHeight="1" x14ac:dyDescent="0.2">
      <c r="A29" s="50"/>
      <c r="B29" s="51" t="s">
        <v>92</v>
      </c>
      <c r="C29" s="51" t="s">
        <v>93</v>
      </c>
      <c r="D29" s="52">
        <v>146.69999999999999</v>
      </c>
      <c r="E29" s="53">
        <v>2602.5</v>
      </c>
      <c r="F29" s="53">
        <v>17.740286298568506</v>
      </c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  <c r="HS29" s="50"/>
      <c r="HT29" s="50"/>
      <c r="HU29" s="50"/>
      <c r="HV29" s="50"/>
      <c r="HW29" s="50"/>
      <c r="HX29" s="50"/>
      <c r="HY29" s="50"/>
      <c r="HZ29" s="50"/>
      <c r="IA29" s="50"/>
      <c r="IB29" s="50"/>
      <c r="IC29" s="50"/>
      <c r="ID29" s="50"/>
      <c r="IE29" s="50"/>
      <c r="IF29" s="50"/>
      <c r="IG29" s="50"/>
      <c r="IH29" s="50"/>
      <c r="II29" s="50"/>
      <c r="IJ29" s="50"/>
      <c r="IK29" s="50"/>
      <c r="IL29" s="50"/>
      <c r="IM29" s="50"/>
      <c r="IN29" s="50"/>
      <c r="IO29" s="50"/>
      <c r="IP29" s="50"/>
      <c r="IQ29" s="50"/>
      <c r="IR29" s="50"/>
      <c r="IS29" s="50"/>
    </row>
    <row r="30" spans="1:253" s="54" customFormat="1" ht="20.100000000000001" customHeight="1" x14ac:dyDescent="0.2">
      <c r="A30" s="50"/>
      <c r="B30" s="51" t="s">
        <v>94</v>
      </c>
      <c r="C30" s="51" t="s">
        <v>95</v>
      </c>
      <c r="D30" s="52">
        <v>585.79999999999995</v>
      </c>
      <c r="E30" s="53">
        <v>714.49349999999981</v>
      </c>
      <c r="F30" s="53">
        <v>1.2196884602253324</v>
      </c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0"/>
      <c r="IJ30" s="50"/>
      <c r="IK30" s="50"/>
      <c r="IL30" s="50"/>
      <c r="IM30" s="50"/>
      <c r="IN30" s="50"/>
      <c r="IO30" s="50"/>
      <c r="IP30" s="50"/>
      <c r="IQ30" s="50"/>
      <c r="IR30" s="50"/>
      <c r="IS30" s="50"/>
    </row>
    <row r="31" spans="1:253" s="54" customFormat="1" ht="20.100000000000001" customHeight="1" x14ac:dyDescent="0.2">
      <c r="A31" s="50"/>
      <c r="B31" s="51" t="s">
        <v>96</v>
      </c>
      <c r="C31" s="51" t="s">
        <v>97</v>
      </c>
      <c r="D31" s="52">
        <v>428.15</v>
      </c>
      <c r="E31" s="53">
        <v>2403.0985000000005</v>
      </c>
      <c r="F31" s="53">
        <v>5.6127490365526107</v>
      </c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  <c r="HS31" s="50"/>
      <c r="HT31" s="50"/>
      <c r="HU31" s="50"/>
      <c r="HV31" s="50"/>
      <c r="HW31" s="50"/>
      <c r="HX31" s="50"/>
      <c r="HY31" s="50"/>
      <c r="HZ31" s="50"/>
      <c r="IA31" s="50"/>
      <c r="IB31" s="50"/>
      <c r="IC31" s="50"/>
      <c r="ID31" s="50"/>
      <c r="IE31" s="50"/>
      <c r="IF31" s="50"/>
      <c r="IG31" s="50"/>
      <c r="IH31" s="50"/>
      <c r="II31" s="50"/>
      <c r="IJ31" s="50"/>
      <c r="IK31" s="50"/>
      <c r="IL31" s="50"/>
      <c r="IM31" s="50"/>
      <c r="IN31" s="50"/>
      <c r="IO31" s="50"/>
      <c r="IP31" s="50"/>
      <c r="IQ31" s="50"/>
      <c r="IR31" s="50"/>
      <c r="IS31" s="50"/>
    </row>
    <row r="32" spans="1:253" s="54" customFormat="1" ht="20.100000000000001" customHeight="1" x14ac:dyDescent="0.2">
      <c r="A32" s="50"/>
      <c r="B32" s="51" t="s">
        <v>98</v>
      </c>
      <c r="C32" s="51" t="s">
        <v>99</v>
      </c>
      <c r="D32" s="52">
        <v>82.3</v>
      </c>
      <c r="E32" s="53">
        <v>884.65</v>
      </c>
      <c r="F32" s="53">
        <v>10.749088699878495</v>
      </c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  <c r="HS32" s="50"/>
      <c r="HT32" s="50"/>
      <c r="HU32" s="50"/>
      <c r="HV32" s="50"/>
      <c r="HW32" s="50"/>
      <c r="HX32" s="50"/>
      <c r="HY32" s="50"/>
      <c r="HZ32" s="50"/>
      <c r="IA32" s="50"/>
      <c r="IB32" s="50"/>
      <c r="IC32" s="50"/>
      <c r="ID32" s="50"/>
      <c r="IE32" s="50"/>
      <c r="IF32" s="50"/>
      <c r="IG32" s="50"/>
      <c r="IH32" s="50"/>
      <c r="II32" s="50"/>
      <c r="IJ32" s="50"/>
      <c r="IK32" s="50"/>
      <c r="IL32" s="50"/>
      <c r="IM32" s="50"/>
      <c r="IN32" s="50"/>
      <c r="IO32" s="50"/>
      <c r="IP32" s="50"/>
      <c r="IQ32" s="50"/>
      <c r="IR32" s="50"/>
      <c r="IS32" s="50"/>
    </row>
    <row r="33" spans="1:253" s="54" customFormat="1" ht="20.100000000000001" customHeight="1" x14ac:dyDescent="0.2">
      <c r="A33" s="50"/>
      <c r="B33" s="51" t="s">
        <v>100</v>
      </c>
      <c r="C33" s="51" t="s">
        <v>101</v>
      </c>
      <c r="D33" s="52">
        <v>976.35</v>
      </c>
      <c r="E33" s="53">
        <v>1198.4794999999999</v>
      </c>
      <c r="F33" s="53">
        <v>1.22751011420085</v>
      </c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  <c r="FP33" s="50"/>
      <c r="FQ33" s="50"/>
      <c r="FR33" s="50"/>
      <c r="FS33" s="50"/>
      <c r="FT33" s="50"/>
      <c r="FU33" s="50"/>
      <c r="FV33" s="50"/>
      <c r="FW33" s="50"/>
      <c r="FX33" s="50"/>
      <c r="FY33" s="50"/>
      <c r="FZ33" s="50"/>
      <c r="GA33" s="50"/>
      <c r="GB33" s="50"/>
      <c r="GC33" s="50"/>
      <c r="GD33" s="50"/>
      <c r="GE33" s="50"/>
      <c r="GF33" s="50"/>
      <c r="GG33" s="50"/>
      <c r="GH33" s="50"/>
      <c r="GI33" s="50"/>
      <c r="GJ33" s="50"/>
      <c r="GK33" s="50"/>
      <c r="GL33" s="50"/>
      <c r="GM33" s="50"/>
      <c r="GN33" s="50"/>
      <c r="GO33" s="50"/>
      <c r="GP33" s="50"/>
      <c r="GQ33" s="50"/>
      <c r="GR33" s="50"/>
      <c r="GS33" s="50"/>
      <c r="GT33" s="50"/>
      <c r="GU33" s="50"/>
      <c r="GV33" s="50"/>
      <c r="GW33" s="50"/>
      <c r="GX33" s="50"/>
      <c r="GY33" s="50"/>
      <c r="GZ33" s="50"/>
      <c r="HA33" s="50"/>
      <c r="HB33" s="50"/>
      <c r="HC33" s="50"/>
      <c r="HD33" s="50"/>
      <c r="HE33" s="50"/>
      <c r="HF33" s="50"/>
      <c r="HG33" s="50"/>
      <c r="HH33" s="50"/>
      <c r="HI33" s="50"/>
      <c r="HJ33" s="50"/>
      <c r="HK33" s="50"/>
      <c r="HL33" s="50"/>
      <c r="HM33" s="50"/>
      <c r="HN33" s="50"/>
      <c r="HO33" s="50"/>
      <c r="HP33" s="50"/>
      <c r="HQ33" s="50"/>
      <c r="HR33" s="50"/>
      <c r="HS33" s="50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50"/>
      <c r="II33" s="50"/>
      <c r="IJ33" s="50"/>
      <c r="IK33" s="50"/>
      <c r="IL33" s="50"/>
      <c r="IM33" s="50"/>
      <c r="IN33" s="50"/>
      <c r="IO33" s="50"/>
      <c r="IP33" s="50"/>
      <c r="IQ33" s="50"/>
      <c r="IR33" s="50"/>
      <c r="IS33" s="50"/>
    </row>
    <row r="34" spans="1:253" s="54" customFormat="1" ht="20.100000000000001" customHeight="1" x14ac:dyDescent="0.2">
      <c r="A34" s="50"/>
      <c r="B34" s="51" t="s">
        <v>102</v>
      </c>
      <c r="C34" s="51" t="s">
        <v>103</v>
      </c>
      <c r="D34" s="52">
        <v>924.05</v>
      </c>
      <c r="E34" s="53">
        <v>816.54250000000002</v>
      </c>
      <c r="F34" s="53">
        <v>0.88365618743574481</v>
      </c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  <c r="FP34" s="50"/>
      <c r="FQ34" s="50"/>
      <c r="FR34" s="50"/>
      <c r="FS34" s="50"/>
      <c r="FT34" s="50"/>
      <c r="FU34" s="50"/>
      <c r="FV34" s="50"/>
      <c r="FW34" s="50"/>
      <c r="FX34" s="50"/>
      <c r="FY34" s="50"/>
      <c r="FZ34" s="50"/>
      <c r="GA34" s="50"/>
      <c r="GB34" s="50"/>
      <c r="GC34" s="50"/>
      <c r="GD34" s="50"/>
      <c r="GE34" s="50"/>
      <c r="GF34" s="50"/>
      <c r="GG34" s="50"/>
      <c r="GH34" s="50"/>
      <c r="GI34" s="50"/>
      <c r="GJ34" s="50"/>
      <c r="GK34" s="50"/>
      <c r="GL34" s="50"/>
      <c r="GM34" s="50"/>
      <c r="GN34" s="50"/>
      <c r="GO34" s="50"/>
      <c r="GP34" s="50"/>
      <c r="GQ34" s="50"/>
      <c r="GR34" s="50"/>
      <c r="GS34" s="50"/>
      <c r="GT34" s="50"/>
      <c r="GU34" s="50"/>
      <c r="GV34" s="50"/>
      <c r="GW34" s="50"/>
      <c r="GX34" s="50"/>
      <c r="GY34" s="50"/>
      <c r="GZ34" s="50"/>
      <c r="HA34" s="50"/>
      <c r="HB34" s="50"/>
      <c r="HC34" s="50"/>
      <c r="HD34" s="50"/>
      <c r="HE34" s="50"/>
      <c r="HF34" s="50"/>
      <c r="HG34" s="50"/>
      <c r="HH34" s="50"/>
      <c r="HI34" s="50"/>
      <c r="HJ34" s="50"/>
      <c r="HK34" s="50"/>
      <c r="HL34" s="50"/>
      <c r="HM34" s="50"/>
      <c r="HN34" s="50"/>
      <c r="HO34" s="50"/>
      <c r="HP34" s="50"/>
      <c r="HQ34" s="50"/>
      <c r="HR34" s="50"/>
      <c r="HS34" s="50"/>
      <c r="HT34" s="50"/>
      <c r="HU34" s="50"/>
      <c r="HV34" s="50"/>
      <c r="HW34" s="50"/>
      <c r="HX34" s="50"/>
      <c r="HY34" s="50"/>
      <c r="HZ34" s="50"/>
      <c r="IA34" s="50"/>
      <c r="IB34" s="50"/>
      <c r="IC34" s="50"/>
      <c r="ID34" s="50"/>
      <c r="IE34" s="50"/>
      <c r="IF34" s="50"/>
      <c r="IG34" s="50"/>
      <c r="IH34" s="50"/>
      <c r="II34" s="50"/>
      <c r="IJ34" s="50"/>
      <c r="IK34" s="50"/>
      <c r="IL34" s="50"/>
      <c r="IM34" s="50"/>
      <c r="IN34" s="50"/>
      <c r="IO34" s="50"/>
      <c r="IP34" s="50"/>
      <c r="IQ34" s="50"/>
      <c r="IR34" s="50"/>
      <c r="IS34" s="50"/>
    </row>
    <row r="35" spans="1:253" s="54" customFormat="1" ht="20.100000000000001" customHeight="1" x14ac:dyDescent="0.2">
      <c r="A35" s="50"/>
      <c r="B35" s="51" t="s">
        <v>104</v>
      </c>
      <c r="C35" s="51" t="s">
        <v>105</v>
      </c>
      <c r="D35" s="52">
        <v>5.85</v>
      </c>
      <c r="E35" s="53">
        <v>80.989999999999995</v>
      </c>
      <c r="F35" s="53">
        <v>13.844444444444447</v>
      </c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  <c r="FP35" s="50"/>
      <c r="FQ35" s="50"/>
      <c r="FR35" s="50"/>
      <c r="FS35" s="50"/>
      <c r="FT35" s="50"/>
      <c r="FU35" s="50"/>
      <c r="FV35" s="50"/>
      <c r="FW35" s="50"/>
      <c r="FX35" s="50"/>
      <c r="FY35" s="50"/>
      <c r="FZ35" s="50"/>
      <c r="GA35" s="50"/>
      <c r="GB35" s="50"/>
      <c r="GC35" s="50"/>
      <c r="GD35" s="50"/>
      <c r="GE35" s="50"/>
      <c r="GF35" s="50"/>
      <c r="GG35" s="50"/>
      <c r="GH35" s="50"/>
      <c r="GI35" s="50"/>
      <c r="GJ35" s="50"/>
      <c r="GK35" s="50"/>
      <c r="GL35" s="50"/>
      <c r="GM35" s="50"/>
      <c r="GN35" s="50"/>
      <c r="GO35" s="50"/>
      <c r="GP35" s="50"/>
      <c r="GQ35" s="50"/>
      <c r="GR35" s="50"/>
      <c r="GS35" s="50"/>
      <c r="GT35" s="50"/>
      <c r="GU35" s="50"/>
      <c r="GV35" s="50"/>
      <c r="GW35" s="50"/>
      <c r="GX35" s="50"/>
      <c r="GY35" s="50"/>
      <c r="GZ35" s="50"/>
      <c r="HA35" s="50"/>
      <c r="HB35" s="50"/>
      <c r="HC35" s="50"/>
      <c r="HD35" s="50"/>
      <c r="HE35" s="50"/>
      <c r="HF35" s="50"/>
      <c r="HG35" s="50"/>
      <c r="HH35" s="50"/>
      <c r="HI35" s="50"/>
      <c r="HJ35" s="50"/>
      <c r="HK35" s="50"/>
      <c r="HL35" s="50"/>
      <c r="HM35" s="50"/>
      <c r="HN35" s="50"/>
      <c r="HO35" s="50"/>
      <c r="HP35" s="50"/>
      <c r="HQ35" s="50"/>
      <c r="HR35" s="50"/>
      <c r="HS35" s="50"/>
      <c r="HT35" s="50"/>
      <c r="HU35" s="50"/>
      <c r="HV35" s="50"/>
      <c r="HW35" s="50"/>
      <c r="HX35" s="50"/>
      <c r="HY35" s="50"/>
      <c r="HZ35" s="50"/>
      <c r="IA35" s="50"/>
      <c r="IB35" s="50"/>
      <c r="IC35" s="50"/>
      <c r="ID35" s="50"/>
      <c r="IE35" s="50"/>
      <c r="IF35" s="50"/>
      <c r="IG35" s="50"/>
      <c r="IH35" s="50"/>
      <c r="II35" s="50"/>
      <c r="IJ35" s="50"/>
      <c r="IK35" s="50"/>
      <c r="IL35" s="50"/>
      <c r="IM35" s="50"/>
      <c r="IN35" s="50"/>
      <c r="IO35" s="50"/>
      <c r="IP35" s="50"/>
      <c r="IQ35" s="50"/>
      <c r="IR35" s="50"/>
      <c r="IS35" s="50"/>
    </row>
    <row r="36" spans="1:253" s="54" customFormat="1" ht="20.100000000000001" customHeight="1" x14ac:dyDescent="0.2">
      <c r="A36" s="50"/>
      <c r="B36" s="51" t="s">
        <v>106</v>
      </c>
      <c r="C36" s="51" t="s">
        <v>107</v>
      </c>
      <c r="D36" s="52">
        <v>217.2</v>
      </c>
      <c r="E36" s="53">
        <v>765.375</v>
      </c>
      <c r="F36" s="53">
        <v>3.5238259668508287</v>
      </c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  <c r="FP36" s="50"/>
      <c r="FQ36" s="50"/>
      <c r="FR36" s="50"/>
      <c r="FS36" s="50"/>
      <c r="FT36" s="50"/>
      <c r="FU36" s="50"/>
      <c r="FV36" s="50"/>
      <c r="FW36" s="50"/>
      <c r="FX36" s="50"/>
      <c r="FY36" s="50"/>
      <c r="FZ36" s="50"/>
      <c r="GA36" s="50"/>
      <c r="GB36" s="50"/>
      <c r="GC36" s="50"/>
      <c r="GD36" s="50"/>
      <c r="GE36" s="50"/>
      <c r="GF36" s="50"/>
      <c r="GG36" s="50"/>
      <c r="GH36" s="50"/>
      <c r="GI36" s="50"/>
      <c r="GJ36" s="50"/>
      <c r="GK36" s="50"/>
      <c r="GL36" s="50"/>
      <c r="GM36" s="50"/>
      <c r="GN36" s="50"/>
      <c r="GO36" s="50"/>
      <c r="GP36" s="50"/>
      <c r="GQ36" s="50"/>
      <c r="GR36" s="50"/>
      <c r="GS36" s="50"/>
      <c r="GT36" s="50"/>
      <c r="GU36" s="50"/>
      <c r="GV36" s="50"/>
      <c r="GW36" s="50"/>
      <c r="GX36" s="50"/>
      <c r="GY36" s="50"/>
      <c r="GZ36" s="50"/>
      <c r="HA36" s="50"/>
      <c r="HB36" s="50"/>
      <c r="HC36" s="50"/>
      <c r="HD36" s="50"/>
      <c r="HE36" s="50"/>
      <c r="HF36" s="50"/>
      <c r="HG36" s="50"/>
      <c r="HH36" s="50"/>
      <c r="HI36" s="50"/>
      <c r="HJ36" s="50"/>
      <c r="HK36" s="50"/>
      <c r="HL36" s="50"/>
      <c r="HM36" s="50"/>
      <c r="HN36" s="50"/>
      <c r="HO36" s="50"/>
      <c r="HP36" s="50"/>
      <c r="HQ36" s="50"/>
      <c r="HR36" s="50"/>
      <c r="HS36" s="50"/>
      <c r="HT36" s="50"/>
      <c r="HU36" s="50"/>
      <c r="HV36" s="50"/>
      <c r="HW36" s="50"/>
      <c r="HX36" s="50"/>
      <c r="HY36" s="50"/>
      <c r="HZ36" s="50"/>
      <c r="IA36" s="50"/>
      <c r="IB36" s="50"/>
      <c r="IC36" s="50"/>
      <c r="ID36" s="50"/>
      <c r="IE36" s="50"/>
      <c r="IF36" s="50"/>
      <c r="IG36" s="50"/>
      <c r="IH36" s="50"/>
      <c r="II36" s="50"/>
      <c r="IJ36" s="50"/>
      <c r="IK36" s="50"/>
      <c r="IL36" s="50"/>
      <c r="IM36" s="50"/>
      <c r="IN36" s="50"/>
      <c r="IO36" s="50"/>
      <c r="IP36" s="50"/>
      <c r="IQ36" s="50"/>
      <c r="IR36" s="50"/>
      <c r="IS36" s="50"/>
    </row>
    <row r="37" spans="1:253" s="54" customFormat="1" ht="20.100000000000001" customHeight="1" x14ac:dyDescent="0.2">
      <c r="A37" s="50"/>
      <c r="B37" s="51" t="s">
        <v>108</v>
      </c>
      <c r="C37" s="51" t="s">
        <v>109</v>
      </c>
      <c r="D37" s="52">
        <v>730.45</v>
      </c>
      <c r="E37" s="53">
        <v>13578.908500000001</v>
      </c>
      <c r="F37" s="53">
        <v>18.589785064001646</v>
      </c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  <c r="GJ37" s="50"/>
      <c r="GK37" s="50"/>
      <c r="GL37" s="50"/>
      <c r="GM37" s="50"/>
      <c r="GN37" s="50"/>
      <c r="GO37" s="50"/>
      <c r="GP37" s="50"/>
      <c r="GQ37" s="50"/>
      <c r="GR37" s="50"/>
      <c r="GS37" s="50"/>
      <c r="GT37" s="50"/>
      <c r="GU37" s="50"/>
      <c r="GV37" s="50"/>
      <c r="GW37" s="50"/>
      <c r="GX37" s="50"/>
      <c r="GY37" s="50"/>
      <c r="GZ37" s="50"/>
      <c r="HA37" s="50"/>
      <c r="HB37" s="50"/>
      <c r="HC37" s="50"/>
      <c r="HD37" s="50"/>
      <c r="HE37" s="50"/>
      <c r="HF37" s="50"/>
      <c r="HG37" s="50"/>
      <c r="HH37" s="50"/>
      <c r="HI37" s="50"/>
      <c r="HJ37" s="50"/>
      <c r="HK37" s="50"/>
      <c r="HL37" s="50"/>
      <c r="HM37" s="50"/>
      <c r="HN37" s="50"/>
      <c r="HO37" s="50"/>
      <c r="HP37" s="50"/>
      <c r="HQ37" s="50"/>
      <c r="HR37" s="50"/>
      <c r="HS37" s="50"/>
      <c r="HT37" s="50"/>
      <c r="HU37" s="50"/>
      <c r="HV37" s="50"/>
      <c r="HW37" s="50"/>
      <c r="HX37" s="50"/>
      <c r="HY37" s="50"/>
      <c r="HZ37" s="50"/>
      <c r="IA37" s="50"/>
      <c r="IB37" s="50"/>
      <c r="IC37" s="50"/>
      <c r="ID37" s="50"/>
      <c r="IE37" s="50"/>
      <c r="IF37" s="50"/>
      <c r="IG37" s="50"/>
      <c r="IH37" s="50"/>
      <c r="II37" s="50"/>
      <c r="IJ37" s="50"/>
      <c r="IK37" s="50"/>
      <c r="IL37" s="50"/>
      <c r="IM37" s="50"/>
      <c r="IN37" s="50"/>
      <c r="IO37" s="50"/>
      <c r="IP37" s="50"/>
      <c r="IQ37" s="50"/>
      <c r="IR37" s="50"/>
      <c r="IS37" s="50"/>
    </row>
    <row r="38" spans="1:253" s="54" customFormat="1" ht="20.100000000000001" customHeight="1" x14ac:dyDescent="0.2">
      <c r="A38" s="50"/>
      <c r="B38" s="51" t="s">
        <v>110</v>
      </c>
      <c r="C38" s="51" t="s">
        <v>111</v>
      </c>
      <c r="D38" s="52">
        <v>1240.05</v>
      </c>
      <c r="E38" s="53">
        <v>2416.2080000000001</v>
      </c>
      <c r="F38" s="53">
        <v>1.9484762711180998</v>
      </c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  <c r="FP38" s="50"/>
      <c r="FQ38" s="50"/>
      <c r="FR38" s="50"/>
      <c r="FS38" s="50"/>
      <c r="FT38" s="50"/>
      <c r="FU38" s="50"/>
      <c r="FV38" s="50"/>
      <c r="FW38" s="50"/>
      <c r="FX38" s="50"/>
      <c r="FY38" s="50"/>
      <c r="FZ38" s="50"/>
      <c r="GA38" s="50"/>
      <c r="GB38" s="50"/>
      <c r="GC38" s="50"/>
      <c r="GD38" s="50"/>
      <c r="GE38" s="50"/>
      <c r="GF38" s="50"/>
      <c r="GG38" s="50"/>
      <c r="GH38" s="50"/>
      <c r="GI38" s="50"/>
      <c r="GJ38" s="50"/>
      <c r="GK38" s="50"/>
      <c r="GL38" s="50"/>
      <c r="GM38" s="50"/>
      <c r="GN38" s="50"/>
      <c r="GO38" s="50"/>
      <c r="GP38" s="50"/>
      <c r="GQ38" s="50"/>
      <c r="GR38" s="50"/>
      <c r="GS38" s="50"/>
      <c r="GT38" s="50"/>
      <c r="GU38" s="50"/>
      <c r="GV38" s="50"/>
      <c r="GW38" s="50"/>
      <c r="GX38" s="50"/>
      <c r="GY38" s="50"/>
      <c r="GZ38" s="50"/>
      <c r="HA38" s="50"/>
      <c r="HB38" s="50"/>
      <c r="HC38" s="50"/>
      <c r="HD38" s="50"/>
      <c r="HE38" s="50"/>
      <c r="HF38" s="50"/>
      <c r="HG38" s="50"/>
      <c r="HH38" s="50"/>
      <c r="HI38" s="50"/>
      <c r="HJ38" s="50"/>
      <c r="HK38" s="50"/>
      <c r="HL38" s="50"/>
      <c r="HM38" s="50"/>
      <c r="HN38" s="50"/>
      <c r="HO38" s="50"/>
      <c r="HP38" s="50"/>
      <c r="HQ38" s="50"/>
      <c r="HR38" s="50"/>
      <c r="HS38" s="50"/>
      <c r="HT38" s="50"/>
      <c r="HU38" s="50"/>
      <c r="HV38" s="50"/>
      <c r="HW38" s="50"/>
      <c r="HX38" s="50"/>
      <c r="HY38" s="50"/>
      <c r="HZ38" s="50"/>
      <c r="IA38" s="50"/>
      <c r="IB38" s="50"/>
      <c r="IC38" s="50"/>
      <c r="ID38" s="50"/>
      <c r="IE38" s="50"/>
      <c r="IF38" s="50"/>
      <c r="IG38" s="50"/>
      <c r="IH38" s="50"/>
      <c r="II38" s="50"/>
      <c r="IJ38" s="50"/>
      <c r="IK38" s="50"/>
      <c r="IL38" s="50"/>
      <c r="IM38" s="50"/>
      <c r="IN38" s="50"/>
      <c r="IO38" s="50"/>
      <c r="IP38" s="50"/>
      <c r="IQ38" s="50"/>
      <c r="IR38" s="50"/>
      <c r="IS38" s="50"/>
    </row>
    <row r="39" spans="1:253" s="54" customFormat="1" ht="20.100000000000001" customHeight="1" x14ac:dyDescent="0.2">
      <c r="A39" s="50"/>
      <c r="B39" s="51" t="s">
        <v>112</v>
      </c>
      <c r="C39" s="51" t="s">
        <v>113</v>
      </c>
      <c r="D39" s="52">
        <v>16.350000000000001</v>
      </c>
      <c r="E39" s="53">
        <v>361.01</v>
      </c>
      <c r="F39" s="53">
        <v>22.080122324159017</v>
      </c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  <c r="FP39" s="50"/>
      <c r="FQ39" s="50"/>
      <c r="FR39" s="50"/>
      <c r="FS39" s="50"/>
      <c r="FT39" s="50"/>
      <c r="FU39" s="50"/>
      <c r="FV39" s="50"/>
      <c r="FW39" s="50"/>
      <c r="FX39" s="50"/>
      <c r="FY39" s="50"/>
      <c r="FZ39" s="50"/>
      <c r="GA39" s="50"/>
      <c r="GB39" s="50"/>
      <c r="GC39" s="50"/>
      <c r="GD39" s="50"/>
      <c r="GE39" s="50"/>
      <c r="GF39" s="50"/>
      <c r="GG39" s="50"/>
      <c r="GH39" s="50"/>
      <c r="GI39" s="50"/>
      <c r="GJ39" s="50"/>
      <c r="GK39" s="50"/>
      <c r="GL39" s="50"/>
      <c r="GM39" s="50"/>
      <c r="GN39" s="50"/>
      <c r="GO39" s="50"/>
      <c r="GP39" s="50"/>
      <c r="GQ39" s="50"/>
      <c r="GR39" s="50"/>
      <c r="GS39" s="50"/>
      <c r="GT39" s="50"/>
      <c r="GU39" s="50"/>
      <c r="GV39" s="50"/>
      <c r="GW39" s="50"/>
      <c r="GX39" s="50"/>
      <c r="GY39" s="50"/>
      <c r="GZ39" s="50"/>
      <c r="HA39" s="50"/>
      <c r="HB39" s="50"/>
      <c r="HC39" s="50"/>
      <c r="HD39" s="50"/>
      <c r="HE39" s="50"/>
      <c r="HF39" s="50"/>
      <c r="HG39" s="50"/>
      <c r="HH39" s="50"/>
      <c r="HI39" s="50"/>
      <c r="HJ39" s="50"/>
      <c r="HK39" s="50"/>
      <c r="HL39" s="50"/>
      <c r="HM39" s="50"/>
      <c r="HN39" s="50"/>
      <c r="HO39" s="50"/>
      <c r="HP39" s="50"/>
      <c r="HQ39" s="50"/>
      <c r="HR39" s="50"/>
      <c r="HS39" s="50"/>
      <c r="HT39" s="50"/>
      <c r="HU39" s="50"/>
      <c r="HV39" s="50"/>
      <c r="HW39" s="50"/>
      <c r="HX39" s="50"/>
      <c r="HY39" s="50"/>
      <c r="HZ39" s="50"/>
      <c r="IA39" s="50"/>
      <c r="IB39" s="50"/>
      <c r="IC39" s="50"/>
      <c r="ID39" s="50"/>
      <c r="IE39" s="50"/>
      <c r="IF39" s="50"/>
      <c r="IG39" s="50"/>
      <c r="IH39" s="50"/>
      <c r="II39" s="50"/>
      <c r="IJ39" s="50"/>
      <c r="IK39" s="50"/>
      <c r="IL39" s="50"/>
      <c r="IM39" s="50"/>
      <c r="IN39" s="50"/>
      <c r="IO39" s="50"/>
      <c r="IP39" s="50"/>
      <c r="IQ39" s="50"/>
      <c r="IR39" s="50"/>
      <c r="IS39" s="50"/>
    </row>
    <row r="40" spans="1:253" s="54" customFormat="1" ht="20.100000000000001" customHeight="1" x14ac:dyDescent="0.2">
      <c r="A40" s="50"/>
      <c r="B40" s="51" t="s">
        <v>114</v>
      </c>
      <c r="C40" s="51" t="s">
        <v>115</v>
      </c>
      <c r="D40" s="52">
        <v>1421.8</v>
      </c>
      <c r="E40" s="53">
        <v>4417.2639999999992</v>
      </c>
      <c r="F40" s="53">
        <v>3.106811084540722</v>
      </c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  <c r="FP40" s="50"/>
      <c r="FQ40" s="50"/>
      <c r="FR40" s="50"/>
      <c r="FS40" s="50"/>
      <c r="FT40" s="50"/>
      <c r="FU40" s="50"/>
      <c r="FV40" s="50"/>
      <c r="FW40" s="50"/>
      <c r="FX40" s="50"/>
      <c r="FY40" s="50"/>
      <c r="FZ40" s="50"/>
      <c r="GA40" s="50"/>
      <c r="GB40" s="50"/>
      <c r="GC40" s="50"/>
      <c r="GD40" s="50"/>
      <c r="GE40" s="50"/>
      <c r="GF40" s="50"/>
      <c r="GG40" s="50"/>
      <c r="GH40" s="50"/>
      <c r="GI40" s="50"/>
      <c r="GJ40" s="50"/>
      <c r="GK40" s="50"/>
      <c r="GL40" s="50"/>
      <c r="GM40" s="50"/>
      <c r="GN40" s="50"/>
      <c r="GO40" s="50"/>
      <c r="GP40" s="50"/>
      <c r="GQ40" s="50"/>
      <c r="GR40" s="50"/>
      <c r="GS40" s="50"/>
      <c r="GT40" s="50"/>
      <c r="GU40" s="50"/>
      <c r="GV40" s="50"/>
      <c r="GW40" s="50"/>
      <c r="GX40" s="50"/>
      <c r="GY40" s="50"/>
      <c r="GZ40" s="50"/>
      <c r="HA40" s="50"/>
      <c r="HB40" s="50"/>
      <c r="HC40" s="50"/>
      <c r="HD40" s="50"/>
      <c r="HE40" s="50"/>
      <c r="HF40" s="50"/>
      <c r="HG40" s="50"/>
      <c r="HH40" s="50"/>
      <c r="HI40" s="50"/>
      <c r="HJ40" s="50"/>
      <c r="HK40" s="50"/>
      <c r="HL40" s="50"/>
      <c r="HM40" s="50"/>
      <c r="HN40" s="50"/>
      <c r="HO40" s="50"/>
      <c r="HP40" s="50"/>
      <c r="HQ40" s="50"/>
      <c r="HR40" s="50"/>
      <c r="HS40" s="50"/>
      <c r="HT40" s="50"/>
      <c r="HU40" s="50"/>
      <c r="HV40" s="50"/>
      <c r="HW40" s="50"/>
      <c r="HX40" s="50"/>
      <c r="HY40" s="50"/>
      <c r="HZ40" s="50"/>
      <c r="IA40" s="50"/>
      <c r="IB40" s="50"/>
      <c r="IC40" s="50"/>
      <c r="ID40" s="50"/>
      <c r="IE40" s="50"/>
      <c r="IF40" s="50"/>
      <c r="IG40" s="50"/>
      <c r="IH40" s="50"/>
      <c r="II40" s="50"/>
      <c r="IJ40" s="50"/>
      <c r="IK40" s="50"/>
      <c r="IL40" s="50"/>
      <c r="IM40" s="50"/>
      <c r="IN40" s="50"/>
      <c r="IO40" s="50"/>
      <c r="IP40" s="50"/>
      <c r="IQ40" s="50"/>
      <c r="IR40" s="50"/>
      <c r="IS40" s="50"/>
    </row>
    <row r="41" spans="1:253" s="54" customFormat="1" ht="20.100000000000001" customHeight="1" x14ac:dyDescent="0.2">
      <c r="A41" s="50"/>
      <c r="B41" s="51" t="s">
        <v>116</v>
      </c>
      <c r="C41" s="51" t="s">
        <v>41</v>
      </c>
      <c r="D41" s="52">
        <v>70759.100000000006</v>
      </c>
      <c r="E41" s="53">
        <v>27073.071999999996</v>
      </c>
      <c r="F41" s="53">
        <v>0.3826090495780754</v>
      </c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  <c r="FP41" s="50"/>
      <c r="FQ41" s="50"/>
      <c r="FR41" s="50"/>
      <c r="FS41" s="50"/>
      <c r="FT41" s="50"/>
      <c r="FU41" s="50"/>
      <c r="FV41" s="50"/>
      <c r="FW41" s="50"/>
      <c r="FX41" s="50"/>
      <c r="FY41" s="50"/>
      <c r="FZ41" s="50"/>
      <c r="GA41" s="50"/>
      <c r="GB41" s="50"/>
      <c r="GC41" s="50"/>
      <c r="GD41" s="50"/>
      <c r="GE41" s="50"/>
      <c r="GF41" s="50"/>
      <c r="GG41" s="50"/>
      <c r="GH41" s="50"/>
      <c r="GI41" s="50"/>
      <c r="GJ41" s="50"/>
      <c r="GK41" s="50"/>
      <c r="GL41" s="50"/>
      <c r="GM41" s="50"/>
      <c r="GN41" s="50"/>
      <c r="GO41" s="50"/>
      <c r="GP41" s="50"/>
      <c r="GQ41" s="50"/>
      <c r="GR41" s="50"/>
      <c r="GS41" s="50"/>
      <c r="GT41" s="50"/>
      <c r="GU41" s="50"/>
      <c r="GV41" s="50"/>
      <c r="GW41" s="50"/>
      <c r="GX41" s="50"/>
      <c r="GY41" s="50"/>
      <c r="GZ41" s="50"/>
      <c r="HA41" s="50"/>
      <c r="HB41" s="50"/>
      <c r="HC41" s="50"/>
      <c r="HD41" s="50"/>
      <c r="HE41" s="50"/>
      <c r="HF41" s="50"/>
      <c r="HG41" s="50"/>
      <c r="HH41" s="50"/>
      <c r="HI41" s="50"/>
      <c r="HJ41" s="50"/>
      <c r="HK41" s="50"/>
      <c r="HL41" s="50"/>
      <c r="HM41" s="50"/>
      <c r="HN41" s="50"/>
      <c r="HO41" s="50"/>
      <c r="HP41" s="50"/>
      <c r="HQ41" s="50"/>
      <c r="HR41" s="50"/>
      <c r="HS41" s="50"/>
      <c r="HT41" s="50"/>
      <c r="HU41" s="50"/>
      <c r="HV41" s="50"/>
      <c r="HW41" s="50"/>
      <c r="HX41" s="50"/>
      <c r="HY41" s="50"/>
      <c r="HZ41" s="50"/>
      <c r="IA41" s="50"/>
      <c r="IB41" s="50"/>
      <c r="IC41" s="50"/>
      <c r="ID41" s="50"/>
      <c r="IE41" s="50"/>
      <c r="IF41" s="50"/>
      <c r="IG41" s="50"/>
      <c r="IH41" s="50"/>
      <c r="II41" s="50"/>
      <c r="IJ41" s="50"/>
      <c r="IK41" s="50"/>
      <c r="IL41" s="50"/>
      <c r="IM41" s="50"/>
      <c r="IN41" s="50"/>
      <c r="IO41" s="50"/>
      <c r="IP41" s="50"/>
      <c r="IQ41" s="50"/>
      <c r="IR41" s="50"/>
      <c r="IS41" s="50"/>
    </row>
    <row r="42" spans="1:253" s="54" customFormat="1" ht="20.100000000000001" customHeight="1" x14ac:dyDescent="0.2">
      <c r="A42" s="50"/>
      <c r="B42" s="51" t="s">
        <v>117</v>
      </c>
      <c r="C42" s="51" t="s">
        <v>40</v>
      </c>
      <c r="D42" s="52">
        <v>11086.2</v>
      </c>
      <c r="E42" s="53">
        <v>3429.4594999999995</v>
      </c>
      <c r="F42" s="53">
        <v>0.30934490627987943</v>
      </c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  <c r="FP42" s="50"/>
      <c r="FQ42" s="50"/>
      <c r="FR42" s="50"/>
      <c r="FS42" s="50"/>
      <c r="FT42" s="50"/>
      <c r="FU42" s="50"/>
      <c r="FV42" s="50"/>
      <c r="FW42" s="50"/>
      <c r="FX42" s="50"/>
      <c r="FY42" s="50"/>
      <c r="FZ42" s="50"/>
      <c r="GA42" s="50"/>
      <c r="GB42" s="50"/>
      <c r="GC42" s="50"/>
      <c r="GD42" s="50"/>
      <c r="GE42" s="50"/>
      <c r="GF42" s="50"/>
      <c r="GG42" s="50"/>
      <c r="GH42" s="50"/>
      <c r="GI42" s="50"/>
      <c r="GJ42" s="50"/>
      <c r="GK42" s="50"/>
      <c r="GL42" s="50"/>
      <c r="GM42" s="50"/>
      <c r="GN42" s="50"/>
      <c r="GO42" s="50"/>
      <c r="GP42" s="50"/>
      <c r="GQ42" s="50"/>
      <c r="GR42" s="50"/>
      <c r="GS42" s="50"/>
      <c r="GT42" s="50"/>
      <c r="GU42" s="50"/>
      <c r="GV42" s="50"/>
      <c r="GW42" s="50"/>
      <c r="GX42" s="50"/>
      <c r="GY42" s="50"/>
      <c r="GZ42" s="50"/>
      <c r="HA42" s="50"/>
      <c r="HB42" s="50"/>
      <c r="HC42" s="50"/>
      <c r="HD42" s="50"/>
      <c r="HE42" s="50"/>
      <c r="HF42" s="50"/>
      <c r="HG42" s="50"/>
      <c r="HH42" s="50"/>
      <c r="HI42" s="50"/>
      <c r="HJ42" s="50"/>
      <c r="HK42" s="50"/>
      <c r="HL42" s="50"/>
      <c r="HM42" s="50"/>
      <c r="HN42" s="50"/>
      <c r="HO42" s="50"/>
      <c r="HP42" s="50"/>
      <c r="HQ42" s="50"/>
      <c r="HR42" s="50"/>
      <c r="HS42" s="50"/>
      <c r="HT42" s="50"/>
      <c r="HU42" s="50"/>
      <c r="HV42" s="50"/>
      <c r="HW42" s="50"/>
      <c r="HX42" s="50"/>
      <c r="HY42" s="50"/>
      <c r="HZ42" s="50"/>
      <c r="IA42" s="50"/>
      <c r="IB42" s="50"/>
      <c r="IC42" s="50"/>
      <c r="ID42" s="50"/>
      <c r="IE42" s="50"/>
      <c r="IF42" s="50"/>
      <c r="IG42" s="50"/>
      <c r="IH42" s="50"/>
      <c r="II42" s="50"/>
      <c r="IJ42" s="50"/>
      <c r="IK42" s="50"/>
      <c r="IL42" s="50"/>
      <c r="IM42" s="50"/>
      <c r="IN42" s="50"/>
      <c r="IO42" s="50"/>
      <c r="IP42" s="50"/>
      <c r="IQ42" s="50"/>
      <c r="IR42" s="50"/>
      <c r="IS42" s="50"/>
    </row>
    <row r="43" spans="1:253" s="54" customFormat="1" ht="20.100000000000001" customHeight="1" x14ac:dyDescent="0.2">
      <c r="A43" s="50"/>
      <c r="B43" s="51" t="s">
        <v>200</v>
      </c>
      <c r="C43" s="51" t="s">
        <v>201</v>
      </c>
      <c r="D43" s="52">
        <v>190.85</v>
      </c>
      <c r="E43" s="53">
        <v>677.90250000000003</v>
      </c>
      <c r="F43" s="53">
        <v>3.5520172910662828</v>
      </c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  <c r="FP43" s="50"/>
      <c r="FQ43" s="50"/>
      <c r="FR43" s="50"/>
      <c r="FS43" s="50"/>
      <c r="FT43" s="50"/>
      <c r="FU43" s="50"/>
      <c r="FV43" s="50"/>
      <c r="FW43" s="50"/>
      <c r="FX43" s="50"/>
      <c r="FY43" s="50"/>
      <c r="FZ43" s="50"/>
      <c r="GA43" s="50"/>
      <c r="GB43" s="50"/>
      <c r="GC43" s="50"/>
      <c r="GD43" s="50"/>
      <c r="GE43" s="50"/>
      <c r="GF43" s="50"/>
      <c r="GG43" s="50"/>
      <c r="GH43" s="50"/>
      <c r="GI43" s="50"/>
      <c r="GJ43" s="50"/>
      <c r="GK43" s="50"/>
      <c r="GL43" s="50"/>
      <c r="GM43" s="50"/>
      <c r="GN43" s="50"/>
      <c r="GO43" s="50"/>
      <c r="GP43" s="50"/>
      <c r="GQ43" s="50"/>
      <c r="GR43" s="50"/>
      <c r="GS43" s="50"/>
      <c r="GT43" s="50"/>
      <c r="GU43" s="50"/>
      <c r="GV43" s="50"/>
      <c r="GW43" s="50"/>
      <c r="GX43" s="50"/>
      <c r="GY43" s="50"/>
      <c r="GZ43" s="50"/>
      <c r="HA43" s="50"/>
      <c r="HB43" s="50"/>
      <c r="HC43" s="50"/>
      <c r="HD43" s="50"/>
      <c r="HE43" s="50"/>
      <c r="HF43" s="50"/>
      <c r="HG43" s="50"/>
      <c r="HH43" s="50"/>
      <c r="HI43" s="50"/>
      <c r="HJ43" s="50"/>
      <c r="HK43" s="50"/>
      <c r="HL43" s="50"/>
      <c r="HM43" s="50"/>
      <c r="HN43" s="50"/>
      <c r="HO43" s="50"/>
      <c r="HP43" s="50"/>
      <c r="HQ43" s="50"/>
      <c r="HR43" s="50"/>
      <c r="HS43" s="50"/>
      <c r="HT43" s="50"/>
      <c r="HU43" s="50"/>
      <c r="HV43" s="50"/>
      <c r="HW43" s="50"/>
      <c r="HX43" s="50"/>
      <c r="HY43" s="50"/>
      <c r="HZ43" s="50"/>
      <c r="IA43" s="50"/>
      <c r="IB43" s="50"/>
      <c r="IC43" s="50"/>
      <c r="ID43" s="50"/>
      <c r="IE43" s="50"/>
      <c r="IF43" s="50"/>
      <c r="IG43" s="50"/>
      <c r="IH43" s="50"/>
      <c r="II43" s="50"/>
      <c r="IJ43" s="50"/>
      <c r="IK43" s="50"/>
      <c r="IL43" s="50"/>
      <c r="IM43" s="50"/>
      <c r="IN43" s="50"/>
      <c r="IO43" s="50"/>
      <c r="IP43" s="50"/>
      <c r="IQ43" s="50"/>
      <c r="IR43" s="50"/>
      <c r="IS43" s="50"/>
    </row>
    <row r="44" spans="1:253" s="54" customFormat="1" ht="20.100000000000001" customHeight="1" x14ac:dyDescent="0.2">
      <c r="A44" s="50"/>
      <c r="B44" s="51" t="s">
        <v>118</v>
      </c>
      <c r="C44" s="51" t="s">
        <v>119</v>
      </c>
      <c r="D44" s="52">
        <v>989.15</v>
      </c>
      <c r="E44" s="53">
        <v>7503.3359999999993</v>
      </c>
      <c r="F44" s="53">
        <v>7.5856401961279882</v>
      </c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  <c r="FP44" s="50"/>
      <c r="FQ44" s="50"/>
      <c r="FR44" s="50"/>
      <c r="FS44" s="50"/>
      <c r="FT44" s="50"/>
      <c r="FU44" s="50"/>
      <c r="FV44" s="50"/>
      <c r="FW44" s="50"/>
      <c r="FX44" s="50"/>
      <c r="FY44" s="50"/>
      <c r="FZ44" s="50"/>
      <c r="GA44" s="50"/>
      <c r="GB44" s="50"/>
      <c r="GC44" s="50"/>
      <c r="GD44" s="50"/>
      <c r="GE44" s="50"/>
      <c r="GF44" s="50"/>
      <c r="GG44" s="50"/>
      <c r="GH44" s="50"/>
      <c r="GI44" s="50"/>
      <c r="GJ44" s="50"/>
      <c r="GK44" s="50"/>
      <c r="GL44" s="50"/>
      <c r="GM44" s="50"/>
      <c r="GN44" s="50"/>
      <c r="GO44" s="50"/>
      <c r="GP44" s="50"/>
      <c r="GQ44" s="50"/>
      <c r="GR44" s="50"/>
      <c r="GS44" s="50"/>
      <c r="GT44" s="50"/>
      <c r="GU44" s="50"/>
      <c r="GV44" s="50"/>
      <c r="GW44" s="50"/>
      <c r="GX44" s="50"/>
      <c r="GY44" s="50"/>
      <c r="GZ44" s="50"/>
      <c r="HA44" s="50"/>
      <c r="HB44" s="50"/>
      <c r="HC44" s="50"/>
      <c r="HD44" s="50"/>
      <c r="HE44" s="50"/>
      <c r="HF44" s="50"/>
      <c r="HG44" s="50"/>
      <c r="HH44" s="50"/>
      <c r="HI44" s="50"/>
      <c r="HJ44" s="50"/>
      <c r="HK44" s="50"/>
      <c r="HL44" s="50"/>
      <c r="HM44" s="50"/>
      <c r="HN44" s="50"/>
      <c r="HO44" s="50"/>
      <c r="HP44" s="50"/>
      <c r="HQ44" s="50"/>
      <c r="HR44" s="50"/>
      <c r="HS44" s="50"/>
      <c r="HT44" s="50"/>
      <c r="HU44" s="50"/>
      <c r="HV44" s="50"/>
      <c r="HW44" s="50"/>
      <c r="HX44" s="50"/>
      <c r="HY44" s="50"/>
      <c r="HZ44" s="50"/>
      <c r="IA44" s="50"/>
      <c r="IB44" s="50"/>
      <c r="IC44" s="50"/>
      <c r="ID44" s="50"/>
      <c r="IE44" s="50"/>
      <c r="IF44" s="50"/>
      <c r="IG44" s="50"/>
      <c r="IH44" s="50"/>
      <c r="II44" s="50"/>
      <c r="IJ44" s="50"/>
      <c r="IK44" s="50"/>
      <c r="IL44" s="50"/>
      <c r="IM44" s="50"/>
      <c r="IN44" s="50"/>
      <c r="IO44" s="50"/>
      <c r="IP44" s="50"/>
      <c r="IQ44" s="50"/>
      <c r="IR44" s="50"/>
      <c r="IS44" s="50"/>
    </row>
    <row r="45" spans="1:253" s="54" customFormat="1" ht="20.100000000000001" customHeight="1" x14ac:dyDescent="0.2">
      <c r="A45" s="50"/>
      <c r="B45" s="51" t="s">
        <v>120</v>
      </c>
      <c r="C45" s="51" t="s">
        <v>121</v>
      </c>
      <c r="D45" s="52">
        <v>1850.25</v>
      </c>
      <c r="E45" s="53">
        <v>3610.3375000000001</v>
      </c>
      <c r="F45" s="53">
        <v>1.9512700986353193</v>
      </c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  <c r="FP45" s="50"/>
      <c r="FQ45" s="50"/>
      <c r="FR45" s="50"/>
      <c r="FS45" s="50"/>
      <c r="FT45" s="50"/>
      <c r="FU45" s="50"/>
      <c r="FV45" s="50"/>
      <c r="FW45" s="50"/>
      <c r="FX45" s="50"/>
      <c r="FY45" s="50"/>
      <c r="FZ45" s="50"/>
      <c r="GA45" s="50"/>
      <c r="GB45" s="50"/>
      <c r="GC45" s="50"/>
      <c r="GD45" s="50"/>
      <c r="GE45" s="50"/>
      <c r="GF45" s="50"/>
      <c r="GG45" s="50"/>
      <c r="GH45" s="50"/>
      <c r="GI45" s="50"/>
      <c r="GJ45" s="50"/>
      <c r="GK45" s="50"/>
      <c r="GL45" s="50"/>
      <c r="GM45" s="50"/>
      <c r="GN45" s="50"/>
      <c r="GO45" s="50"/>
      <c r="GP45" s="50"/>
      <c r="GQ45" s="50"/>
      <c r="GR45" s="50"/>
      <c r="GS45" s="50"/>
      <c r="GT45" s="50"/>
      <c r="GU45" s="50"/>
      <c r="GV45" s="50"/>
      <c r="GW45" s="50"/>
      <c r="GX45" s="50"/>
      <c r="GY45" s="50"/>
      <c r="GZ45" s="50"/>
      <c r="HA45" s="50"/>
      <c r="HB45" s="50"/>
      <c r="HC45" s="50"/>
      <c r="HD45" s="50"/>
      <c r="HE45" s="50"/>
      <c r="HF45" s="50"/>
      <c r="HG45" s="50"/>
      <c r="HH45" s="50"/>
      <c r="HI45" s="50"/>
      <c r="HJ45" s="50"/>
      <c r="HK45" s="50"/>
      <c r="HL45" s="50"/>
      <c r="HM45" s="50"/>
      <c r="HN45" s="50"/>
      <c r="HO45" s="50"/>
      <c r="HP45" s="50"/>
      <c r="HQ45" s="50"/>
      <c r="HR45" s="50"/>
      <c r="HS45" s="50"/>
      <c r="HT45" s="50"/>
      <c r="HU45" s="50"/>
      <c r="HV45" s="50"/>
      <c r="HW45" s="50"/>
      <c r="HX45" s="50"/>
      <c r="HY45" s="50"/>
      <c r="HZ45" s="50"/>
      <c r="IA45" s="50"/>
      <c r="IB45" s="50"/>
      <c r="IC45" s="50"/>
      <c r="ID45" s="50"/>
      <c r="IE45" s="50"/>
      <c r="IF45" s="50"/>
      <c r="IG45" s="50"/>
      <c r="IH45" s="50"/>
      <c r="II45" s="50"/>
      <c r="IJ45" s="50"/>
      <c r="IK45" s="50"/>
      <c r="IL45" s="50"/>
      <c r="IM45" s="50"/>
      <c r="IN45" s="50"/>
      <c r="IO45" s="50"/>
      <c r="IP45" s="50"/>
      <c r="IQ45" s="50"/>
      <c r="IR45" s="50"/>
      <c r="IS45" s="50"/>
    </row>
    <row r="46" spans="1:253" s="54" customFormat="1" ht="20.100000000000001" customHeight="1" x14ac:dyDescent="0.2">
      <c r="A46" s="50"/>
      <c r="B46" s="51" t="s">
        <v>122</v>
      </c>
      <c r="C46" s="51" t="s">
        <v>123</v>
      </c>
      <c r="D46" s="52">
        <v>148.4</v>
      </c>
      <c r="E46" s="53">
        <v>406</v>
      </c>
      <c r="F46" s="53">
        <v>2.7358490566037736</v>
      </c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  <c r="FP46" s="50"/>
      <c r="FQ46" s="50"/>
      <c r="FR46" s="50"/>
      <c r="FS46" s="50"/>
      <c r="FT46" s="50"/>
      <c r="FU46" s="50"/>
      <c r="FV46" s="50"/>
      <c r="FW46" s="50"/>
      <c r="FX46" s="50"/>
      <c r="FY46" s="50"/>
      <c r="FZ46" s="50"/>
      <c r="GA46" s="50"/>
      <c r="GB46" s="50"/>
      <c r="GC46" s="50"/>
      <c r="GD46" s="50"/>
      <c r="GE46" s="50"/>
      <c r="GF46" s="50"/>
      <c r="GG46" s="50"/>
      <c r="GH46" s="50"/>
      <c r="GI46" s="50"/>
      <c r="GJ46" s="50"/>
      <c r="GK46" s="50"/>
      <c r="GL46" s="50"/>
      <c r="GM46" s="50"/>
      <c r="GN46" s="50"/>
      <c r="GO46" s="50"/>
      <c r="GP46" s="50"/>
      <c r="GQ46" s="50"/>
      <c r="GR46" s="50"/>
      <c r="GS46" s="50"/>
      <c r="GT46" s="50"/>
      <c r="GU46" s="50"/>
      <c r="GV46" s="50"/>
      <c r="GW46" s="50"/>
      <c r="GX46" s="50"/>
      <c r="GY46" s="50"/>
      <c r="GZ46" s="50"/>
      <c r="HA46" s="50"/>
      <c r="HB46" s="50"/>
      <c r="HC46" s="50"/>
      <c r="HD46" s="50"/>
      <c r="HE46" s="50"/>
      <c r="HF46" s="50"/>
      <c r="HG46" s="50"/>
      <c r="HH46" s="50"/>
      <c r="HI46" s="50"/>
      <c r="HJ46" s="50"/>
      <c r="HK46" s="50"/>
      <c r="HL46" s="50"/>
      <c r="HM46" s="50"/>
      <c r="HN46" s="50"/>
      <c r="HO46" s="50"/>
      <c r="HP46" s="50"/>
      <c r="HQ46" s="50"/>
      <c r="HR46" s="50"/>
      <c r="HS46" s="50"/>
      <c r="HT46" s="50"/>
      <c r="HU46" s="50"/>
      <c r="HV46" s="50"/>
      <c r="HW46" s="50"/>
      <c r="HX46" s="50"/>
      <c r="HY46" s="50"/>
      <c r="HZ46" s="50"/>
      <c r="IA46" s="50"/>
      <c r="IB46" s="50"/>
      <c r="IC46" s="50"/>
      <c r="ID46" s="50"/>
      <c r="IE46" s="50"/>
      <c r="IF46" s="50"/>
      <c r="IG46" s="50"/>
      <c r="IH46" s="50"/>
      <c r="II46" s="50"/>
      <c r="IJ46" s="50"/>
      <c r="IK46" s="50"/>
      <c r="IL46" s="50"/>
      <c r="IM46" s="50"/>
      <c r="IN46" s="50"/>
      <c r="IO46" s="50"/>
      <c r="IP46" s="50"/>
      <c r="IQ46" s="50"/>
      <c r="IR46" s="50"/>
      <c r="IS46" s="50"/>
    </row>
    <row r="47" spans="1:253" s="54" customFormat="1" ht="20.100000000000001" customHeight="1" x14ac:dyDescent="0.2">
      <c r="A47" s="50"/>
      <c r="B47" s="51" t="s">
        <v>124</v>
      </c>
      <c r="C47" s="51" t="s">
        <v>125</v>
      </c>
      <c r="D47" s="52">
        <v>16.05</v>
      </c>
      <c r="E47" s="53">
        <v>190.44</v>
      </c>
      <c r="F47" s="53">
        <v>11.865420560747662</v>
      </c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  <c r="FP47" s="50"/>
      <c r="FQ47" s="50"/>
      <c r="FR47" s="50"/>
      <c r="FS47" s="50"/>
      <c r="FT47" s="50"/>
      <c r="FU47" s="50"/>
      <c r="FV47" s="50"/>
      <c r="FW47" s="50"/>
      <c r="FX47" s="50"/>
      <c r="FY47" s="50"/>
      <c r="FZ47" s="50"/>
      <c r="GA47" s="50"/>
      <c r="GB47" s="50"/>
      <c r="GC47" s="50"/>
      <c r="GD47" s="50"/>
      <c r="GE47" s="50"/>
      <c r="GF47" s="50"/>
      <c r="GG47" s="50"/>
      <c r="GH47" s="50"/>
      <c r="GI47" s="50"/>
      <c r="GJ47" s="50"/>
      <c r="GK47" s="50"/>
      <c r="GL47" s="50"/>
      <c r="GM47" s="50"/>
      <c r="GN47" s="50"/>
      <c r="GO47" s="50"/>
      <c r="GP47" s="50"/>
      <c r="GQ47" s="50"/>
      <c r="GR47" s="50"/>
      <c r="GS47" s="50"/>
      <c r="GT47" s="50"/>
      <c r="GU47" s="50"/>
      <c r="GV47" s="50"/>
      <c r="GW47" s="50"/>
      <c r="GX47" s="50"/>
      <c r="GY47" s="50"/>
      <c r="GZ47" s="50"/>
      <c r="HA47" s="50"/>
      <c r="HB47" s="50"/>
      <c r="HC47" s="50"/>
      <c r="HD47" s="50"/>
      <c r="HE47" s="50"/>
      <c r="HF47" s="50"/>
      <c r="HG47" s="50"/>
      <c r="HH47" s="50"/>
      <c r="HI47" s="50"/>
      <c r="HJ47" s="50"/>
      <c r="HK47" s="50"/>
      <c r="HL47" s="50"/>
      <c r="HM47" s="50"/>
      <c r="HN47" s="50"/>
      <c r="HO47" s="50"/>
      <c r="HP47" s="50"/>
      <c r="HQ47" s="50"/>
      <c r="HR47" s="50"/>
      <c r="HS47" s="50"/>
      <c r="HT47" s="50"/>
      <c r="HU47" s="50"/>
      <c r="HV47" s="50"/>
      <c r="HW47" s="50"/>
      <c r="HX47" s="50"/>
      <c r="HY47" s="50"/>
      <c r="HZ47" s="50"/>
      <c r="IA47" s="50"/>
      <c r="IB47" s="50"/>
      <c r="IC47" s="50"/>
      <c r="ID47" s="50"/>
      <c r="IE47" s="50"/>
      <c r="IF47" s="50"/>
      <c r="IG47" s="50"/>
      <c r="IH47" s="50"/>
      <c r="II47" s="50"/>
      <c r="IJ47" s="50"/>
      <c r="IK47" s="50"/>
      <c r="IL47" s="50"/>
      <c r="IM47" s="50"/>
      <c r="IN47" s="50"/>
      <c r="IO47" s="50"/>
      <c r="IP47" s="50"/>
      <c r="IQ47" s="50"/>
      <c r="IR47" s="50"/>
      <c r="IS47" s="50"/>
    </row>
    <row r="48" spans="1:253" s="54" customFormat="1" ht="20.100000000000001" customHeight="1" x14ac:dyDescent="0.2">
      <c r="A48" s="50"/>
      <c r="B48" s="51" t="s">
        <v>126</v>
      </c>
      <c r="C48" s="51" t="s">
        <v>127</v>
      </c>
      <c r="D48" s="52">
        <v>90.7</v>
      </c>
      <c r="E48" s="53">
        <v>349.6</v>
      </c>
      <c r="F48" s="53">
        <v>3.8544652701212789</v>
      </c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  <c r="FP48" s="50"/>
      <c r="FQ48" s="50"/>
      <c r="FR48" s="50"/>
      <c r="FS48" s="50"/>
      <c r="FT48" s="50"/>
      <c r="FU48" s="50"/>
      <c r="FV48" s="50"/>
      <c r="FW48" s="50"/>
      <c r="FX48" s="50"/>
      <c r="FY48" s="50"/>
      <c r="FZ48" s="50"/>
      <c r="GA48" s="50"/>
      <c r="GB48" s="50"/>
      <c r="GC48" s="50"/>
      <c r="GD48" s="50"/>
      <c r="GE48" s="50"/>
      <c r="GF48" s="50"/>
      <c r="GG48" s="50"/>
      <c r="GH48" s="50"/>
      <c r="GI48" s="50"/>
      <c r="GJ48" s="50"/>
      <c r="GK48" s="50"/>
      <c r="GL48" s="50"/>
      <c r="GM48" s="50"/>
      <c r="GN48" s="50"/>
      <c r="GO48" s="50"/>
      <c r="GP48" s="50"/>
      <c r="GQ48" s="50"/>
      <c r="GR48" s="50"/>
      <c r="GS48" s="50"/>
      <c r="GT48" s="50"/>
      <c r="GU48" s="50"/>
      <c r="GV48" s="50"/>
      <c r="GW48" s="50"/>
      <c r="GX48" s="50"/>
      <c r="GY48" s="50"/>
      <c r="GZ48" s="50"/>
      <c r="HA48" s="50"/>
      <c r="HB48" s="50"/>
      <c r="HC48" s="50"/>
      <c r="HD48" s="50"/>
      <c r="HE48" s="50"/>
      <c r="HF48" s="50"/>
      <c r="HG48" s="50"/>
      <c r="HH48" s="50"/>
      <c r="HI48" s="50"/>
      <c r="HJ48" s="50"/>
      <c r="HK48" s="50"/>
      <c r="HL48" s="50"/>
      <c r="HM48" s="50"/>
      <c r="HN48" s="50"/>
      <c r="HO48" s="50"/>
      <c r="HP48" s="50"/>
      <c r="HQ48" s="50"/>
      <c r="HR48" s="50"/>
      <c r="HS48" s="50"/>
      <c r="HT48" s="50"/>
      <c r="HU48" s="50"/>
      <c r="HV48" s="50"/>
      <c r="HW48" s="50"/>
      <c r="HX48" s="50"/>
      <c r="HY48" s="50"/>
      <c r="HZ48" s="50"/>
      <c r="IA48" s="50"/>
      <c r="IB48" s="50"/>
      <c r="IC48" s="50"/>
      <c r="ID48" s="50"/>
      <c r="IE48" s="50"/>
      <c r="IF48" s="50"/>
      <c r="IG48" s="50"/>
      <c r="IH48" s="50"/>
      <c r="II48" s="50"/>
      <c r="IJ48" s="50"/>
      <c r="IK48" s="50"/>
      <c r="IL48" s="50"/>
      <c r="IM48" s="50"/>
      <c r="IN48" s="50"/>
      <c r="IO48" s="50"/>
      <c r="IP48" s="50"/>
      <c r="IQ48" s="50"/>
      <c r="IR48" s="50"/>
      <c r="IS48" s="50"/>
    </row>
    <row r="49" spans="1:253" s="54" customFormat="1" ht="20.100000000000001" customHeight="1" x14ac:dyDescent="0.2">
      <c r="A49" s="50"/>
      <c r="B49" s="51" t="s">
        <v>128</v>
      </c>
      <c r="C49" s="51" t="s">
        <v>129</v>
      </c>
      <c r="D49" s="52">
        <v>3.6</v>
      </c>
      <c r="E49" s="53">
        <v>16.239999999999998</v>
      </c>
      <c r="F49" s="53">
        <v>4.511111111111112</v>
      </c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  <c r="FV49" s="50"/>
      <c r="FW49" s="50"/>
      <c r="FX49" s="50"/>
      <c r="FY49" s="50"/>
      <c r="FZ49" s="50"/>
      <c r="GA49" s="50"/>
      <c r="GB49" s="50"/>
      <c r="GC49" s="50"/>
      <c r="GD49" s="50"/>
      <c r="GE49" s="50"/>
      <c r="GF49" s="50"/>
      <c r="GG49" s="50"/>
      <c r="GH49" s="50"/>
      <c r="GI49" s="50"/>
      <c r="GJ49" s="50"/>
      <c r="GK49" s="50"/>
      <c r="GL49" s="50"/>
      <c r="GM49" s="50"/>
      <c r="GN49" s="50"/>
      <c r="GO49" s="50"/>
      <c r="GP49" s="50"/>
      <c r="GQ49" s="50"/>
      <c r="GR49" s="50"/>
      <c r="GS49" s="50"/>
      <c r="GT49" s="50"/>
      <c r="GU49" s="50"/>
      <c r="GV49" s="50"/>
      <c r="GW49" s="50"/>
      <c r="GX49" s="50"/>
      <c r="GY49" s="50"/>
      <c r="GZ49" s="50"/>
      <c r="HA49" s="50"/>
      <c r="HB49" s="50"/>
      <c r="HC49" s="50"/>
      <c r="HD49" s="50"/>
      <c r="HE49" s="50"/>
      <c r="HF49" s="50"/>
      <c r="HG49" s="50"/>
      <c r="HH49" s="50"/>
      <c r="HI49" s="50"/>
      <c r="HJ49" s="50"/>
      <c r="HK49" s="50"/>
      <c r="HL49" s="50"/>
      <c r="HM49" s="50"/>
      <c r="HN49" s="50"/>
      <c r="HO49" s="50"/>
      <c r="HP49" s="50"/>
      <c r="HQ49" s="50"/>
      <c r="HR49" s="50"/>
      <c r="HS49" s="50"/>
      <c r="HT49" s="50"/>
      <c r="HU49" s="50"/>
      <c r="HV49" s="50"/>
      <c r="HW49" s="50"/>
      <c r="HX49" s="50"/>
      <c r="HY49" s="50"/>
      <c r="HZ49" s="50"/>
      <c r="IA49" s="50"/>
      <c r="IB49" s="50"/>
      <c r="IC49" s="50"/>
      <c r="ID49" s="50"/>
      <c r="IE49" s="50"/>
      <c r="IF49" s="50"/>
      <c r="IG49" s="50"/>
      <c r="IH49" s="50"/>
      <c r="II49" s="50"/>
      <c r="IJ49" s="50"/>
      <c r="IK49" s="50"/>
      <c r="IL49" s="50"/>
      <c r="IM49" s="50"/>
      <c r="IN49" s="50"/>
      <c r="IO49" s="50"/>
      <c r="IP49" s="50"/>
      <c r="IQ49" s="50"/>
      <c r="IR49" s="50"/>
      <c r="IS49" s="50"/>
    </row>
    <row r="50" spans="1:253" s="54" customFormat="1" ht="20.100000000000001" customHeight="1" x14ac:dyDescent="0.2">
      <c r="A50" s="50"/>
      <c r="B50" s="51" t="s">
        <v>42</v>
      </c>
      <c r="C50" s="51" t="s">
        <v>43</v>
      </c>
      <c r="D50" s="52">
        <v>4023.15</v>
      </c>
      <c r="E50" s="53">
        <v>5431.4830000000011</v>
      </c>
      <c r="F50" s="53">
        <v>1.3500572934143644</v>
      </c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  <c r="FP50" s="50"/>
      <c r="FQ50" s="50"/>
      <c r="FR50" s="50"/>
      <c r="FS50" s="50"/>
      <c r="FT50" s="50"/>
      <c r="FU50" s="50"/>
      <c r="FV50" s="50"/>
      <c r="FW50" s="50"/>
      <c r="FX50" s="50"/>
      <c r="FY50" s="50"/>
      <c r="FZ50" s="50"/>
      <c r="GA50" s="50"/>
      <c r="GB50" s="50"/>
      <c r="GC50" s="50"/>
      <c r="GD50" s="50"/>
      <c r="GE50" s="50"/>
      <c r="GF50" s="50"/>
      <c r="GG50" s="50"/>
      <c r="GH50" s="50"/>
      <c r="GI50" s="50"/>
      <c r="GJ50" s="50"/>
      <c r="GK50" s="50"/>
      <c r="GL50" s="50"/>
      <c r="GM50" s="50"/>
      <c r="GN50" s="50"/>
      <c r="GO50" s="50"/>
      <c r="GP50" s="50"/>
      <c r="GQ50" s="50"/>
      <c r="GR50" s="50"/>
      <c r="GS50" s="50"/>
      <c r="GT50" s="50"/>
      <c r="GU50" s="50"/>
      <c r="GV50" s="50"/>
      <c r="GW50" s="50"/>
      <c r="GX50" s="50"/>
      <c r="GY50" s="50"/>
      <c r="GZ50" s="50"/>
      <c r="HA50" s="50"/>
      <c r="HB50" s="50"/>
      <c r="HC50" s="50"/>
      <c r="HD50" s="50"/>
      <c r="HE50" s="50"/>
      <c r="HF50" s="50"/>
      <c r="HG50" s="50"/>
      <c r="HH50" s="50"/>
      <c r="HI50" s="50"/>
      <c r="HJ50" s="50"/>
      <c r="HK50" s="50"/>
      <c r="HL50" s="50"/>
      <c r="HM50" s="50"/>
      <c r="HN50" s="50"/>
      <c r="HO50" s="50"/>
      <c r="HP50" s="50"/>
      <c r="HQ50" s="50"/>
      <c r="HR50" s="50"/>
      <c r="HS50" s="50"/>
      <c r="HT50" s="50"/>
      <c r="HU50" s="50"/>
      <c r="HV50" s="50"/>
      <c r="HW50" s="50"/>
      <c r="HX50" s="50"/>
      <c r="HY50" s="50"/>
      <c r="HZ50" s="50"/>
      <c r="IA50" s="50"/>
      <c r="IB50" s="50"/>
      <c r="IC50" s="50"/>
      <c r="ID50" s="50"/>
      <c r="IE50" s="50"/>
      <c r="IF50" s="50"/>
      <c r="IG50" s="50"/>
      <c r="IH50" s="50"/>
      <c r="II50" s="50"/>
      <c r="IJ50" s="50"/>
      <c r="IK50" s="50"/>
      <c r="IL50" s="50"/>
      <c r="IM50" s="50"/>
      <c r="IN50" s="50"/>
      <c r="IO50" s="50"/>
      <c r="IP50" s="50"/>
      <c r="IQ50" s="50"/>
      <c r="IR50" s="50"/>
      <c r="IS50" s="50"/>
    </row>
    <row r="51" spans="1:253" s="54" customFormat="1" ht="20.100000000000001" customHeight="1" x14ac:dyDescent="0.2">
      <c r="A51" s="50"/>
      <c r="B51" s="51" t="s">
        <v>218</v>
      </c>
      <c r="C51" s="51" t="s">
        <v>44</v>
      </c>
      <c r="D51" s="52">
        <v>14771</v>
      </c>
      <c r="E51" s="53">
        <v>117794.92249999999</v>
      </c>
      <c r="F51" s="53">
        <v>7.9747425699004797</v>
      </c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  <c r="FP51" s="50"/>
      <c r="FQ51" s="50"/>
      <c r="FR51" s="50"/>
      <c r="FS51" s="50"/>
      <c r="FT51" s="50"/>
      <c r="FU51" s="50"/>
      <c r="FV51" s="50"/>
      <c r="FW51" s="50"/>
      <c r="FX51" s="50"/>
      <c r="FY51" s="50"/>
      <c r="FZ51" s="50"/>
      <c r="GA51" s="50"/>
      <c r="GB51" s="50"/>
      <c r="GC51" s="50"/>
      <c r="GD51" s="50"/>
      <c r="GE51" s="50"/>
      <c r="GF51" s="50"/>
      <c r="GG51" s="50"/>
      <c r="GH51" s="50"/>
      <c r="GI51" s="50"/>
      <c r="GJ51" s="50"/>
      <c r="GK51" s="50"/>
      <c r="GL51" s="50"/>
      <c r="GM51" s="50"/>
      <c r="GN51" s="50"/>
      <c r="GO51" s="50"/>
      <c r="GP51" s="50"/>
      <c r="GQ51" s="50"/>
      <c r="GR51" s="50"/>
      <c r="GS51" s="50"/>
      <c r="GT51" s="50"/>
      <c r="GU51" s="50"/>
      <c r="GV51" s="50"/>
      <c r="GW51" s="50"/>
      <c r="GX51" s="50"/>
      <c r="GY51" s="50"/>
      <c r="GZ51" s="50"/>
      <c r="HA51" s="50"/>
      <c r="HB51" s="50"/>
      <c r="HC51" s="50"/>
      <c r="HD51" s="50"/>
      <c r="HE51" s="50"/>
      <c r="HF51" s="50"/>
      <c r="HG51" s="50"/>
      <c r="HH51" s="50"/>
      <c r="HI51" s="50"/>
      <c r="HJ51" s="50"/>
      <c r="HK51" s="50"/>
      <c r="HL51" s="50"/>
      <c r="HM51" s="50"/>
      <c r="HN51" s="50"/>
      <c r="HO51" s="50"/>
      <c r="HP51" s="50"/>
      <c r="HQ51" s="50"/>
      <c r="HR51" s="50"/>
      <c r="HS51" s="50"/>
      <c r="HT51" s="50"/>
      <c r="HU51" s="50"/>
      <c r="HV51" s="50"/>
      <c r="HW51" s="50"/>
      <c r="HX51" s="50"/>
      <c r="HY51" s="50"/>
      <c r="HZ51" s="50"/>
      <c r="IA51" s="50"/>
      <c r="IB51" s="50"/>
      <c r="IC51" s="50"/>
      <c r="ID51" s="50"/>
      <c r="IE51" s="50"/>
      <c r="IF51" s="50"/>
      <c r="IG51" s="50"/>
      <c r="IH51" s="50"/>
      <c r="II51" s="50"/>
      <c r="IJ51" s="50"/>
      <c r="IK51" s="50"/>
      <c r="IL51" s="50"/>
      <c r="IM51" s="50"/>
      <c r="IN51" s="50"/>
      <c r="IO51" s="50"/>
      <c r="IP51" s="50"/>
      <c r="IQ51" s="50"/>
      <c r="IR51" s="50"/>
      <c r="IS51" s="50"/>
    </row>
    <row r="52" spans="1:253" s="54" customFormat="1" ht="20.100000000000001" customHeight="1" x14ac:dyDescent="0.2">
      <c r="A52" s="50"/>
      <c r="B52" s="51" t="s">
        <v>130</v>
      </c>
      <c r="C52" s="51" t="s">
        <v>131</v>
      </c>
      <c r="D52" s="52">
        <v>90</v>
      </c>
      <c r="E52" s="53">
        <v>2137.9749999999999</v>
      </c>
      <c r="F52" s="53">
        <v>23.755277777777778</v>
      </c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  <c r="FP52" s="50"/>
      <c r="FQ52" s="50"/>
      <c r="FR52" s="50"/>
      <c r="FS52" s="50"/>
      <c r="FT52" s="50"/>
      <c r="FU52" s="50"/>
      <c r="FV52" s="50"/>
      <c r="FW52" s="50"/>
      <c r="FX52" s="50"/>
      <c r="FY52" s="50"/>
      <c r="FZ52" s="50"/>
      <c r="GA52" s="50"/>
      <c r="GB52" s="50"/>
      <c r="GC52" s="50"/>
      <c r="GD52" s="50"/>
      <c r="GE52" s="50"/>
      <c r="GF52" s="50"/>
      <c r="GG52" s="50"/>
      <c r="GH52" s="50"/>
      <c r="GI52" s="50"/>
      <c r="GJ52" s="50"/>
      <c r="GK52" s="50"/>
      <c r="GL52" s="50"/>
      <c r="GM52" s="50"/>
      <c r="GN52" s="50"/>
      <c r="GO52" s="50"/>
      <c r="GP52" s="50"/>
      <c r="GQ52" s="50"/>
      <c r="GR52" s="50"/>
      <c r="GS52" s="50"/>
      <c r="GT52" s="50"/>
      <c r="GU52" s="50"/>
      <c r="GV52" s="50"/>
      <c r="GW52" s="50"/>
      <c r="GX52" s="50"/>
      <c r="GY52" s="50"/>
      <c r="GZ52" s="50"/>
      <c r="HA52" s="50"/>
      <c r="HB52" s="50"/>
      <c r="HC52" s="50"/>
      <c r="HD52" s="50"/>
      <c r="HE52" s="50"/>
      <c r="HF52" s="50"/>
      <c r="HG52" s="50"/>
      <c r="HH52" s="50"/>
      <c r="HI52" s="50"/>
      <c r="HJ52" s="50"/>
      <c r="HK52" s="50"/>
      <c r="HL52" s="50"/>
      <c r="HM52" s="50"/>
      <c r="HN52" s="50"/>
      <c r="HO52" s="50"/>
      <c r="HP52" s="50"/>
      <c r="HQ52" s="50"/>
      <c r="HR52" s="50"/>
      <c r="HS52" s="50"/>
      <c r="HT52" s="50"/>
      <c r="HU52" s="50"/>
      <c r="HV52" s="50"/>
      <c r="HW52" s="50"/>
      <c r="HX52" s="50"/>
      <c r="HY52" s="50"/>
      <c r="HZ52" s="50"/>
      <c r="IA52" s="50"/>
      <c r="IB52" s="50"/>
      <c r="IC52" s="50"/>
      <c r="ID52" s="50"/>
      <c r="IE52" s="50"/>
      <c r="IF52" s="50"/>
      <c r="IG52" s="50"/>
      <c r="IH52" s="50"/>
      <c r="II52" s="50"/>
      <c r="IJ52" s="50"/>
      <c r="IK52" s="50"/>
      <c r="IL52" s="50"/>
      <c r="IM52" s="50"/>
      <c r="IN52" s="50"/>
      <c r="IO52" s="50"/>
      <c r="IP52" s="50"/>
      <c r="IQ52" s="50"/>
      <c r="IR52" s="50"/>
      <c r="IS52" s="50"/>
    </row>
    <row r="53" spans="1:253" s="54" customFormat="1" ht="20.100000000000001" customHeight="1" x14ac:dyDescent="0.2">
      <c r="A53" s="50"/>
      <c r="B53" s="51" t="s">
        <v>132</v>
      </c>
      <c r="C53" s="51" t="s">
        <v>133</v>
      </c>
      <c r="D53" s="52">
        <v>20.75</v>
      </c>
      <c r="E53" s="53">
        <v>109.0025</v>
      </c>
      <c r="F53" s="53">
        <v>5.2531325301204816</v>
      </c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  <c r="FP53" s="50"/>
      <c r="FQ53" s="50"/>
      <c r="FR53" s="50"/>
      <c r="FS53" s="50"/>
      <c r="FT53" s="50"/>
      <c r="FU53" s="50"/>
      <c r="FV53" s="50"/>
      <c r="FW53" s="50"/>
      <c r="FX53" s="50"/>
      <c r="FY53" s="50"/>
      <c r="FZ53" s="50"/>
      <c r="GA53" s="50"/>
      <c r="GB53" s="50"/>
      <c r="GC53" s="50"/>
      <c r="GD53" s="50"/>
      <c r="GE53" s="50"/>
      <c r="GF53" s="50"/>
      <c r="GG53" s="50"/>
      <c r="GH53" s="50"/>
      <c r="GI53" s="50"/>
      <c r="GJ53" s="50"/>
      <c r="GK53" s="50"/>
      <c r="GL53" s="50"/>
      <c r="GM53" s="50"/>
      <c r="GN53" s="50"/>
      <c r="GO53" s="50"/>
      <c r="GP53" s="50"/>
      <c r="GQ53" s="50"/>
      <c r="GR53" s="50"/>
      <c r="GS53" s="50"/>
      <c r="GT53" s="50"/>
      <c r="GU53" s="50"/>
      <c r="GV53" s="50"/>
      <c r="GW53" s="50"/>
      <c r="GX53" s="50"/>
      <c r="GY53" s="50"/>
      <c r="GZ53" s="50"/>
      <c r="HA53" s="50"/>
      <c r="HB53" s="50"/>
      <c r="HC53" s="50"/>
      <c r="HD53" s="50"/>
      <c r="HE53" s="50"/>
      <c r="HF53" s="50"/>
      <c r="HG53" s="50"/>
      <c r="HH53" s="50"/>
      <c r="HI53" s="50"/>
      <c r="HJ53" s="50"/>
      <c r="HK53" s="50"/>
      <c r="HL53" s="50"/>
      <c r="HM53" s="50"/>
      <c r="HN53" s="50"/>
      <c r="HO53" s="50"/>
      <c r="HP53" s="50"/>
      <c r="HQ53" s="50"/>
      <c r="HR53" s="50"/>
      <c r="HS53" s="50"/>
      <c r="HT53" s="50"/>
      <c r="HU53" s="50"/>
      <c r="HV53" s="50"/>
      <c r="HW53" s="50"/>
      <c r="HX53" s="50"/>
      <c r="HY53" s="50"/>
      <c r="HZ53" s="50"/>
      <c r="IA53" s="50"/>
      <c r="IB53" s="50"/>
      <c r="IC53" s="50"/>
      <c r="ID53" s="50"/>
      <c r="IE53" s="50"/>
      <c r="IF53" s="50"/>
      <c r="IG53" s="50"/>
      <c r="IH53" s="50"/>
      <c r="II53" s="50"/>
      <c r="IJ53" s="50"/>
      <c r="IK53" s="50"/>
      <c r="IL53" s="50"/>
      <c r="IM53" s="50"/>
      <c r="IN53" s="50"/>
      <c r="IO53" s="50"/>
      <c r="IP53" s="50"/>
      <c r="IQ53" s="50"/>
      <c r="IR53" s="50"/>
      <c r="IS53" s="50"/>
    </row>
    <row r="54" spans="1:253" s="54" customFormat="1" ht="20.100000000000001" customHeight="1" x14ac:dyDescent="0.2">
      <c r="A54" s="50"/>
      <c r="B54" s="51" t="s">
        <v>134</v>
      </c>
      <c r="C54" s="51" t="s">
        <v>135</v>
      </c>
      <c r="D54" s="52">
        <v>187.75</v>
      </c>
      <c r="E54" s="53">
        <v>47.148499999999999</v>
      </c>
      <c r="F54" s="53">
        <v>0.25112383488681755</v>
      </c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  <c r="FP54" s="50"/>
      <c r="FQ54" s="50"/>
      <c r="FR54" s="50"/>
      <c r="FS54" s="50"/>
      <c r="FT54" s="50"/>
      <c r="FU54" s="50"/>
      <c r="FV54" s="50"/>
      <c r="FW54" s="50"/>
      <c r="FX54" s="50"/>
      <c r="FY54" s="50"/>
      <c r="FZ54" s="50"/>
      <c r="GA54" s="50"/>
      <c r="GB54" s="50"/>
      <c r="GC54" s="50"/>
      <c r="GD54" s="50"/>
      <c r="GE54" s="50"/>
      <c r="GF54" s="50"/>
      <c r="GG54" s="50"/>
      <c r="GH54" s="50"/>
      <c r="GI54" s="50"/>
      <c r="GJ54" s="50"/>
      <c r="GK54" s="50"/>
      <c r="GL54" s="50"/>
      <c r="GM54" s="50"/>
      <c r="GN54" s="50"/>
      <c r="GO54" s="50"/>
      <c r="GP54" s="50"/>
      <c r="GQ54" s="50"/>
      <c r="GR54" s="50"/>
      <c r="GS54" s="50"/>
      <c r="GT54" s="50"/>
      <c r="GU54" s="50"/>
      <c r="GV54" s="50"/>
      <c r="GW54" s="50"/>
      <c r="GX54" s="50"/>
      <c r="GY54" s="50"/>
      <c r="GZ54" s="50"/>
      <c r="HA54" s="50"/>
      <c r="HB54" s="50"/>
      <c r="HC54" s="50"/>
      <c r="HD54" s="50"/>
      <c r="HE54" s="50"/>
      <c r="HF54" s="50"/>
      <c r="HG54" s="50"/>
      <c r="HH54" s="50"/>
      <c r="HI54" s="50"/>
      <c r="HJ54" s="50"/>
      <c r="HK54" s="50"/>
      <c r="HL54" s="50"/>
      <c r="HM54" s="50"/>
      <c r="HN54" s="50"/>
      <c r="HO54" s="50"/>
      <c r="HP54" s="50"/>
      <c r="HQ54" s="50"/>
      <c r="HR54" s="50"/>
      <c r="HS54" s="50"/>
      <c r="HT54" s="50"/>
      <c r="HU54" s="50"/>
      <c r="HV54" s="50"/>
      <c r="HW54" s="50"/>
      <c r="HX54" s="50"/>
      <c r="HY54" s="50"/>
      <c r="HZ54" s="50"/>
      <c r="IA54" s="50"/>
      <c r="IB54" s="50"/>
      <c r="IC54" s="50"/>
      <c r="ID54" s="50"/>
      <c r="IE54" s="50"/>
      <c r="IF54" s="50"/>
      <c r="IG54" s="50"/>
      <c r="IH54" s="50"/>
      <c r="II54" s="50"/>
      <c r="IJ54" s="50"/>
      <c r="IK54" s="50"/>
      <c r="IL54" s="50"/>
      <c r="IM54" s="50"/>
      <c r="IN54" s="50"/>
      <c r="IO54" s="50"/>
      <c r="IP54" s="50"/>
      <c r="IQ54" s="50"/>
      <c r="IR54" s="50"/>
      <c r="IS54" s="50"/>
    </row>
    <row r="55" spans="1:253" s="54" customFormat="1" ht="20.100000000000001" customHeight="1" x14ac:dyDescent="0.2">
      <c r="A55" s="50"/>
      <c r="B55" s="51" t="s">
        <v>219</v>
      </c>
      <c r="C55" s="51" t="s">
        <v>140</v>
      </c>
      <c r="D55" s="52">
        <v>2427.4499999999998</v>
      </c>
      <c r="E55" s="53">
        <v>5234.6775000000007</v>
      </c>
      <c r="F55" s="53">
        <v>2.1564512142371624</v>
      </c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  <c r="FP55" s="50"/>
      <c r="FQ55" s="50"/>
      <c r="FR55" s="50"/>
      <c r="FS55" s="50"/>
      <c r="FT55" s="50"/>
      <c r="FU55" s="50"/>
      <c r="FV55" s="50"/>
      <c r="FW55" s="50"/>
      <c r="FX55" s="50"/>
      <c r="FY55" s="50"/>
      <c r="FZ55" s="50"/>
      <c r="GA55" s="50"/>
      <c r="GB55" s="50"/>
      <c r="GC55" s="50"/>
      <c r="GD55" s="50"/>
      <c r="GE55" s="50"/>
      <c r="GF55" s="50"/>
      <c r="GG55" s="50"/>
      <c r="GH55" s="50"/>
      <c r="GI55" s="50"/>
      <c r="GJ55" s="50"/>
      <c r="GK55" s="50"/>
      <c r="GL55" s="50"/>
      <c r="GM55" s="50"/>
      <c r="GN55" s="50"/>
      <c r="GO55" s="50"/>
      <c r="GP55" s="50"/>
      <c r="GQ55" s="50"/>
      <c r="GR55" s="50"/>
      <c r="GS55" s="50"/>
      <c r="GT55" s="50"/>
      <c r="GU55" s="50"/>
      <c r="GV55" s="50"/>
      <c r="GW55" s="50"/>
      <c r="GX55" s="50"/>
      <c r="GY55" s="50"/>
      <c r="GZ55" s="50"/>
      <c r="HA55" s="50"/>
      <c r="HB55" s="50"/>
      <c r="HC55" s="50"/>
      <c r="HD55" s="50"/>
      <c r="HE55" s="50"/>
      <c r="HF55" s="50"/>
      <c r="HG55" s="50"/>
      <c r="HH55" s="50"/>
      <c r="HI55" s="50"/>
      <c r="HJ55" s="50"/>
      <c r="HK55" s="50"/>
      <c r="HL55" s="50"/>
      <c r="HM55" s="50"/>
      <c r="HN55" s="50"/>
      <c r="HO55" s="50"/>
      <c r="HP55" s="50"/>
      <c r="HQ55" s="50"/>
      <c r="HR55" s="50"/>
      <c r="HS55" s="50"/>
      <c r="HT55" s="50"/>
      <c r="HU55" s="50"/>
      <c r="HV55" s="50"/>
      <c r="HW55" s="50"/>
      <c r="HX55" s="50"/>
      <c r="HY55" s="50"/>
      <c r="HZ55" s="50"/>
      <c r="IA55" s="50"/>
      <c r="IB55" s="50"/>
      <c r="IC55" s="50"/>
      <c r="ID55" s="50"/>
      <c r="IE55" s="50"/>
      <c r="IF55" s="50"/>
      <c r="IG55" s="50"/>
      <c r="IH55" s="50"/>
      <c r="II55" s="50"/>
      <c r="IJ55" s="50"/>
      <c r="IK55" s="50"/>
      <c r="IL55" s="50"/>
      <c r="IM55" s="50"/>
      <c r="IN55" s="50"/>
      <c r="IO55" s="50"/>
      <c r="IP55" s="50"/>
      <c r="IQ55" s="50"/>
      <c r="IR55" s="50"/>
      <c r="IS55" s="50"/>
    </row>
    <row r="56" spans="1:253" s="54" customFormat="1" ht="20.100000000000001" customHeight="1" x14ac:dyDescent="0.2">
      <c r="A56" s="50"/>
      <c r="B56" s="51" t="s">
        <v>136</v>
      </c>
      <c r="C56" s="51" t="s">
        <v>137</v>
      </c>
      <c r="D56" s="52">
        <v>1.6</v>
      </c>
      <c r="E56" s="53">
        <v>4.8</v>
      </c>
      <c r="F56" s="53">
        <v>3</v>
      </c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  <c r="FP56" s="50"/>
      <c r="FQ56" s="50"/>
      <c r="FR56" s="50"/>
      <c r="FS56" s="50"/>
      <c r="FT56" s="50"/>
      <c r="FU56" s="50"/>
      <c r="FV56" s="50"/>
      <c r="FW56" s="50"/>
      <c r="FX56" s="50"/>
      <c r="FY56" s="50"/>
      <c r="FZ56" s="50"/>
      <c r="GA56" s="50"/>
      <c r="GB56" s="50"/>
      <c r="GC56" s="50"/>
      <c r="GD56" s="50"/>
      <c r="GE56" s="50"/>
      <c r="GF56" s="50"/>
      <c r="GG56" s="50"/>
      <c r="GH56" s="50"/>
      <c r="GI56" s="50"/>
      <c r="GJ56" s="50"/>
      <c r="GK56" s="50"/>
      <c r="GL56" s="50"/>
      <c r="GM56" s="50"/>
      <c r="GN56" s="50"/>
      <c r="GO56" s="50"/>
      <c r="GP56" s="50"/>
      <c r="GQ56" s="50"/>
      <c r="GR56" s="50"/>
      <c r="GS56" s="50"/>
      <c r="GT56" s="50"/>
      <c r="GU56" s="50"/>
      <c r="GV56" s="50"/>
      <c r="GW56" s="50"/>
      <c r="GX56" s="50"/>
      <c r="GY56" s="50"/>
      <c r="GZ56" s="50"/>
      <c r="HA56" s="50"/>
      <c r="HB56" s="50"/>
      <c r="HC56" s="50"/>
      <c r="HD56" s="50"/>
      <c r="HE56" s="50"/>
      <c r="HF56" s="50"/>
      <c r="HG56" s="50"/>
      <c r="HH56" s="50"/>
      <c r="HI56" s="50"/>
      <c r="HJ56" s="50"/>
      <c r="HK56" s="50"/>
      <c r="HL56" s="50"/>
      <c r="HM56" s="50"/>
      <c r="HN56" s="50"/>
      <c r="HO56" s="50"/>
      <c r="HP56" s="50"/>
      <c r="HQ56" s="50"/>
      <c r="HR56" s="50"/>
      <c r="HS56" s="50"/>
      <c r="HT56" s="50"/>
      <c r="HU56" s="50"/>
      <c r="HV56" s="50"/>
      <c r="HW56" s="50"/>
      <c r="HX56" s="50"/>
      <c r="HY56" s="50"/>
      <c r="HZ56" s="50"/>
      <c r="IA56" s="50"/>
      <c r="IB56" s="50"/>
      <c r="IC56" s="50"/>
      <c r="ID56" s="50"/>
      <c r="IE56" s="50"/>
      <c r="IF56" s="50"/>
      <c r="IG56" s="50"/>
      <c r="IH56" s="50"/>
      <c r="II56" s="50"/>
      <c r="IJ56" s="50"/>
      <c r="IK56" s="50"/>
      <c r="IL56" s="50"/>
      <c r="IM56" s="50"/>
      <c r="IN56" s="50"/>
      <c r="IO56" s="50"/>
      <c r="IP56" s="50"/>
      <c r="IQ56" s="50"/>
      <c r="IR56" s="50"/>
      <c r="IS56" s="50"/>
    </row>
    <row r="57" spans="1:253" s="54" customFormat="1" ht="20.100000000000001" customHeight="1" x14ac:dyDescent="0.2">
      <c r="A57" s="50"/>
      <c r="B57" s="51" t="s">
        <v>138</v>
      </c>
      <c r="C57" s="51" t="s">
        <v>139</v>
      </c>
      <c r="D57" s="52">
        <v>471.5</v>
      </c>
      <c r="E57" s="53">
        <v>1900.0550000000001</v>
      </c>
      <c r="F57" s="53">
        <v>4.029809119830329</v>
      </c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0"/>
      <c r="IJ57" s="50"/>
      <c r="IK57" s="50"/>
      <c r="IL57" s="50"/>
      <c r="IM57" s="50"/>
      <c r="IN57" s="50"/>
      <c r="IO57" s="50"/>
      <c r="IP57" s="50"/>
      <c r="IQ57" s="50"/>
      <c r="IR57" s="50"/>
      <c r="IS57" s="50"/>
    </row>
    <row r="58" spans="1:253" s="54" customFormat="1" ht="20.100000000000001" customHeight="1" x14ac:dyDescent="0.2">
      <c r="A58" s="50"/>
      <c r="B58" s="51" t="s">
        <v>141</v>
      </c>
      <c r="C58" s="51" t="s">
        <v>142</v>
      </c>
      <c r="D58" s="52">
        <v>1366.85</v>
      </c>
      <c r="E58" s="53">
        <v>12030.037500000002</v>
      </c>
      <c r="F58" s="53">
        <v>8.8012858031239727</v>
      </c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0"/>
    </row>
    <row r="59" spans="1:253" s="54" customFormat="1" ht="20.100000000000001" customHeight="1" x14ac:dyDescent="0.2">
      <c r="A59" s="50"/>
      <c r="B59" s="51" t="s">
        <v>143</v>
      </c>
      <c r="C59" s="51" t="s">
        <v>144</v>
      </c>
      <c r="D59" s="52">
        <v>7825.95</v>
      </c>
      <c r="E59" s="53">
        <v>17352.1495</v>
      </c>
      <c r="F59" s="53">
        <v>2.2172579047911114</v>
      </c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0"/>
      <c r="IJ59" s="50"/>
      <c r="IK59" s="50"/>
      <c r="IL59" s="50"/>
      <c r="IM59" s="50"/>
      <c r="IN59" s="50"/>
      <c r="IO59" s="50"/>
      <c r="IP59" s="50"/>
      <c r="IQ59" s="50"/>
      <c r="IR59" s="50"/>
      <c r="IS59" s="50"/>
    </row>
    <row r="60" spans="1:253" s="54" customFormat="1" ht="20.100000000000001" customHeight="1" x14ac:dyDescent="0.2">
      <c r="A60" s="50"/>
      <c r="B60" s="51" t="s">
        <v>145</v>
      </c>
      <c r="C60" s="51" t="s">
        <v>202</v>
      </c>
      <c r="D60" s="52">
        <v>94.65</v>
      </c>
      <c r="E60" s="53">
        <v>184.21250000000001</v>
      </c>
      <c r="F60" s="53">
        <v>1.9462493396724776</v>
      </c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0"/>
      <c r="IJ60" s="50"/>
      <c r="IK60" s="50"/>
      <c r="IL60" s="50"/>
      <c r="IM60" s="50"/>
      <c r="IN60" s="50"/>
      <c r="IO60" s="50"/>
      <c r="IP60" s="50"/>
      <c r="IQ60" s="50"/>
      <c r="IR60" s="50"/>
      <c r="IS60" s="50"/>
    </row>
    <row r="61" spans="1:253" s="54" customFormat="1" ht="20.100000000000001" customHeight="1" x14ac:dyDescent="0.2">
      <c r="A61" s="50"/>
      <c r="B61" s="51" t="s">
        <v>146</v>
      </c>
      <c r="C61" s="51" t="s">
        <v>147</v>
      </c>
      <c r="D61" s="52">
        <v>233.8</v>
      </c>
      <c r="E61" s="53">
        <v>1959.76</v>
      </c>
      <c r="F61" s="53">
        <v>8.3822070145423417</v>
      </c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  <c r="IQ61" s="50"/>
      <c r="IR61" s="50"/>
      <c r="IS61" s="50"/>
    </row>
    <row r="62" spans="1:253" s="54" customFormat="1" ht="20.100000000000001" customHeight="1" x14ac:dyDescent="0.2">
      <c r="A62" s="50"/>
      <c r="B62" s="51" t="s">
        <v>61</v>
      </c>
      <c r="C62" s="51" t="s">
        <v>45</v>
      </c>
      <c r="D62" s="52">
        <v>24053.75</v>
      </c>
      <c r="E62" s="53">
        <v>158086.18750000003</v>
      </c>
      <c r="F62" s="53">
        <v>6.5722054773164276</v>
      </c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0"/>
      <c r="IJ62" s="50"/>
      <c r="IK62" s="50"/>
      <c r="IL62" s="50"/>
      <c r="IM62" s="50"/>
      <c r="IN62" s="50"/>
      <c r="IO62" s="50"/>
      <c r="IP62" s="50"/>
      <c r="IQ62" s="50"/>
      <c r="IR62" s="50"/>
      <c r="IS62" s="50"/>
    </row>
    <row r="63" spans="1:253" s="54" customFormat="1" ht="20.100000000000001" customHeight="1" x14ac:dyDescent="0.2">
      <c r="A63" s="50"/>
      <c r="B63" s="51" t="s">
        <v>148</v>
      </c>
      <c r="C63" s="51" t="s">
        <v>149</v>
      </c>
      <c r="D63" s="52">
        <v>2906.45</v>
      </c>
      <c r="E63" s="53">
        <v>18860.11</v>
      </c>
      <c r="F63" s="53">
        <v>6.4890536565225609</v>
      </c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  <c r="FP63" s="50"/>
      <c r="FQ63" s="50"/>
      <c r="FR63" s="50"/>
      <c r="FS63" s="50"/>
      <c r="FT63" s="50"/>
      <c r="FU63" s="50"/>
      <c r="FV63" s="50"/>
      <c r="FW63" s="50"/>
      <c r="FX63" s="50"/>
      <c r="FY63" s="50"/>
      <c r="FZ63" s="50"/>
      <c r="GA63" s="50"/>
      <c r="GB63" s="50"/>
      <c r="GC63" s="50"/>
      <c r="GD63" s="50"/>
      <c r="GE63" s="50"/>
      <c r="GF63" s="50"/>
      <c r="GG63" s="50"/>
      <c r="GH63" s="50"/>
      <c r="GI63" s="50"/>
      <c r="GJ63" s="50"/>
      <c r="GK63" s="50"/>
      <c r="GL63" s="50"/>
      <c r="GM63" s="50"/>
      <c r="GN63" s="50"/>
      <c r="GO63" s="50"/>
      <c r="GP63" s="50"/>
      <c r="GQ63" s="50"/>
      <c r="GR63" s="50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50"/>
      <c r="HE63" s="50"/>
      <c r="HF63" s="50"/>
      <c r="HG63" s="50"/>
      <c r="HH63" s="50"/>
      <c r="HI63" s="50"/>
      <c r="HJ63" s="50"/>
      <c r="HK63" s="50"/>
      <c r="HL63" s="50"/>
      <c r="HM63" s="50"/>
      <c r="HN63" s="50"/>
      <c r="HO63" s="50"/>
      <c r="HP63" s="50"/>
      <c r="HQ63" s="50"/>
      <c r="HR63" s="50"/>
      <c r="HS63" s="50"/>
      <c r="HT63" s="50"/>
      <c r="HU63" s="50"/>
      <c r="HV63" s="50"/>
      <c r="HW63" s="50"/>
      <c r="HX63" s="50"/>
      <c r="HY63" s="50"/>
      <c r="HZ63" s="50"/>
      <c r="IA63" s="50"/>
      <c r="IB63" s="50"/>
      <c r="IC63" s="50"/>
      <c r="ID63" s="50"/>
      <c r="IE63" s="50"/>
      <c r="IF63" s="50"/>
      <c r="IG63" s="50"/>
      <c r="IH63" s="50"/>
      <c r="II63" s="50"/>
      <c r="IJ63" s="50"/>
      <c r="IK63" s="50"/>
      <c r="IL63" s="50"/>
      <c r="IM63" s="50"/>
      <c r="IN63" s="50"/>
      <c r="IO63" s="50"/>
      <c r="IP63" s="50"/>
      <c r="IQ63" s="50"/>
      <c r="IR63" s="50"/>
      <c r="IS63" s="50"/>
    </row>
    <row r="64" spans="1:253" s="54" customFormat="1" ht="20.100000000000001" customHeight="1" x14ac:dyDescent="0.2">
      <c r="A64" s="50"/>
      <c r="B64" s="51" t="s">
        <v>150</v>
      </c>
      <c r="C64" s="51" t="s">
        <v>151</v>
      </c>
      <c r="D64" s="52">
        <v>1427.25</v>
      </c>
      <c r="E64" s="53">
        <v>5016.2935000000007</v>
      </c>
      <c r="F64" s="53">
        <v>3.514656507269224</v>
      </c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  <c r="FP64" s="50"/>
      <c r="FQ64" s="50"/>
      <c r="FR64" s="50"/>
      <c r="FS64" s="50"/>
      <c r="FT64" s="50"/>
      <c r="FU64" s="50"/>
      <c r="FV64" s="50"/>
      <c r="FW64" s="50"/>
      <c r="FX64" s="50"/>
      <c r="FY64" s="50"/>
      <c r="FZ64" s="50"/>
      <c r="GA64" s="50"/>
      <c r="GB64" s="50"/>
      <c r="GC64" s="50"/>
      <c r="GD64" s="50"/>
      <c r="GE64" s="50"/>
      <c r="GF64" s="50"/>
      <c r="GG64" s="50"/>
      <c r="GH64" s="50"/>
      <c r="GI64" s="50"/>
      <c r="GJ64" s="50"/>
      <c r="GK64" s="50"/>
      <c r="GL64" s="50"/>
      <c r="GM64" s="50"/>
      <c r="GN64" s="50"/>
      <c r="GO64" s="50"/>
      <c r="GP64" s="50"/>
      <c r="GQ64" s="50"/>
      <c r="GR64" s="50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50"/>
      <c r="HE64" s="50"/>
      <c r="HF64" s="50"/>
      <c r="HG64" s="50"/>
      <c r="HH64" s="50"/>
      <c r="HI64" s="50"/>
      <c r="HJ64" s="50"/>
      <c r="HK64" s="50"/>
      <c r="HL64" s="50"/>
      <c r="HM64" s="50"/>
      <c r="HN64" s="50"/>
      <c r="HO64" s="50"/>
      <c r="HP64" s="50"/>
      <c r="HQ64" s="50"/>
      <c r="HR64" s="50"/>
      <c r="HS64" s="50"/>
      <c r="HT64" s="50"/>
      <c r="HU64" s="50"/>
      <c r="HV64" s="50"/>
      <c r="HW64" s="50"/>
      <c r="HX64" s="50"/>
      <c r="HY64" s="50"/>
      <c r="HZ64" s="50"/>
      <c r="IA64" s="50"/>
      <c r="IB64" s="50"/>
      <c r="IC64" s="50"/>
      <c r="ID64" s="50"/>
      <c r="IE64" s="50"/>
      <c r="IF64" s="50"/>
      <c r="IG64" s="50"/>
      <c r="IH64" s="50"/>
      <c r="II64" s="50"/>
      <c r="IJ64" s="50"/>
      <c r="IK64" s="50"/>
      <c r="IL64" s="50"/>
      <c r="IM64" s="50"/>
      <c r="IN64" s="50"/>
      <c r="IO64" s="50"/>
      <c r="IP64" s="50"/>
      <c r="IQ64" s="50"/>
      <c r="IR64" s="50"/>
      <c r="IS64" s="50"/>
    </row>
    <row r="65" spans="1:253" s="54" customFormat="1" ht="20.100000000000001" customHeight="1" x14ac:dyDescent="0.2">
      <c r="A65" s="50"/>
      <c r="B65" s="51" t="s">
        <v>152</v>
      </c>
      <c r="C65" s="51" t="s">
        <v>153</v>
      </c>
      <c r="D65" s="52">
        <v>694.35</v>
      </c>
      <c r="E65" s="53">
        <v>2218.223</v>
      </c>
      <c r="F65" s="53">
        <v>3.1946755958810398</v>
      </c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  <c r="FP65" s="50"/>
      <c r="FQ65" s="50"/>
      <c r="FR65" s="50"/>
      <c r="FS65" s="50"/>
      <c r="FT65" s="50"/>
      <c r="FU65" s="50"/>
      <c r="FV65" s="50"/>
      <c r="FW65" s="50"/>
      <c r="FX65" s="50"/>
      <c r="FY65" s="50"/>
      <c r="FZ65" s="50"/>
      <c r="GA65" s="50"/>
      <c r="GB65" s="50"/>
      <c r="GC65" s="50"/>
      <c r="GD65" s="50"/>
      <c r="GE65" s="50"/>
      <c r="GF65" s="50"/>
      <c r="GG65" s="50"/>
      <c r="GH65" s="50"/>
      <c r="GI65" s="50"/>
      <c r="GJ65" s="50"/>
      <c r="GK65" s="50"/>
      <c r="GL65" s="50"/>
      <c r="GM65" s="50"/>
      <c r="GN65" s="50"/>
      <c r="GO65" s="50"/>
      <c r="GP65" s="50"/>
      <c r="GQ65" s="50"/>
      <c r="GR65" s="50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50"/>
      <c r="HE65" s="50"/>
      <c r="HF65" s="50"/>
      <c r="HG65" s="50"/>
      <c r="HH65" s="50"/>
      <c r="HI65" s="50"/>
      <c r="HJ65" s="50"/>
      <c r="HK65" s="50"/>
      <c r="HL65" s="50"/>
      <c r="HM65" s="50"/>
      <c r="HN65" s="50"/>
      <c r="HO65" s="50"/>
      <c r="HP65" s="50"/>
      <c r="HQ65" s="50"/>
      <c r="HR65" s="50"/>
      <c r="HS65" s="50"/>
      <c r="HT65" s="50"/>
      <c r="HU65" s="50"/>
      <c r="HV65" s="50"/>
      <c r="HW65" s="50"/>
      <c r="HX65" s="50"/>
      <c r="HY65" s="50"/>
      <c r="HZ65" s="50"/>
      <c r="IA65" s="50"/>
      <c r="IB65" s="50"/>
      <c r="IC65" s="50"/>
      <c r="ID65" s="50"/>
      <c r="IE65" s="50"/>
      <c r="IF65" s="50"/>
      <c r="IG65" s="50"/>
      <c r="IH65" s="50"/>
      <c r="II65" s="50"/>
      <c r="IJ65" s="50"/>
      <c r="IK65" s="50"/>
      <c r="IL65" s="50"/>
      <c r="IM65" s="50"/>
      <c r="IN65" s="50"/>
      <c r="IO65" s="50"/>
      <c r="IP65" s="50"/>
      <c r="IQ65" s="50"/>
      <c r="IR65" s="50"/>
      <c r="IS65" s="50"/>
    </row>
    <row r="66" spans="1:253" s="54" customFormat="1" ht="20.100000000000001" customHeight="1" x14ac:dyDescent="0.2">
      <c r="A66" s="50"/>
      <c r="B66" s="51" t="s">
        <v>154</v>
      </c>
      <c r="C66" s="51" t="s">
        <v>155</v>
      </c>
      <c r="D66" s="52">
        <v>3484.45</v>
      </c>
      <c r="E66" s="53">
        <v>9271.2539999999972</v>
      </c>
      <c r="F66" s="53">
        <v>2.6607510510984511</v>
      </c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  <c r="FV66" s="50"/>
      <c r="FW66" s="50"/>
      <c r="FX66" s="50"/>
      <c r="FY66" s="50"/>
      <c r="FZ66" s="50"/>
      <c r="GA66" s="50"/>
      <c r="GB66" s="50"/>
      <c r="GC66" s="50"/>
      <c r="GD66" s="50"/>
      <c r="GE66" s="50"/>
      <c r="GF66" s="50"/>
      <c r="GG66" s="50"/>
      <c r="GH66" s="50"/>
      <c r="GI66" s="50"/>
      <c r="GJ66" s="50"/>
      <c r="GK66" s="50"/>
      <c r="GL66" s="50"/>
      <c r="GM66" s="50"/>
      <c r="GN66" s="50"/>
      <c r="GO66" s="50"/>
      <c r="GP66" s="50"/>
      <c r="GQ66" s="50"/>
      <c r="GR66" s="50"/>
      <c r="GS66" s="50"/>
      <c r="GT66" s="50"/>
      <c r="GU66" s="50"/>
      <c r="GV66" s="50"/>
      <c r="GW66" s="50"/>
      <c r="GX66" s="50"/>
      <c r="GY66" s="50"/>
      <c r="GZ66" s="50"/>
      <c r="HA66" s="50"/>
      <c r="HB66" s="50"/>
      <c r="HC66" s="50"/>
      <c r="HD66" s="50"/>
      <c r="HE66" s="50"/>
      <c r="HF66" s="50"/>
      <c r="HG66" s="50"/>
      <c r="HH66" s="50"/>
      <c r="HI66" s="50"/>
      <c r="HJ66" s="50"/>
      <c r="HK66" s="50"/>
      <c r="HL66" s="50"/>
      <c r="HM66" s="50"/>
      <c r="HN66" s="50"/>
      <c r="HO66" s="50"/>
      <c r="HP66" s="50"/>
      <c r="HQ66" s="50"/>
      <c r="HR66" s="50"/>
      <c r="HS66" s="50"/>
      <c r="HT66" s="50"/>
      <c r="HU66" s="50"/>
      <c r="HV66" s="50"/>
      <c r="HW66" s="50"/>
      <c r="HX66" s="50"/>
      <c r="HY66" s="50"/>
      <c r="HZ66" s="50"/>
      <c r="IA66" s="50"/>
      <c r="IB66" s="50"/>
      <c r="IC66" s="50"/>
      <c r="ID66" s="50"/>
      <c r="IE66" s="50"/>
      <c r="IF66" s="50"/>
      <c r="IG66" s="50"/>
      <c r="IH66" s="50"/>
      <c r="II66" s="50"/>
      <c r="IJ66" s="50"/>
      <c r="IK66" s="50"/>
      <c r="IL66" s="50"/>
      <c r="IM66" s="50"/>
      <c r="IN66" s="50"/>
      <c r="IO66" s="50"/>
      <c r="IP66" s="50"/>
      <c r="IQ66" s="50"/>
      <c r="IR66" s="50"/>
      <c r="IS66" s="50"/>
    </row>
    <row r="67" spans="1:253" s="54" customFormat="1" ht="20.100000000000001" customHeight="1" x14ac:dyDescent="0.2">
      <c r="A67" s="50"/>
      <c r="B67" s="51" t="s">
        <v>156</v>
      </c>
      <c r="C67" s="51" t="s">
        <v>157</v>
      </c>
      <c r="D67" s="52">
        <v>10878.85</v>
      </c>
      <c r="E67" s="53">
        <v>71102.488500000007</v>
      </c>
      <c r="F67" s="53">
        <v>6.5358460223277293</v>
      </c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  <c r="FP67" s="50"/>
      <c r="FQ67" s="50"/>
      <c r="FR67" s="50"/>
      <c r="FS67" s="50"/>
      <c r="FT67" s="50"/>
      <c r="FU67" s="50"/>
      <c r="FV67" s="50"/>
      <c r="FW67" s="50"/>
      <c r="FX67" s="50"/>
      <c r="FY67" s="50"/>
      <c r="FZ67" s="50"/>
      <c r="GA67" s="50"/>
      <c r="GB67" s="50"/>
      <c r="GC67" s="50"/>
      <c r="GD67" s="50"/>
      <c r="GE67" s="50"/>
      <c r="GF67" s="50"/>
      <c r="GG67" s="50"/>
      <c r="GH67" s="50"/>
      <c r="GI67" s="50"/>
      <c r="GJ67" s="50"/>
      <c r="GK67" s="50"/>
      <c r="GL67" s="50"/>
      <c r="GM67" s="50"/>
      <c r="GN67" s="50"/>
      <c r="GO67" s="50"/>
      <c r="GP67" s="50"/>
      <c r="GQ67" s="50"/>
      <c r="GR67" s="50"/>
      <c r="GS67" s="50"/>
      <c r="GT67" s="50"/>
      <c r="GU67" s="50"/>
      <c r="GV67" s="50"/>
      <c r="GW67" s="50"/>
      <c r="GX67" s="50"/>
      <c r="GY67" s="50"/>
      <c r="GZ67" s="50"/>
      <c r="HA67" s="50"/>
      <c r="HB67" s="50"/>
      <c r="HC67" s="50"/>
      <c r="HD67" s="50"/>
      <c r="HE67" s="50"/>
      <c r="HF67" s="50"/>
      <c r="HG67" s="50"/>
      <c r="HH67" s="50"/>
      <c r="HI67" s="50"/>
      <c r="HJ67" s="50"/>
      <c r="HK67" s="50"/>
      <c r="HL67" s="50"/>
      <c r="HM67" s="50"/>
      <c r="HN67" s="50"/>
      <c r="HO67" s="50"/>
      <c r="HP67" s="50"/>
      <c r="HQ67" s="50"/>
      <c r="HR67" s="50"/>
      <c r="HS67" s="50"/>
      <c r="HT67" s="50"/>
      <c r="HU67" s="50"/>
      <c r="HV67" s="50"/>
      <c r="HW67" s="50"/>
      <c r="HX67" s="50"/>
      <c r="HY67" s="50"/>
      <c r="HZ67" s="50"/>
      <c r="IA67" s="50"/>
      <c r="IB67" s="50"/>
      <c r="IC67" s="50"/>
      <c r="ID67" s="50"/>
      <c r="IE67" s="50"/>
      <c r="IF67" s="50"/>
      <c r="IG67" s="50"/>
      <c r="IH67" s="50"/>
      <c r="II67" s="50"/>
      <c r="IJ67" s="50"/>
      <c r="IK67" s="50"/>
      <c r="IL67" s="50"/>
      <c r="IM67" s="50"/>
      <c r="IN67" s="50"/>
      <c r="IO67" s="50"/>
      <c r="IP67" s="50"/>
      <c r="IQ67" s="50"/>
      <c r="IR67" s="50"/>
      <c r="IS67" s="50"/>
    </row>
    <row r="68" spans="1:253" s="54" customFormat="1" ht="20.100000000000001" customHeight="1" x14ac:dyDescent="0.2">
      <c r="A68" s="50"/>
      <c r="B68" s="51" t="s">
        <v>158</v>
      </c>
      <c r="C68" s="51" t="s">
        <v>159</v>
      </c>
      <c r="D68" s="52">
        <v>517.29999999999995</v>
      </c>
      <c r="E68" s="53">
        <v>1559.0819999999999</v>
      </c>
      <c r="F68" s="53">
        <v>3.0138836265223277</v>
      </c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  <c r="FP68" s="50"/>
      <c r="FQ68" s="50"/>
      <c r="FR68" s="50"/>
      <c r="FS68" s="50"/>
      <c r="FT68" s="50"/>
      <c r="FU68" s="50"/>
      <c r="FV68" s="50"/>
      <c r="FW68" s="50"/>
      <c r="FX68" s="50"/>
      <c r="FY68" s="50"/>
      <c r="FZ68" s="50"/>
      <c r="GA68" s="50"/>
      <c r="GB68" s="50"/>
      <c r="GC68" s="50"/>
      <c r="GD68" s="50"/>
      <c r="GE68" s="50"/>
      <c r="GF68" s="50"/>
      <c r="GG68" s="50"/>
      <c r="GH68" s="50"/>
      <c r="GI68" s="50"/>
      <c r="GJ68" s="50"/>
      <c r="GK68" s="50"/>
      <c r="GL68" s="50"/>
      <c r="GM68" s="50"/>
      <c r="GN68" s="50"/>
      <c r="GO68" s="50"/>
      <c r="GP68" s="50"/>
      <c r="GQ68" s="50"/>
      <c r="GR68" s="50"/>
      <c r="GS68" s="50"/>
      <c r="GT68" s="50"/>
      <c r="GU68" s="50"/>
      <c r="GV68" s="50"/>
      <c r="GW68" s="50"/>
      <c r="GX68" s="50"/>
      <c r="GY68" s="50"/>
      <c r="GZ68" s="50"/>
      <c r="HA68" s="50"/>
      <c r="HB68" s="50"/>
      <c r="HC68" s="50"/>
      <c r="HD68" s="50"/>
      <c r="HE68" s="50"/>
      <c r="HF68" s="50"/>
      <c r="HG68" s="50"/>
      <c r="HH68" s="50"/>
      <c r="HI68" s="50"/>
      <c r="HJ68" s="50"/>
      <c r="HK68" s="50"/>
      <c r="HL68" s="50"/>
      <c r="HM68" s="50"/>
      <c r="HN68" s="50"/>
      <c r="HO68" s="50"/>
      <c r="HP68" s="50"/>
      <c r="HQ68" s="50"/>
      <c r="HR68" s="50"/>
      <c r="HS68" s="50"/>
      <c r="HT68" s="50"/>
      <c r="HU68" s="50"/>
      <c r="HV68" s="50"/>
      <c r="HW68" s="50"/>
      <c r="HX68" s="50"/>
      <c r="HY68" s="50"/>
      <c r="HZ68" s="50"/>
      <c r="IA68" s="50"/>
      <c r="IB68" s="50"/>
      <c r="IC68" s="50"/>
      <c r="ID68" s="50"/>
      <c r="IE68" s="50"/>
      <c r="IF68" s="50"/>
      <c r="IG68" s="50"/>
      <c r="IH68" s="50"/>
      <c r="II68" s="50"/>
      <c r="IJ68" s="50"/>
      <c r="IK68" s="50"/>
      <c r="IL68" s="50"/>
      <c r="IM68" s="50"/>
      <c r="IN68" s="50"/>
      <c r="IO68" s="50"/>
      <c r="IP68" s="50"/>
      <c r="IQ68" s="50"/>
      <c r="IR68" s="50"/>
      <c r="IS68" s="50"/>
    </row>
    <row r="69" spans="1:253" s="54" customFormat="1" ht="20.100000000000001" customHeight="1" x14ac:dyDescent="0.2">
      <c r="A69" s="50"/>
      <c r="B69" s="51" t="s">
        <v>160</v>
      </c>
      <c r="C69" s="51" t="s">
        <v>161</v>
      </c>
      <c r="D69" s="52">
        <v>939.5</v>
      </c>
      <c r="E69" s="53">
        <v>1876.9744999999996</v>
      </c>
      <c r="F69" s="53">
        <v>1.9978440659925487</v>
      </c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0"/>
      <c r="IJ69" s="50"/>
      <c r="IK69" s="50"/>
      <c r="IL69" s="50"/>
      <c r="IM69" s="50"/>
      <c r="IN69" s="50"/>
      <c r="IO69" s="50"/>
      <c r="IP69" s="50"/>
      <c r="IQ69" s="50"/>
      <c r="IR69" s="50"/>
      <c r="IS69" s="50"/>
    </row>
    <row r="70" spans="1:253" s="54" customFormat="1" ht="20.100000000000001" customHeight="1" x14ac:dyDescent="0.2">
      <c r="A70" s="50"/>
      <c r="B70" s="51" t="s">
        <v>162</v>
      </c>
      <c r="C70" s="51" t="s">
        <v>163</v>
      </c>
      <c r="D70" s="52">
        <v>129.05000000000001</v>
      </c>
      <c r="E70" s="53">
        <v>255.80049999999997</v>
      </c>
      <c r="F70" s="53">
        <v>1.9821813250678029</v>
      </c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  <c r="FP70" s="50"/>
      <c r="FQ70" s="50"/>
      <c r="FR70" s="50"/>
      <c r="FS70" s="50"/>
      <c r="FT70" s="50"/>
      <c r="FU70" s="50"/>
      <c r="FV70" s="50"/>
      <c r="FW70" s="50"/>
      <c r="FX70" s="50"/>
      <c r="FY70" s="50"/>
      <c r="FZ70" s="50"/>
      <c r="GA70" s="50"/>
      <c r="GB70" s="50"/>
      <c r="GC70" s="50"/>
      <c r="GD70" s="50"/>
      <c r="GE70" s="50"/>
      <c r="GF70" s="50"/>
      <c r="GG70" s="50"/>
      <c r="GH70" s="50"/>
      <c r="GI70" s="50"/>
      <c r="GJ70" s="50"/>
      <c r="GK70" s="50"/>
      <c r="GL70" s="50"/>
      <c r="GM70" s="50"/>
      <c r="GN70" s="50"/>
      <c r="GO70" s="50"/>
      <c r="GP70" s="50"/>
      <c r="GQ70" s="50"/>
      <c r="GR70" s="50"/>
      <c r="GS70" s="50"/>
      <c r="GT70" s="50"/>
      <c r="GU70" s="50"/>
      <c r="GV70" s="50"/>
      <c r="GW70" s="50"/>
      <c r="GX70" s="50"/>
      <c r="GY70" s="50"/>
      <c r="GZ70" s="50"/>
      <c r="HA70" s="50"/>
      <c r="HB70" s="50"/>
      <c r="HC70" s="50"/>
      <c r="HD70" s="50"/>
      <c r="HE70" s="50"/>
      <c r="HF70" s="50"/>
      <c r="HG70" s="50"/>
      <c r="HH70" s="50"/>
      <c r="HI70" s="50"/>
      <c r="HJ70" s="50"/>
      <c r="HK70" s="50"/>
      <c r="HL70" s="50"/>
      <c r="HM70" s="50"/>
      <c r="HN70" s="50"/>
      <c r="HO70" s="50"/>
      <c r="HP70" s="50"/>
      <c r="HQ70" s="50"/>
      <c r="HR70" s="50"/>
      <c r="HS70" s="50"/>
      <c r="HT70" s="50"/>
      <c r="HU70" s="50"/>
      <c r="HV70" s="50"/>
      <c r="HW70" s="50"/>
      <c r="HX70" s="50"/>
      <c r="HY70" s="50"/>
      <c r="HZ70" s="50"/>
      <c r="IA70" s="50"/>
      <c r="IB70" s="50"/>
      <c r="IC70" s="50"/>
      <c r="ID70" s="50"/>
      <c r="IE70" s="50"/>
      <c r="IF70" s="50"/>
      <c r="IG70" s="50"/>
      <c r="IH70" s="50"/>
      <c r="II70" s="50"/>
      <c r="IJ70" s="50"/>
      <c r="IK70" s="50"/>
      <c r="IL70" s="50"/>
      <c r="IM70" s="50"/>
      <c r="IN70" s="50"/>
      <c r="IO70" s="50"/>
      <c r="IP70" s="50"/>
      <c r="IQ70" s="50"/>
      <c r="IR70" s="50"/>
      <c r="IS70" s="50"/>
    </row>
    <row r="71" spans="1:253" s="54" customFormat="1" ht="20.100000000000001" customHeight="1" x14ac:dyDescent="0.2">
      <c r="A71" s="50"/>
      <c r="B71" s="51" t="s">
        <v>164</v>
      </c>
      <c r="C71" s="51" t="s">
        <v>165</v>
      </c>
      <c r="D71" s="52">
        <v>801.1</v>
      </c>
      <c r="E71" s="53">
        <v>5373.7630000000008</v>
      </c>
      <c r="F71" s="53">
        <v>6.7079802771189634</v>
      </c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</row>
    <row r="72" spans="1:253" s="54" customFormat="1" ht="20.100000000000001" customHeight="1" x14ac:dyDescent="0.2">
      <c r="A72" s="50"/>
      <c r="B72" s="51" t="s">
        <v>166</v>
      </c>
      <c r="C72" s="51" t="s">
        <v>167</v>
      </c>
      <c r="D72" s="52">
        <v>413.95</v>
      </c>
      <c r="E72" s="53">
        <v>1242.0790000000002</v>
      </c>
      <c r="F72" s="53">
        <v>3.0005532069090473</v>
      </c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</row>
    <row r="73" spans="1:253" s="54" customFormat="1" ht="20.100000000000001" customHeight="1" x14ac:dyDescent="0.2">
      <c r="A73" s="50"/>
      <c r="B73" s="51" t="s">
        <v>168</v>
      </c>
      <c r="C73" s="51" t="s">
        <v>169</v>
      </c>
      <c r="D73" s="52">
        <v>1685.75</v>
      </c>
      <c r="E73" s="53">
        <v>688.0675</v>
      </c>
      <c r="F73" s="53">
        <v>0.40816698798754253</v>
      </c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  <c r="FP73" s="50"/>
      <c r="FQ73" s="50"/>
      <c r="FR73" s="50"/>
      <c r="FS73" s="50"/>
      <c r="FT73" s="50"/>
      <c r="FU73" s="50"/>
      <c r="FV73" s="50"/>
      <c r="FW73" s="50"/>
      <c r="FX73" s="50"/>
      <c r="FY73" s="50"/>
      <c r="FZ73" s="50"/>
      <c r="GA73" s="50"/>
      <c r="GB73" s="50"/>
      <c r="GC73" s="50"/>
      <c r="GD73" s="50"/>
      <c r="GE73" s="50"/>
      <c r="GF73" s="50"/>
      <c r="GG73" s="50"/>
      <c r="GH73" s="50"/>
      <c r="GI73" s="50"/>
      <c r="GJ73" s="50"/>
      <c r="GK73" s="50"/>
      <c r="GL73" s="50"/>
      <c r="GM73" s="50"/>
      <c r="GN73" s="50"/>
      <c r="GO73" s="50"/>
      <c r="GP73" s="50"/>
      <c r="GQ73" s="50"/>
      <c r="GR73" s="50"/>
      <c r="GS73" s="50"/>
      <c r="GT73" s="50"/>
      <c r="GU73" s="50"/>
      <c r="GV73" s="50"/>
      <c r="GW73" s="50"/>
      <c r="GX73" s="50"/>
      <c r="GY73" s="50"/>
      <c r="GZ73" s="50"/>
      <c r="HA73" s="50"/>
      <c r="HB73" s="50"/>
      <c r="HC73" s="50"/>
      <c r="HD73" s="50"/>
      <c r="HE73" s="50"/>
      <c r="HF73" s="50"/>
      <c r="HG73" s="50"/>
      <c r="HH73" s="50"/>
      <c r="HI73" s="50"/>
      <c r="HJ73" s="50"/>
      <c r="HK73" s="50"/>
      <c r="HL73" s="50"/>
      <c r="HM73" s="50"/>
      <c r="HN73" s="50"/>
      <c r="HO73" s="50"/>
      <c r="HP73" s="50"/>
      <c r="HQ73" s="50"/>
      <c r="HR73" s="50"/>
      <c r="HS73" s="50"/>
      <c r="HT73" s="50"/>
      <c r="HU73" s="50"/>
      <c r="HV73" s="50"/>
      <c r="HW73" s="50"/>
      <c r="HX73" s="50"/>
      <c r="HY73" s="50"/>
      <c r="HZ73" s="50"/>
      <c r="IA73" s="50"/>
      <c r="IB73" s="50"/>
      <c r="IC73" s="50"/>
      <c r="ID73" s="50"/>
      <c r="IE73" s="50"/>
      <c r="IF73" s="50"/>
      <c r="IG73" s="50"/>
      <c r="IH73" s="50"/>
      <c r="II73" s="50"/>
      <c r="IJ73" s="50"/>
      <c r="IK73" s="50"/>
      <c r="IL73" s="50"/>
      <c r="IM73" s="50"/>
      <c r="IN73" s="50"/>
      <c r="IO73" s="50"/>
      <c r="IP73" s="50"/>
      <c r="IQ73" s="50"/>
      <c r="IR73" s="50"/>
      <c r="IS73" s="50"/>
    </row>
    <row r="74" spans="1:253" s="54" customFormat="1" ht="20.100000000000001" customHeight="1" x14ac:dyDescent="0.2">
      <c r="A74" s="50"/>
      <c r="B74" s="51" t="s">
        <v>46</v>
      </c>
      <c r="C74" s="51" t="s">
        <v>47</v>
      </c>
      <c r="D74" s="52">
        <v>8197.9</v>
      </c>
      <c r="E74" s="53">
        <v>71562.929999999993</v>
      </c>
      <c r="F74" s="53">
        <v>8.7294221690920857</v>
      </c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  <c r="FP74" s="50"/>
      <c r="FQ74" s="50"/>
      <c r="FR74" s="50"/>
      <c r="FS74" s="50"/>
      <c r="FT74" s="50"/>
      <c r="FU74" s="50"/>
      <c r="FV74" s="50"/>
      <c r="FW74" s="50"/>
      <c r="FX74" s="50"/>
      <c r="FY74" s="50"/>
      <c r="FZ74" s="50"/>
      <c r="GA74" s="50"/>
      <c r="GB74" s="50"/>
      <c r="GC74" s="50"/>
      <c r="GD74" s="50"/>
      <c r="GE74" s="50"/>
      <c r="GF74" s="50"/>
      <c r="GG74" s="50"/>
      <c r="GH74" s="50"/>
      <c r="GI74" s="50"/>
      <c r="GJ74" s="50"/>
      <c r="GK74" s="50"/>
      <c r="GL74" s="50"/>
      <c r="GM74" s="50"/>
      <c r="GN74" s="50"/>
      <c r="GO74" s="50"/>
      <c r="GP74" s="50"/>
      <c r="GQ74" s="50"/>
      <c r="GR74" s="50"/>
      <c r="GS74" s="50"/>
      <c r="GT74" s="50"/>
      <c r="GU74" s="50"/>
      <c r="GV74" s="50"/>
      <c r="GW74" s="50"/>
      <c r="GX74" s="50"/>
      <c r="GY74" s="50"/>
      <c r="GZ74" s="50"/>
      <c r="HA74" s="50"/>
      <c r="HB74" s="50"/>
      <c r="HC74" s="50"/>
      <c r="HD74" s="50"/>
      <c r="HE74" s="50"/>
      <c r="HF74" s="50"/>
      <c r="HG74" s="50"/>
      <c r="HH74" s="50"/>
      <c r="HI74" s="50"/>
      <c r="HJ74" s="50"/>
      <c r="HK74" s="50"/>
      <c r="HL74" s="50"/>
      <c r="HM74" s="50"/>
      <c r="HN74" s="50"/>
      <c r="HO74" s="50"/>
      <c r="HP74" s="50"/>
      <c r="HQ74" s="50"/>
      <c r="HR74" s="50"/>
      <c r="HS74" s="50"/>
      <c r="HT74" s="50"/>
      <c r="HU74" s="50"/>
      <c r="HV74" s="50"/>
      <c r="HW74" s="50"/>
      <c r="HX74" s="50"/>
      <c r="HY74" s="50"/>
      <c r="HZ74" s="50"/>
      <c r="IA74" s="50"/>
      <c r="IB74" s="50"/>
      <c r="IC74" s="50"/>
      <c r="ID74" s="50"/>
      <c r="IE74" s="50"/>
      <c r="IF74" s="50"/>
      <c r="IG74" s="50"/>
      <c r="IH74" s="50"/>
      <c r="II74" s="50"/>
      <c r="IJ74" s="50"/>
      <c r="IK74" s="50"/>
      <c r="IL74" s="50"/>
      <c r="IM74" s="50"/>
      <c r="IN74" s="50"/>
      <c r="IO74" s="50"/>
      <c r="IP74" s="50"/>
      <c r="IQ74" s="50"/>
      <c r="IR74" s="50"/>
      <c r="IS74" s="50"/>
    </row>
    <row r="75" spans="1:253" s="54" customFormat="1" ht="20.100000000000001" customHeight="1" x14ac:dyDescent="0.2">
      <c r="A75" s="50"/>
      <c r="B75" s="51" t="s">
        <v>170</v>
      </c>
      <c r="C75" s="51" t="s">
        <v>171</v>
      </c>
      <c r="D75" s="52">
        <v>1560.4</v>
      </c>
      <c r="E75" s="53">
        <v>957.17750000000001</v>
      </c>
      <c r="F75" s="53">
        <v>0.61341803383747751</v>
      </c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  <c r="FP75" s="50"/>
      <c r="FQ75" s="50"/>
      <c r="FR75" s="50"/>
      <c r="FS75" s="50"/>
      <c r="FT75" s="50"/>
      <c r="FU75" s="50"/>
      <c r="FV75" s="50"/>
      <c r="FW75" s="50"/>
      <c r="FX75" s="50"/>
      <c r="FY75" s="50"/>
      <c r="FZ75" s="50"/>
      <c r="GA75" s="50"/>
      <c r="GB75" s="50"/>
      <c r="GC75" s="50"/>
      <c r="GD75" s="50"/>
      <c r="GE75" s="50"/>
      <c r="GF75" s="50"/>
      <c r="GG75" s="50"/>
      <c r="GH75" s="50"/>
      <c r="GI75" s="50"/>
      <c r="GJ75" s="50"/>
      <c r="GK75" s="50"/>
      <c r="GL75" s="50"/>
      <c r="GM75" s="50"/>
      <c r="GN75" s="50"/>
      <c r="GO75" s="50"/>
      <c r="GP75" s="50"/>
      <c r="GQ75" s="50"/>
      <c r="GR75" s="50"/>
      <c r="GS75" s="50"/>
      <c r="GT75" s="50"/>
      <c r="GU75" s="50"/>
      <c r="GV75" s="50"/>
      <c r="GW75" s="50"/>
      <c r="GX75" s="50"/>
      <c r="GY75" s="50"/>
      <c r="GZ75" s="50"/>
      <c r="HA75" s="50"/>
      <c r="HB75" s="50"/>
      <c r="HC75" s="50"/>
      <c r="HD75" s="50"/>
      <c r="HE75" s="50"/>
      <c r="HF75" s="50"/>
      <c r="HG75" s="50"/>
      <c r="HH75" s="50"/>
      <c r="HI75" s="50"/>
      <c r="HJ75" s="50"/>
      <c r="HK75" s="50"/>
      <c r="HL75" s="50"/>
      <c r="HM75" s="50"/>
      <c r="HN75" s="50"/>
      <c r="HO75" s="50"/>
      <c r="HP75" s="50"/>
      <c r="HQ75" s="50"/>
      <c r="HR75" s="50"/>
      <c r="HS75" s="50"/>
      <c r="HT75" s="50"/>
      <c r="HU75" s="50"/>
      <c r="HV75" s="50"/>
      <c r="HW75" s="50"/>
      <c r="HX75" s="50"/>
      <c r="HY75" s="50"/>
      <c r="HZ75" s="50"/>
      <c r="IA75" s="50"/>
      <c r="IB75" s="50"/>
      <c r="IC75" s="50"/>
      <c r="ID75" s="50"/>
      <c r="IE75" s="50"/>
      <c r="IF75" s="50"/>
      <c r="IG75" s="50"/>
      <c r="IH75" s="50"/>
      <c r="II75" s="50"/>
      <c r="IJ75" s="50"/>
      <c r="IK75" s="50"/>
      <c r="IL75" s="50"/>
      <c r="IM75" s="50"/>
      <c r="IN75" s="50"/>
      <c r="IO75" s="50"/>
      <c r="IP75" s="50"/>
      <c r="IQ75" s="50"/>
      <c r="IR75" s="50"/>
      <c r="IS75" s="50"/>
    </row>
    <row r="76" spans="1:253" s="54" customFormat="1" ht="20.100000000000001" customHeight="1" x14ac:dyDescent="0.2">
      <c r="A76" s="50"/>
      <c r="B76" s="51" t="s">
        <v>172</v>
      </c>
      <c r="C76" s="51" t="s">
        <v>173</v>
      </c>
      <c r="D76" s="52">
        <v>1213.6500000000001</v>
      </c>
      <c r="E76" s="53">
        <v>5436.68</v>
      </c>
      <c r="F76" s="53">
        <v>4.4796110905120914</v>
      </c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  <c r="FP76" s="50"/>
      <c r="FQ76" s="50"/>
      <c r="FR76" s="50"/>
      <c r="FS76" s="50"/>
      <c r="FT76" s="50"/>
      <c r="FU76" s="50"/>
      <c r="FV76" s="50"/>
      <c r="FW76" s="50"/>
      <c r="FX76" s="50"/>
      <c r="FY76" s="50"/>
      <c r="FZ76" s="50"/>
      <c r="GA76" s="50"/>
      <c r="GB76" s="50"/>
      <c r="GC76" s="50"/>
      <c r="GD76" s="50"/>
      <c r="GE76" s="50"/>
      <c r="GF76" s="50"/>
      <c r="GG76" s="50"/>
      <c r="GH76" s="50"/>
      <c r="GI76" s="50"/>
      <c r="GJ76" s="50"/>
      <c r="GK76" s="50"/>
      <c r="GL76" s="50"/>
      <c r="GM76" s="50"/>
      <c r="GN76" s="50"/>
      <c r="GO76" s="50"/>
      <c r="GP76" s="50"/>
      <c r="GQ76" s="50"/>
      <c r="GR76" s="50"/>
      <c r="GS76" s="50"/>
      <c r="GT76" s="50"/>
      <c r="GU76" s="50"/>
      <c r="GV76" s="50"/>
      <c r="GW76" s="50"/>
      <c r="GX76" s="50"/>
      <c r="GY76" s="50"/>
      <c r="GZ76" s="50"/>
      <c r="HA76" s="50"/>
      <c r="HB76" s="50"/>
      <c r="HC76" s="50"/>
      <c r="HD76" s="50"/>
      <c r="HE76" s="50"/>
      <c r="HF76" s="50"/>
      <c r="HG76" s="50"/>
      <c r="HH76" s="50"/>
      <c r="HI76" s="50"/>
      <c r="HJ76" s="50"/>
      <c r="HK76" s="50"/>
      <c r="HL76" s="50"/>
      <c r="HM76" s="50"/>
      <c r="HN76" s="50"/>
      <c r="HO76" s="50"/>
      <c r="HP76" s="50"/>
      <c r="HQ76" s="50"/>
      <c r="HR76" s="50"/>
      <c r="HS76" s="50"/>
      <c r="HT76" s="50"/>
      <c r="HU76" s="50"/>
      <c r="HV76" s="50"/>
      <c r="HW76" s="50"/>
      <c r="HX76" s="50"/>
      <c r="HY76" s="50"/>
      <c r="HZ76" s="50"/>
      <c r="IA76" s="50"/>
      <c r="IB76" s="50"/>
      <c r="IC76" s="50"/>
      <c r="ID76" s="50"/>
      <c r="IE76" s="50"/>
      <c r="IF76" s="50"/>
      <c r="IG76" s="50"/>
      <c r="IH76" s="50"/>
      <c r="II76" s="50"/>
      <c r="IJ76" s="50"/>
      <c r="IK76" s="50"/>
      <c r="IL76" s="50"/>
      <c r="IM76" s="50"/>
      <c r="IN76" s="50"/>
      <c r="IO76" s="50"/>
      <c r="IP76" s="50"/>
      <c r="IQ76" s="50"/>
      <c r="IR76" s="50"/>
      <c r="IS76" s="50"/>
    </row>
    <row r="77" spans="1:253" s="54" customFormat="1" ht="20.100000000000001" customHeight="1" x14ac:dyDescent="0.2">
      <c r="A77" s="50"/>
      <c r="B77" s="51" t="s">
        <v>174</v>
      </c>
      <c r="C77" s="51" t="s">
        <v>175</v>
      </c>
      <c r="D77" s="52">
        <v>530.5</v>
      </c>
      <c r="E77" s="53">
        <v>7143.95</v>
      </c>
      <c r="F77" s="53">
        <v>13.466446748350611</v>
      </c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  <c r="FP77" s="50"/>
      <c r="FQ77" s="50"/>
      <c r="FR77" s="50"/>
      <c r="FS77" s="50"/>
      <c r="FT77" s="50"/>
      <c r="FU77" s="50"/>
      <c r="FV77" s="50"/>
      <c r="FW77" s="50"/>
      <c r="FX77" s="50"/>
      <c r="FY77" s="50"/>
      <c r="FZ77" s="50"/>
      <c r="GA77" s="50"/>
      <c r="GB77" s="50"/>
      <c r="GC77" s="50"/>
      <c r="GD77" s="50"/>
      <c r="GE77" s="50"/>
      <c r="GF77" s="50"/>
      <c r="GG77" s="50"/>
      <c r="GH77" s="50"/>
      <c r="GI77" s="50"/>
      <c r="GJ77" s="50"/>
      <c r="GK77" s="50"/>
      <c r="GL77" s="50"/>
      <c r="GM77" s="50"/>
      <c r="GN77" s="50"/>
      <c r="GO77" s="50"/>
      <c r="GP77" s="50"/>
      <c r="GQ77" s="50"/>
      <c r="GR77" s="50"/>
      <c r="GS77" s="50"/>
      <c r="GT77" s="50"/>
      <c r="GU77" s="50"/>
      <c r="GV77" s="50"/>
      <c r="GW77" s="50"/>
      <c r="GX77" s="50"/>
      <c r="GY77" s="50"/>
      <c r="GZ77" s="50"/>
      <c r="HA77" s="50"/>
      <c r="HB77" s="50"/>
      <c r="HC77" s="50"/>
      <c r="HD77" s="50"/>
      <c r="HE77" s="50"/>
      <c r="HF77" s="50"/>
      <c r="HG77" s="50"/>
      <c r="HH77" s="50"/>
      <c r="HI77" s="50"/>
      <c r="HJ77" s="50"/>
      <c r="HK77" s="50"/>
      <c r="HL77" s="50"/>
      <c r="HM77" s="50"/>
      <c r="HN77" s="50"/>
      <c r="HO77" s="50"/>
      <c r="HP77" s="50"/>
      <c r="HQ77" s="50"/>
      <c r="HR77" s="50"/>
      <c r="HS77" s="50"/>
      <c r="HT77" s="50"/>
      <c r="HU77" s="50"/>
      <c r="HV77" s="50"/>
      <c r="HW77" s="50"/>
      <c r="HX77" s="50"/>
      <c r="HY77" s="50"/>
      <c r="HZ77" s="50"/>
      <c r="IA77" s="50"/>
      <c r="IB77" s="50"/>
      <c r="IC77" s="50"/>
      <c r="ID77" s="50"/>
      <c r="IE77" s="50"/>
      <c r="IF77" s="50"/>
      <c r="IG77" s="50"/>
      <c r="IH77" s="50"/>
      <c r="II77" s="50"/>
      <c r="IJ77" s="50"/>
      <c r="IK77" s="50"/>
      <c r="IL77" s="50"/>
      <c r="IM77" s="50"/>
      <c r="IN77" s="50"/>
      <c r="IO77" s="50"/>
      <c r="IP77" s="50"/>
      <c r="IQ77" s="50"/>
      <c r="IR77" s="50"/>
      <c r="IS77" s="50"/>
    </row>
    <row r="78" spans="1:253" s="54" customFormat="1" ht="20.100000000000001" customHeight="1" x14ac:dyDescent="0.2">
      <c r="A78" s="50"/>
      <c r="B78" s="51" t="s">
        <v>176</v>
      </c>
      <c r="C78" s="51" t="s">
        <v>177</v>
      </c>
      <c r="D78" s="52">
        <v>95.45</v>
      </c>
      <c r="E78" s="53">
        <v>506.65</v>
      </c>
      <c r="F78" s="53">
        <v>5.3080146673651125</v>
      </c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  <c r="FP78" s="50"/>
      <c r="FQ78" s="50"/>
      <c r="FR78" s="50"/>
      <c r="FS78" s="50"/>
      <c r="FT78" s="50"/>
      <c r="FU78" s="50"/>
      <c r="FV78" s="50"/>
      <c r="FW78" s="50"/>
      <c r="FX78" s="50"/>
      <c r="FY78" s="50"/>
      <c r="FZ78" s="50"/>
      <c r="GA78" s="50"/>
      <c r="GB78" s="50"/>
      <c r="GC78" s="50"/>
      <c r="GD78" s="50"/>
      <c r="GE78" s="50"/>
      <c r="GF78" s="50"/>
      <c r="GG78" s="50"/>
      <c r="GH78" s="50"/>
      <c r="GI78" s="50"/>
      <c r="GJ78" s="50"/>
      <c r="GK78" s="50"/>
      <c r="GL78" s="50"/>
      <c r="GM78" s="50"/>
      <c r="GN78" s="50"/>
      <c r="GO78" s="50"/>
      <c r="GP78" s="50"/>
      <c r="GQ78" s="50"/>
      <c r="GR78" s="50"/>
      <c r="GS78" s="50"/>
      <c r="GT78" s="50"/>
      <c r="GU78" s="50"/>
      <c r="GV78" s="50"/>
      <c r="GW78" s="50"/>
      <c r="GX78" s="50"/>
      <c r="GY78" s="50"/>
      <c r="GZ78" s="50"/>
      <c r="HA78" s="50"/>
      <c r="HB78" s="50"/>
      <c r="HC78" s="50"/>
      <c r="HD78" s="50"/>
      <c r="HE78" s="50"/>
      <c r="HF78" s="50"/>
      <c r="HG78" s="50"/>
      <c r="HH78" s="50"/>
      <c r="HI78" s="50"/>
      <c r="HJ78" s="50"/>
      <c r="HK78" s="50"/>
      <c r="HL78" s="50"/>
      <c r="HM78" s="50"/>
      <c r="HN78" s="50"/>
      <c r="HO78" s="50"/>
      <c r="HP78" s="50"/>
      <c r="HQ78" s="50"/>
      <c r="HR78" s="50"/>
      <c r="HS78" s="50"/>
      <c r="HT78" s="50"/>
      <c r="HU78" s="50"/>
      <c r="HV78" s="50"/>
      <c r="HW78" s="50"/>
      <c r="HX78" s="50"/>
      <c r="HY78" s="50"/>
      <c r="HZ78" s="50"/>
      <c r="IA78" s="50"/>
      <c r="IB78" s="50"/>
      <c r="IC78" s="50"/>
      <c r="ID78" s="50"/>
      <c r="IE78" s="50"/>
      <c r="IF78" s="50"/>
      <c r="IG78" s="50"/>
      <c r="IH78" s="50"/>
      <c r="II78" s="50"/>
      <c r="IJ78" s="50"/>
      <c r="IK78" s="50"/>
      <c r="IL78" s="50"/>
      <c r="IM78" s="50"/>
      <c r="IN78" s="50"/>
      <c r="IO78" s="50"/>
      <c r="IP78" s="50"/>
      <c r="IQ78" s="50"/>
      <c r="IR78" s="50"/>
      <c r="IS78" s="50"/>
    </row>
    <row r="79" spans="1:253" s="54" customFormat="1" ht="20.100000000000001" customHeight="1" x14ac:dyDescent="0.2">
      <c r="A79" s="50"/>
      <c r="B79" s="51" t="s">
        <v>178</v>
      </c>
      <c r="C79" s="51" t="s">
        <v>179</v>
      </c>
      <c r="D79" s="52">
        <v>1704.4</v>
      </c>
      <c r="E79" s="53">
        <v>6052.8550000000005</v>
      </c>
      <c r="F79" s="53">
        <v>3.5513113118986155</v>
      </c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  <c r="FP79" s="50"/>
      <c r="FQ79" s="50"/>
      <c r="FR79" s="50"/>
      <c r="FS79" s="50"/>
      <c r="FT79" s="50"/>
      <c r="FU79" s="50"/>
      <c r="FV79" s="50"/>
      <c r="FW79" s="50"/>
      <c r="FX79" s="50"/>
      <c r="FY79" s="50"/>
      <c r="FZ79" s="50"/>
      <c r="GA79" s="50"/>
      <c r="GB79" s="50"/>
      <c r="GC79" s="50"/>
      <c r="GD79" s="50"/>
      <c r="GE79" s="50"/>
      <c r="GF79" s="50"/>
      <c r="GG79" s="50"/>
      <c r="GH79" s="50"/>
      <c r="GI79" s="50"/>
      <c r="GJ79" s="50"/>
      <c r="GK79" s="50"/>
      <c r="GL79" s="50"/>
      <c r="GM79" s="50"/>
      <c r="GN79" s="50"/>
      <c r="GO79" s="50"/>
      <c r="GP79" s="50"/>
      <c r="GQ79" s="50"/>
      <c r="GR79" s="50"/>
      <c r="GS79" s="50"/>
      <c r="GT79" s="50"/>
      <c r="GU79" s="50"/>
      <c r="GV79" s="50"/>
      <c r="GW79" s="50"/>
      <c r="GX79" s="50"/>
      <c r="GY79" s="50"/>
      <c r="GZ79" s="50"/>
      <c r="HA79" s="50"/>
      <c r="HB79" s="50"/>
      <c r="HC79" s="50"/>
      <c r="HD79" s="50"/>
      <c r="HE79" s="50"/>
      <c r="HF79" s="50"/>
      <c r="HG79" s="50"/>
      <c r="HH79" s="50"/>
      <c r="HI79" s="50"/>
      <c r="HJ79" s="50"/>
      <c r="HK79" s="50"/>
      <c r="HL79" s="50"/>
      <c r="HM79" s="50"/>
      <c r="HN79" s="50"/>
      <c r="HO79" s="50"/>
      <c r="HP79" s="50"/>
      <c r="HQ79" s="50"/>
      <c r="HR79" s="50"/>
      <c r="HS79" s="50"/>
      <c r="HT79" s="50"/>
      <c r="HU79" s="50"/>
      <c r="HV79" s="50"/>
      <c r="HW79" s="50"/>
      <c r="HX79" s="50"/>
      <c r="HY79" s="50"/>
      <c r="HZ79" s="50"/>
      <c r="IA79" s="50"/>
      <c r="IB79" s="50"/>
      <c r="IC79" s="50"/>
      <c r="ID79" s="50"/>
      <c r="IE79" s="50"/>
      <c r="IF79" s="50"/>
      <c r="IG79" s="50"/>
      <c r="IH79" s="50"/>
      <c r="II79" s="50"/>
      <c r="IJ79" s="50"/>
      <c r="IK79" s="50"/>
      <c r="IL79" s="50"/>
      <c r="IM79" s="50"/>
      <c r="IN79" s="50"/>
      <c r="IO79" s="50"/>
      <c r="IP79" s="50"/>
      <c r="IQ79" s="50"/>
      <c r="IR79" s="50"/>
      <c r="IS79" s="50"/>
    </row>
    <row r="80" spans="1:253" s="54" customFormat="1" ht="20.100000000000001" customHeight="1" x14ac:dyDescent="0.2">
      <c r="A80" s="50"/>
      <c r="B80" s="51" t="s">
        <v>180</v>
      </c>
      <c r="C80" s="51" t="s">
        <v>181</v>
      </c>
      <c r="D80" s="52">
        <v>3125.65</v>
      </c>
      <c r="E80" s="53">
        <v>5806.4010000000007</v>
      </c>
      <c r="F80" s="53">
        <v>1.8576619263193261</v>
      </c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  <c r="FP80" s="50"/>
      <c r="FQ80" s="50"/>
      <c r="FR80" s="50"/>
      <c r="FS80" s="50"/>
      <c r="FT80" s="50"/>
      <c r="FU80" s="50"/>
      <c r="FV80" s="50"/>
      <c r="FW80" s="50"/>
      <c r="FX80" s="50"/>
      <c r="FY80" s="50"/>
      <c r="FZ80" s="50"/>
      <c r="GA80" s="50"/>
      <c r="GB80" s="50"/>
      <c r="GC80" s="50"/>
      <c r="GD80" s="50"/>
      <c r="GE80" s="50"/>
      <c r="GF80" s="50"/>
      <c r="GG80" s="50"/>
      <c r="GH80" s="50"/>
      <c r="GI80" s="50"/>
      <c r="GJ80" s="50"/>
      <c r="GK80" s="50"/>
      <c r="GL80" s="50"/>
      <c r="GM80" s="50"/>
      <c r="GN80" s="50"/>
      <c r="GO80" s="50"/>
      <c r="GP80" s="50"/>
      <c r="GQ80" s="50"/>
      <c r="GR80" s="50"/>
      <c r="GS80" s="50"/>
      <c r="GT80" s="50"/>
      <c r="GU80" s="50"/>
      <c r="GV80" s="50"/>
      <c r="GW80" s="50"/>
      <c r="GX80" s="50"/>
      <c r="GY80" s="50"/>
      <c r="GZ80" s="50"/>
      <c r="HA80" s="50"/>
      <c r="HB80" s="50"/>
      <c r="HC80" s="50"/>
      <c r="HD80" s="50"/>
      <c r="HE80" s="50"/>
      <c r="HF80" s="50"/>
      <c r="HG80" s="50"/>
      <c r="HH80" s="50"/>
      <c r="HI80" s="50"/>
      <c r="HJ80" s="50"/>
      <c r="HK80" s="50"/>
      <c r="HL80" s="50"/>
      <c r="HM80" s="50"/>
      <c r="HN80" s="50"/>
      <c r="HO80" s="50"/>
      <c r="HP80" s="50"/>
      <c r="HQ80" s="50"/>
      <c r="HR80" s="50"/>
      <c r="HS80" s="50"/>
      <c r="HT80" s="50"/>
      <c r="HU80" s="50"/>
      <c r="HV80" s="50"/>
      <c r="HW80" s="50"/>
      <c r="HX80" s="50"/>
      <c r="HY80" s="50"/>
      <c r="HZ80" s="50"/>
      <c r="IA80" s="50"/>
      <c r="IB80" s="50"/>
      <c r="IC80" s="50"/>
      <c r="ID80" s="50"/>
      <c r="IE80" s="50"/>
      <c r="IF80" s="50"/>
      <c r="IG80" s="50"/>
      <c r="IH80" s="50"/>
      <c r="II80" s="50"/>
      <c r="IJ80" s="50"/>
      <c r="IK80" s="50"/>
      <c r="IL80" s="50"/>
      <c r="IM80" s="50"/>
      <c r="IN80" s="50"/>
      <c r="IO80" s="50"/>
      <c r="IP80" s="50"/>
      <c r="IQ80" s="50"/>
      <c r="IR80" s="50"/>
      <c r="IS80" s="50"/>
    </row>
    <row r="81" spans="1:253" s="54" customFormat="1" ht="20.100000000000001" customHeight="1" x14ac:dyDescent="0.2">
      <c r="A81" s="50"/>
      <c r="B81" s="55" t="s">
        <v>48</v>
      </c>
      <c r="C81" s="55"/>
      <c r="D81" s="56">
        <v>315893.59999999998</v>
      </c>
      <c r="E81" s="57">
        <v>888448.77450000017</v>
      </c>
      <c r="F81" s="57">
        <v>2.8124937463120485</v>
      </c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  <c r="FP81" s="50"/>
      <c r="FQ81" s="50"/>
      <c r="FR81" s="50"/>
      <c r="FS81" s="50"/>
      <c r="FT81" s="50"/>
      <c r="FU81" s="50"/>
      <c r="FV81" s="50"/>
      <c r="FW81" s="50"/>
      <c r="FX81" s="50"/>
      <c r="FY81" s="50"/>
      <c r="FZ81" s="50"/>
      <c r="GA81" s="50"/>
      <c r="GB81" s="50"/>
      <c r="GC81" s="50"/>
      <c r="GD81" s="50"/>
      <c r="GE81" s="50"/>
      <c r="GF81" s="50"/>
      <c r="GG81" s="50"/>
      <c r="GH81" s="50"/>
      <c r="GI81" s="50"/>
      <c r="GJ81" s="50"/>
      <c r="GK81" s="50"/>
      <c r="GL81" s="50"/>
      <c r="GM81" s="50"/>
      <c r="GN81" s="50"/>
      <c r="GO81" s="50"/>
      <c r="GP81" s="50"/>
      <c r="GQ81" s="50"/>
      <c r="GR81" s="50"/>
      <c r="GS81" s="50"/>
      <c r="GT81" s="50"/>
      <c r="GU81" s="50"/>
      <c r="GV81" s="50"/>
      <c r="GW81" s="50"/>
      <c r="GX81" s="50"/>
      <c r="GY81" s="50"/>
      <c r="GZ81" s="50"/>
      <c r="HA81" s="50"/>
      <c r="HB81" s="50"/>
      <c r="HC81" s="50"/>
      <c r="HD81" s="50"/>
      <c r="HE81" s="50"/>
      <c r="HF81" s="50"/>
      <c r="HG81" s="50"/>
      <c r="HH81" s="50"/>
      <c r="HI81" s="50"/>
      <c r="HJ81" s="50"/>
      <c r="HK81" s="50"/>
      <c r="HL81" s="50"/>
      <c r="HM81" s="50"/>
      <c r="HN81" s="50"/>
      <c r="HO81" s="50"/>
      <c r="HP81" s="50"/>
      <c r="HQ81" s="50"/>
      <c r="HR81" s="50"/>
      <c r="HS81" s="50"/>
      <c r="HT81" s="50"/>
      <c r="HU81" s="50"/>
      <c r="HV81" s="50"/>
      <c r="HW81" s="50"/>
      <c r="HX81" s="50"/>
      <c r="HY81" s="50"/>
      <c r="HZ81" s="50"/>
      <c r="IA81" s="50"/>
      <c r="IB81" s="50"/>
      <c r="IC81" s="50"/>
      <c r="ID81" s="50"/>
      <c r="IE81" s="50"/>
      <c r="IF81" s="50"/>
      <c r="IG81" s="50"/>
      <c r="IH81" s="50"/>
      <c r="II81" s="50"/>
      <c r="IJ81" s="50"/>
      <c r="IK81" s="50"/>
      <c r="IL81" s="50"/>
      <c r="IM81" s="50"/>
      <c r="IN81" s="50"/>
      <c r="IO81" s="50"/>
      <c r="IP81" s="50"/>
      <c r="IQ81" s="50"/>
      <c r="IR81" s="50"/>
      <c r="IS81" s="50"/>
    </row>
    <row r="82" spans="1:253" s="54" customFormat="1" ht="20.100000000000001" customHeight="1" x14ac:dyDescent="0.2">
      <c r="A82" s="50"/>
      <c r="B82" s="51" t="s">
        <v>203</v>
      </c>
      <c r="C82" s="51" t="s">
        <v>204</v>
      </c>
      <c r="D82" s="52">
        <v>78.45</v>
      </c>
      <c r="E82" s="53">
        <v>261.44499999999999</v>
      </c>
      <c r="F82" s="53">
        <v>3.3326322498406635</v>
      </c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  <c r="FP82" s="50"/>
      <c r="FQ82" s="50"/>
      <c r="FR82" s="50"/>
      <c r="FS82" s="50"/>
      <c r="FT82" s="50"/>
      <c r="FU82" s="50"/>
      <c r="FV82" s="50"/>
      <c r="FW82" s="50"/>
      <c r="FX82" s="50"/>
      <c r="FY82" s="50"/>
      <c r="FZ82" s="50"/>
      <c r="GA82" s="50"/>
      <c r="GB82" s="50"/>
      <c r="GC82" s="50"/>
      <c r="GD82" s="50"/>
      <c r="GE82" s="50"/>
      <c r="GF82" s="50"/>
      <c r="GG82" s="50"/>
      <c r="GH82" s="50"/>
      <c r="GI82" s="50"/>
      <c r="GJ82" s="50"/>
      <c r="GK82" s="50"/>
      <c r="GL82" s="50"/>
      <c r="GM82" s="50"/>
      <c r="GN82" s="50"/>
      <c r="GO82" s="50"/>
      <c r="GP82" s="50"/>
      <c r="GQ82" s="50"/>
      <c r="GR82" s="50"/>
      <c r="GS82" s="50"/>
      <c r="GT82" s="50"/>
      <c r="GU82" s="50"/>
      <c r="GV82" s="50"/>
      <c r="GW82" s="50"/>
      <c r="GX82" s="50"/>
      <c r="GY82" s="50"/>
      <c r="GZ82" s="50"/>
      <c r="HA82" s="50"/>
      <c r="HB82" s="50"/>
      <c r="HC82" s="50"/>
      <c r="HD82" s="50"/>
      <c r="HE82" s="50"/>
      <c r="HF82" s="50"/>
      <c r="HG82" s="50"/>
      <c r="HH82" s="50"/>
      <c r="HI82" s="50"/>
      <c r="HJ82" s="50"/>
      <c r="HK82" s="50"/>
      <c r="HL82" s="50"/>
      <c r="HM82" s="50"/>
      <c r="HN82" s="50"/>
      <c r="HO82" s="50"/>
      <c r="HP82" s="50"/>
      <c r="HQ82" s="50"/>
      <c r="HR82" s="50"/>
      <c r="HS82" s="50"/>
      <c r="HT82" s="50"/>
      <c r="HU82" s="50"/>
      <c r="HV82" s="50"/>
      <c r="HW82" s="50"/>
      <c r="HX82" s="50"/>
      <c r="HY82" s="50"/>
      <c r="HZ82" s="50"/>
      <c r="IA82" s="50"/>
      <c r="IB82" s="50"/>
      <c r="IC82" s="50"/>
      <c r="ID82" s="50"/>
      <c r="IE82" s="50"/>
      <c r="IF82" s="50"/>
      <c r="IG82" s="50"/>
      <c r="IH82" s="50"/>
      <c r="II82" s="50"/>
      <c r="IJ82" s="50"/>
      <c r="IK82" s="50"/>
      <c r="IL82" s="50"/>
      <c r="IM82" s="50"/>
      <c r="IN82" s="50"/>
      <c r="IO82" s="50"/>
      <c r="IP82" s="50"/>
      <c r="IQ82" s="50"/>
      <c r="IR82" s="50"/>
      <c r="IS82" s="50"/>
    </row>
    <row r="83" spans="1:253" s="54" customFormat="1" ht="20.100000000000001" customHeight="1" x14ac:dyDescent="0.2">
      <c r="A83" s="50"/>
      <c r="B83" s="51" t="s">
        <v>182</v>
      </c>
      <c r="C83" s="51" t="s">
        <v>183</v>
      </c>
      <c r="D83" s="52">
        <v>459.25</v>
      </c>
      <c r="E83" s="53">
        <v>6274.1234999999997</v>
      </c>
      <c r="F83" s="53">
        <v>13.661673380511704</v>
      </c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  <c r="FP83" s="50"/>
      <c r="FQ83" s="50"/>
      <c r="FR83" s="50"/>
      <c r="FS83" s="50"/>
      <c r="FT83" s="50"/>
      <c r="FU83" s="50"/>
      <c r="FV83" s="50"/>
      <c r="FW83" s="50"/>
      <c r="FX83" s="50"/>
      <c r="FY83" s="50"/>
      <c r="FZ83" s="50"/>
      <c r="GA83" s="50"/>
      <c r="GB83" s="50"/>
      <c r="GC83" s="50"/>
      <c r="GD83" s="50"/>
      <c r="GE83" s="50"/>
      <c r="GF83" s="50"/>
      <c r="GG83" s="50"/>
      <c r="GH83" s="50"/>
      <c r="GI83" s="50"/>
      <c r="GJ83" s="50"/>
      <c r="GK83" s="50"/>
      <c r="GL83" s="50"/>
      <c r="GM83" s="50"/>
      <c r="GN83" s="50"/>
      <c r="GO83" s="50"/>
      <c r="GP83" s="50"/>
      <c r="GQ83" s="50"/>
      <c r="GR83" s="50"/>
      <c r="GS83" s="50"/>
      <c r="GT83" s="50"/>
      <c r="GU83" s="50"/>
      <c r="GV83" s="50"/>
      <c r="GW83" s="50"/>
      <c r="GX83" s="50"/>
      <c r="GY83" s="50"/>
      <c r="GZ83" s="50"/>
      <c r="HA83" s="50"/>
      <c r="HB83" s="50"/>
      <c r="HC83" s="50"/>
      <c r="HD83" s="50"/>
      <c r="HE83" s="50"/>
      <c r="HF83" s="50"/>
      <c r="HG83" s="50"/>
      <c r="HH83" s="50"/>
      <c r="HI83" s="50"/>
      <c r="HJ83" s="50"/>
      <c r="HK83" s="50"/>
      <c r="HL83" s="50"/>
      <c r="HM83" s="50"/>
      <c r="HN83" s="50"/>
      <c r="HO83" s="50"/>
      <c r="HP83" s="50"/>
      <c r="HQ83" s="50"/>
      <c r="HR83" s="50"/>
      <c r="HS83" s="50"/>
      <c r="HT83" s="50"/>
      <c r="HU83" s="50"/>
      <c r="HV83" s="50"/>
      <c r="HW83" s="50"/>
      <c r="HX83" s="50"/>
      <c r="HY83" s="50"/>
      <c r="HZ83" s="50"/>
      <c r="IA83" s="50"/>
      <c r="IB83" s="50"/>
      <c r="IC83" s="50"/>
      <c r="ID83" s="50"/>
      <c r="IE83" s="50"/>
      <c r="IF83" s="50"/>
      <c r="IG83" s="50"/>
      <c r="IH83" s="50"/>
      <c r="II83" s="50"/>
      <c r="IJ83" s="50"/>
      <c r="IK83" s="50"/>
      <c r="IL83" s="50"/>
      <c r="IM83" s="50"/>
      <c r="IN83" s="50"/>
      <c r="IO83" s="50"/>
      <c r="IP83" s="50"/>
      <c r="IQ83" s="50"/>
      <c r="IR83" s="50"/>
      <c r="IS83" s="50"/>
    </row>
    <row r="84" spans="1:253" s="54" customFormat="1" ht="20.100000000000001" customHeight="1" x14ac:dyDescent="0.2">
      <c r="A84" s="50"/>
      <c r="B84" s="51" t="s">
        <v>184</v>
      </c>
      <c r="C84" s="51" t="s">
        <v>185</v>
      </c>
      <c r="D84" s="52">
        <v>5581.7</v>
      </c>
      <c r="E84" s="53">
        <v>40854.22</v>
      </c>
      <c r="F84" s="53">
        <v>7.3193149040614873</v>
      </c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  <c r="FP84" s="50"/>
      <c r="FQ84" s="50"/>
      <c r="FR84" s="50"/>
      <c r="FS84" s="50"/>
      <c r="FT84" s="50"/>
      <c r="FU84" s="50"/>
      <c r="FV84" s="50"/>
      <c r="FW84" s="50"/>
      <c r="FX84" s="50"/>
      <c r="FY84" s="50"/>
      <c r="FZ84" s="50"/>
      <c r="GA84" s="50"/>
      <c r="GB84" s="50"/>
      <c r="GC84" s="50"/>
      <c r="GD84" s="50"/>
      <c r="GE84" s="50"/>
      <c r="GF84" s="50"/>
      <c r="GG84" s="50"/>
      <c r="GH84" s="50"/>
      <c r="GI84" s="50"/>
      <c r="GJ84" s="50"/>
      <c r="GK84" s="50"/>
      <c r="GL84" s="50"/>
      <c r="GM84" s="50"/>
      <c r="GN84" s="50"/>
      <c r="GO84" s="50"/>
      <c r="GP84" s="50"/>
      <c r="GQ84" s="50"/>
      <c r="GR84" s="50"/>
      <c r="GS84" s="50"/>
      <c r="GT84" s="50"/>
      <c r="GU84" s="50"/>
      <c r="GV84" s="50"/>
      <c r="GW84" s="50"/>
      <c r="GX84" s="50"/>
      <c r="GY84" s="50"/>
      <c r="GZ84" s="50"/>
      <c r="HA84" s="50"/>
      <c r="HB84" s="50"/>
      <c r="HC84" s="50"/>
      <c r="HD84" s="50"/>
      <c r="HE84" s="50"/>
      <c r="HF84" s="50"/>
      <c r="HG84" s="50"/>
      <c r="HH84" s="50"/>
      <c r="HI84" s="50"/>
      <c r="HJ84" s="50"/>
      <c r="HK84" s="50"/>
      <c r="HL84" s="50"/>
      <c r="HM84" s="50"/>
      <c r="HN84" s="50"/>
      <c r="HO84" s="50"/>
      <c r="HP84" s="50"/>
      <c r="HQ84" s="50"/>
      <c r="HR84" s="50"/>
      <c r="HS84" s="50"/>
      <c r="HT84" s="50"/>
      <c r="HU84" s="50"/>
      <c r="HV84" s="50"/>
      <c r="HW84" s="50"/>
      <c r="HX84" s="50"/>
      <c r="HY84" s="50"/>
      <c r="HZ84" s="50"/>
      <c r="IA84" s="50"/>
      <c r="IB84" s="50"/>
      <c r="IC84" s="50"/>
      <c r="ID84" s="50"/>
      <c r="IE84" s="50"/>
      <c r="IF84" s="50"/>
      <c r="IG84" s="50"/>
      <c r="IH84" s="50"/>
      <c r="II84" s="50"/>
      <c r="IJ84" s="50"/>
      <c r="IK84" s="50"/>
      <c r="IL84" s="50"/>
      <c r="IM84" s="50"/>
      <c r="IN84" s="50"/>
      <c r="IO84" s="50"/>
      <c r="IP84" s="50"/>
      <c r="IQ84" s="50"/>
      <c r="IR84" s="50"/>
      <c r="IS84" s="50"/>
    </row>
    <row r="85" spans="1:253" s="54" customFormat="1" ht="20.100000000000001" customHeight="1" x14ac:dyDescent="0.2">
      <c r="A85" s="50"/>
      <c r="B85" s="51" t="s">
        <v>186</v>
      </c>
      <c r="C85" s="51" t="s">
        <v>187</v>
      </c>
      <c r="D85" s="52">
        <v>329.3</v>
      </c>
      <c r="E85" s="53">
        <v>2629.85</v>
      </c>
      <c r="F85" s="53">
        <v>7.9861828120255094</v>
      </c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  <c r="FP85" s="50"/>
      <c r="FQ85" s="50"/>
      <c r="FR85" s="50"/>
      <c r="FS85" s="50"/>
      <c r="FT85" s="50"/>
      <c r="FU85" s="50"/>
      <c r="FV85" s="50"/>
      <c r="FW85" s="50"/>
      <c r="FX85" s="50"/>
      <c r="FY85" s="50"/>
      <c r="FZ85" s="50"/>
      <c r="GA85" s="50"/>
      <c r="GB85" s="50"/>
      <c r="GC85" s="50"/>
      <c r="GD85" s="50"/>
      <c r="GE85" s="50"/>
      <c r="GF85" s="50"/>
      <c r="GG85" s="50"/>
      <c r="GH85" s="50"/>
      <c r="GI85" s="50"/>
      <c r="GJ85" s="50"/>
      <c r="GK85" s="50"/>
      <c r="GL85" s="50"/>
      <c r="GM85" s="50"/>
      <c r="GN85" s="50"/>
      <c r="GO85" s="50"/>
      <c r="GP85" s="50"/>
      <c r="GQ85" s="50"/>
      <c r="GR85" s="50"/>
      <c r="GS85" s="50"/>
      <c r="GT85" s="50"/>
      <c r="GU85" s="50"/>
      <c r="GV85" s="50"/>
      <c r="GW85" s="50"/>
      <c r="GX85" s="50"/>
      <c r="GY85" s="50"/>
      <c r="GZ85" s="50"/>
      <c r="HA85" s="50"/>
      <c r="HB85" s="50"/>
      <c r="HC85" s="50"/>
      <c r="HD85" s="50"/>
      <c r="HE85" s="50"/>
      <c r="HF85" s="50"/>
      <c r="HG85" s="50"/>
      <c r="HH85" s="50"/>
      <c r="HI85" s="50"/>
      <c r="HJ85" s="50"/>
      <c r="HK85" s="50"/>
      <c r="HL85" s="50"/>
      <c r="HM85" s="50"/>
      <c r="HN85" s="50"/>
      <c r="HO85" s="50"/>
      <c r="HP85" s="50"/>
      <c r="HQ85" s="50"/>
      <c r="HR85" s="50"/>
      <c r="HS85" s="50"/>
      <c r="HT85" s="50"/>
      <c r="HU85" s="50"/>
      <c r="HV85" s="50"/>
      <c r="HW85" s="50"/>
      <c r="HX85" s="50"/>
      <c r="HY85" s="50"/>
      <c r="HZ85" s="50"/>
      <c r="IA85" s="50"/>
      <c r="IB85" s="50"/>
      <c r="IC85" s="50"/>
      <c r="ID85" s="50"/>
      <c r="IE85" s="50"/>
      <c r="IF85" s="50"/>
      <c r="IG85" s="50"/>
      <c r="IH85" s="50"/>
      <c r="II85" s="50"/>
      <c r="IJ85" s="50"/>
      <c r="IK85" s="50"/>
      <c r="IL85" s="50"/>
      <c r="IM85" s="50"/>
      <c r="IN85" s="50"/>
      <c r="IO85" s="50"/>
      <c r="IP85" s="50"/>
      <c r="IQ85" s="50"/>
      <c r="IR85" s="50"/>
      <c r="IS85" s="50"/>
    </row>
    <row r="86" spans="1:253" s="54" customFormat="1" ht="20.100000000000001" customHeight="1" x14ac:dyDescent="0.2">
      <c r="A86" s="50"/>
      <c r="B86" s="51" t="s">
        <v>188</v>
      </c>
      <c r="C86" s="51" t="s">
        <v>189</v>
      </c>
      <c r="D86" s="52">
        <v>6304.85</v>
      </c>
      <c r="E86" s="53">
        <v>31972.0625</v>
      </c>
      <c r="F86" s="53">
        <v>5.0710266699445663</v>
      </c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  <c r="FP86" s="50"/>
      <c r="FQ86" s="50"/>
      <c r="FR86" s="50"/>
      <c r="FS86" s="50"/>
      <c r="FT86" s="50"/>
      <c r="FU86" s="50"/>
      <c r="FV86" s="50"/>
      <c r="FW86" s="50"/>
      <c r="FX86" s="50"/>
      <c r="FY86" s="50"/>
      <c r="FZ86" s="50"/>
      <c r="GA86" s="50"/>
      <c r="GB86" s="50"/>
      <c r="GC86" s="50"/>
      <c r="GD86" s="50"/>
      <c r="GE86" s="50"/>
      <c r="GF86" s="50"/>
      <c r="GG86" s="50"/>
      <c r="GH86" s="50"/>
      <c r="GI86" s="50"/>
      <c r="GJ86" s="50"/>
      <c r="GK86" s="50"/>
      <c r="GL86" s="50"/>
      <c r="GM86" s="50"/>
      <c r="GN86" s="50"/>
      <c r="GO86" s="50"/>
      <c r="GP86" s="50"/>
      <c r="GQ86" s="50"/>
      <c r="GR86" s="50"/>
      <c r="GS86" s="50"/>
      <c r="GT86" s="50"/>
      <c r="GU86" s="50"/>
      <c r="GV86" s="50"/>
      <c r="GW86" s="50"/>
      <c r="GX86" s="50"/>
      <c r="GY86" s="50"/>
      <c r="GZ86" s="50"/>
      <c r="HA86" s="50"/>
      <c r="HB86" s="50"/>
      <c r="HC86" s="50"/>
      <c r="HD86" s="50"/>
      <c r="HE86" s="50"/>
      <c r="HF86" s="50"/>
      <c r="HG86" s="50"/>
      <c r="HH86" s="50"/>
      <c r="HI86" s="50"/>
      <c r="HJ86" s="50"/>
      <c r="HK86" s="50"/>
      <c r="HL86" s="50"/>
      <c r="HM86" s="50"/>
      <c r="HN86" s="50"/>
      <c r="HO86" s="50"/>
      <c r="HP86" s="50"/>
      <c r="HQ86" s="50"/>
      <c r="HR86" s="50"/>
      <c r="HS86" s="50"/>
      <c r="HT86" s="50"/>
      <c r="HU86" s="50"/>
      <c r="HV86" s="50"/>
      <c r="HW86" s="50"/>
      <c r="HX86" s="50"/>
      <c r="HY86" s="50"/>
      <c r="HZ86" s="50"/>
      <c r="IA86" s="50"/>
      <c r="IB86" s="50"/>
      <c r="IC86" s="50"/>
      <c r="ID86" s="50"/>
      <c r="IE86" s="50"/>
      <c r="IF86" s="50"/>
      <c r="IG86" s="50"/>
      <c r="IH86" s="50"/>
      <c r="II86" s="50"/>
      <c r="IJ86" s="50"/>
      <c r="IK86" s="50"/>
      <c r="IL86" s="50"/>
      <c r="IM86" s="50"/>
      <c r="IN86" s="50"/>
      <c r="IO86" s="50"/>
      <c r="IP86" s="50"/>
      <c r="IQ86" s="50"/>
      <c r="IR86" s="50"/>
      <c r="IS86" s="50"/>
    </row>
    <row r="87" spans="1:253" s="54" customFormat="1" ht="20.100000000000001" customHeight="1" x14ac:dyDescent="0.2">
      <c r="A87" s="50"/>
      <c r="B87" s="51" t="s">
        <v>190</v>
      </c>
      <c r="C87" s="51" t="s">
        <v>191</v>
      </c>
      <c r="D87" s="52">
        <v>603.65</v>
      </c>
      <c r="E87" s="53">
        <v>1645.7275</v>
      </c>
      <c r="F87" s="53">
        <v>2.7262942102211545</v>
      </c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  <c r="FP87" s="50"/>
      <c r="FQ87" s="50"/>
      <c r="FR87" s="50"/>
      <c r="FS87" s="50"/>
      <c r="FT87" s="50"/>
      <c r="FU87" s="50"/>
      <c r="FV87" s="50"/>
      <c r="FW87" s="50"/>
      <c r="FX87" s="50"/>
      <c r="FY87" s="50"/>
      <c r="FZ87" s="50"/>
      <c r="GA87" s="50"/>
      <c r="GB87" s="50"/>
      <c r="GC87" s="50"/>
      <c r="GD87" s="50"/>
      <c r="GE87" s="50"/>
      <c r="GF87" s="50"/>
      <c r="GG87" s="50"/>
      <c r="GH87" s="50"/>
      <c r="GI87" s="50"/>
      <c r="GJ87" s="50"/>
      <c r="GK87" s="50"/>
      <c r="GL87" s="50"/>
      <c r="GM87" s="50"/>
      <c r="GN87" s="50"/>
      <c r="GO87" s="50"/>
      <c r="GP87" s="50"/>
      <c r="GQ87" s="50"/>
      <c r="GR87" s="50"/>
      <c r="GS87" s="50"/>
      <c r="GT87" s="50"/>
      <c r="GU87" s="50"/>
      <c r="GV87" s="50"/>
      <c r="GW87" s="50"/>
      <c r="GX87" s="50"/>
      <c r="GY87" s="50"/>
      <c r="GZ87" s="50"/>
      <c r="HA87" s="50"/>
      <c r="HB87" s="50"/>
      <c r="HC87" s="50"/>
      <c r="HD87" s="50"/>
      <c r="HE87" s="50"/>
      <c r="HF87" s="50"/>
      <c r="HG87" s="50"/>
      <c r="HH87" s="50"/>
      <c r="HI87" s="50"/>
      <c r="HJ87" s="50"/>
      <c r="HK87" s="50"/>
      <c r="HL87" s="50"/>
      <c r="HM87" s="50"/>
      <c r="HN87" s="50"/>
      <c r="HO87" s="50"/>
      <c r="HP87" s="50"/>
      <c r="HQ87" s="50"/>
      <c r="HR87" s="50"/>
      <c r="HS87" s="50"/>
      <c r="HT87" s="50"/>
      <c r="HU87" s="50"/>
      <c r="HV87" s="50"/>
      <c r="HW87" s="50"/>
      <c r="HX87" s="50"/>
      <c r="HY87" s="50"/>
      <c r="HZ87" s="50"/>
      <c r="IA87" s="50"/>
      <c r="IB87" s="50"/>
      <c r="IC87" s="50"/>
      <c r="ID87" s="50"/>
      <c r="IE87" s="50"/>
      <c r="IF87" s="50"/>
      <c r="IG87" s="50"/>
      <c r="IH87" s="50"/>
      <c r="II87" s="50"/>
      <c r="IJ87" s="50"/>
      <c r="IK87" s="50"/>
      <c r="IL87" s="50"/>
      <c r="IM87" s="50"/>
      <c r="IN87" s="50"/>
      <c r="IO87" s="50"/>
      <c r="IP87" s="50"/>
      <c r="IQ87" s="50"/>
      <c r="IR87" s="50"/>
      <c r="IS87" s="50"/>
    </row>
    <row r="88" spans="1:253" s="54" customFormat="1" ht="20.100000000000001" customHeight="1" x14ac:dyDescent="0.2">
      <c r="A88" s="50"/>
      <c r="B88" s="51" t="s">
        <v>192</v>
      </c>
      <c r="C88" s="51" t="s">
        <v>49</v>
      </c>
      <c r="D88" s="52">
        <v>4907.75</v>
      </c>
      <c r="E88" s="53">
        <v>25486.9575</v>
      </c>
      <c r="F88" s="53">
        <v>5.193206153532679</v>
      </c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  <c r="FP88" s="50"/>
      <c r="FQ88" s="50"/>
      <c r="FR88" s="50"/>
      <c r="FS88" s="50"/>
      <c r="FT88" s="50"/>
      <c r="FU88" s="50"/>
      <c r="FV88" s="50"/>
      <c r="FW88" s="50"/>
      <c r="FX88" s="50"/>
      <c r="FY88" s="50"/>
      <c r="FZ88" s="50"/>
      <c r="GA88" s="50"/>
      <c r="GB88" s="50"/>
      <c r="GC88" s="50"/>
      <c r="GD88" s="50"/>
      <c r="GE88" s="50"/>
      <c r="GF88" s="50"/>
      <c r="GG88" s="50"/>
      <c r="GH88" s="50"/>
      <c r="GI88" s="50"/>
      <c r="GJ88" s="50"/>
      <c r="GK88" s="50"/>
      <c r="GL88" s="50"/>
      <c r="GM88" s="50"/>
      <c r="GN88" s="50"/>
      <c r="GO88" s="50"/>
      <c r="GP88" s="50"/>
      <c r="GQ88" s="50"/>
      <c r="GR88" s="50"/>
      <c r="GS88" s="50"/>
      <c r="GT88" s="50"/>
      <c r="GU88" s="50"/>
      <c r="GV88" s="50"/>
      <c r="GW88" s="50"/>
      <c r="GX88" s="50"/>
      <c r="GY88" s="50"/>
      <c r="GZ88" s="50"/>
      <c r="HA88" s="50"/>
      <c r="HB88" s="50"/>
      <c r="HC88" s="50"/>
      <c r="HD88" s="50"/>
      <c r="HE88" s="50"/>
      <c r="HF88" s="50"/>
      <c r="HG88" s="50"/>
      <c r="HH88" s="50"/>
      <c r="HI88" s="50"/>
      <c r="HJ88" s="50"/>
      <c r="HK88" s="50"/>
      <c r="HL88" s="50"/>
      <c r="HM88" s="50"/>
      <c r="HN88" s="50"/>
      <c r="HO88" s="50"/>
      <c r="HP88" s="50"/>
      <c r="HQ88" s="50"/>
      <c r="HR88" s="50"/>
      <c r="HS88" s="50"/>
      <c r="HT88" s="50"/>
      <c r="HU88" s="50"/>
      <c r="HV88" s="50"/>
      <c r="HW88" s="50"/>
      <c r="HX88" s="50"/>
      <c r="HY88" s="50"/>
      <c r="HZ88" s="50"/>
      <c r="IA88" s="50"/>
      <c r="IB88" s="50"/>
      <c r="IC88" s="50"/>
      <c r="ID88" s="50"/>
      <c r="IE88" s="50"/>
      <c r="IF88" s="50"/>
      <c r="IG88" s="50"/>
      <c r="IH88" s="50"/>
      <c r="II88" s="50"/>
      <c r="IJ88" s="50"/>
      <c r="IK88" s="50"/>
      <c r="IL88" s="50"/>
      <c r="IM88" s="50"/>
      <c r="IN88" s="50"/>
      <c r="IO88" s="50"/>
      <c r="IP88" s="50"/>
      <c r="IQ88" s="50"/>
      <c r="IR88" s="50"/>
      <c r="IS88" s="50"/>
    </row>
    <row r="89" spans="1:253" s="54" customFormat="1" ht="20.100000000000001" customHeight="1" x14ac:dyDescent="0.2">
      <c r="A89" s="50"/>
      <c r="B89" s="55" t="s">
        <v>50</v>
      </c>
      <c r="C89" s="55"/>
      <c r="D89" s="56">
        <v>18264.95</v>
      </c>
      <c r="E89" s="57">
        <v>109124.386</v>
      </c>
      <c r="F89" s="57">
        <v>5.9745242116731783</v>
      </c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  <c r="FP89" s="50"/>
      <c r="FQ89" s="50"/>
      <c r="FR89" s="50"/>
      <c r="FS89" s="50"/>
      <c r="FT89" s="50"/>
      <c r="FU89" s="50"/>
      <c r="FV89" s="50"/>
      <c r="FW89" s="50"/>
      <c r="FX89" s="50"/>
      <c r="FY89" s="50"/>
      <c r="FZ89" s="50"/>
      <c r="GA89" s="50"/>
      <c r="GB89" s="50"/>
      <c r="GC89" s="50"/>
      <c r="GD89" s="50"/>
      <c r="GE89" s="50"/>
      <c r="GF89" s="50"/>
      <c r="GG89" s="50"/>
      <c r="GH89" s="50"/>
      <c r="GI89" s="50"/>
      <c r="GJ89" s="50"/>
      <c r="GK89" s="50"/>
      <c r="GL89" s="50"/>
      <c r="GM89" s="50"/>
      <c r="GN89" s="50"/>
      <c r="GO89" s="50"/>
      <c r="GP89" s="50"/>
      <c r="GQ89" s="50"/>
      <c r="GR89" s="50"/>
      <c r="GS89" s="50"/>
      <c r="GT89" s="50"/>
      <c r="GU89" s="50"/>
      <c r="GV89" s="50"/>
      <c r="GW89" s="50"/>
      <c r="GX89" s="50"/>
      <c r="GY89" s="50"/>
      <c r="GZ89" s="50"/>
      <c r="HA89" s="50"/>
      <c r="HB89" s="50"/>
      <c r="HC89" s="50"/>
      <c r="HD89" s="50"/>
      <c r="HE89" s="50"/>
      <c r="HF89" s="50"/>
      <c r="HG89" s="50"/>
      <c r="HH89" s="50"/>
      <c r="HI89" s="50"/>
      <c r="HJ89" s="50"/>
      <c r="HK89" s="50"/>
      <c r="HL89" s="50"/>
      <c r="HM89" s="50"/>
      <c r="HN89" s="50"/>
      <c r="HO89" s="50"/>
      <c r="HP89" s="50"/>
      <c r="HQ89" s="50"/>
      <c r="HR89" s="50"/>
      <c r="HS89" s="50"/>
      <c r="HT89" s="50"/>
      <c r="HU89" s="50"/>
      <c r="HV89" s="50"/>
      <c r="HW89" s="50"/>
      <c r="HX89" s="50"/>
      <c r="HY89" s="50"/>
      <c r="HZ89" s="50"/>
      <c r="IA89" s="50"/>
      <c r="IB89" s="50"/>
      <c r="IC89" s="50"/>
      <c r="ID89" s="50"/>
      <c r="IE89" s="50"/>
      <c r="IF89" s="50"/>
      <c r="IG89" s="50"/>
      <c r="IH89" s="50"/>
      <c r="II89" s="50"/>
      <c r="IJ89" s="50"/>
      <c r="IK89" s="50"/>
      <c r="IL89" s="50"/>
      <c r="IM89" s="50"/>
      <c r="IN89" s="50"/>
      <c r="IO89" s="50"/>
      <c r="IP89" s="50"/>
      <c r="IQ89" s="50"/>
      <c r="IR89" s="50"/>
      <c r="IS89" s="50"/>
    </row>
    <row r="90" spans="1:253" s="54" customFormat="1" ht="20.100000000000001" customHeight="1" x14ac:dyDescent="0.2">
      <c r="A90" s="50"/>
      <c r="B90" s="51" t="s">
        <v>193</v>
      </c>
      <c r="C90" s="51" t="s">
        <v>205</v>
      </c>
      <c r="D90" s="52">
        <v>13905.25</v>
      </c>
      <c r="E90" s="53">
        <v>68028.826499999996</v>
      </c>
      <c r="F90" s="53">
        <v>4.892312364035166</v>
      </c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  <c r="FP90" s="50"/>
      <c r="FQ90" s="50"/>
      <c r="FR90" s="50"/>
      <c r="FS90" s="50"/>
      <c r="FT90" s="50"/>
      <c r="FU90" s="50"/>
      <c r="FV90" s="50"/>
      <c r="FW90" s="50"/>
      <c r="FX90" s="50"/>
      <c r="FY90" s="50"/>
      <c r="FZ90" s="50"/>
      <c r="GA90" s="50"/>
      <c r="GB90" s="50"/>
      <c r="GC90" s="50"/>
      <c r="GD90" s="50"/>
      <c r="GE90" s="50"/>
      <c r="GF90" s="50"/>
      <c r="GG90" s="50"/>
      <c r="GH90" s="50"/>
      <c r="GI90" s="50"/>
      <c r="GJ90" s="50"/>
      <c r="GK90" s="50"/>
      <c r="GL90" s="50"/>
      <c r="GM90" s="50"/>
      <c r="GN90" s="50"/>
      <c r="GO90" s="50"/>
      <c r="GP90" s="50"/>
      <c r="GQ90" s="50"/>
      <c r="GR90" s="50"/>
      <c r="GS90" s="50"/>
      <c r="GT90" s="50"/>
      <c r="GU90" s="50"/>
      <c r="GV90" s="50"/>
      <c r="GW90" s="50"/>
      <c r="GX90" s="50"/>
      <c r="GY90" s="50"/>
      <c r="GZ90" s="50"/>
      <c r="HA90" s="50"/>
      <c r="HB90" s="50"/>
      <c r="HC90" s="50"/>
      <c r="HD90" s="50"/>
      <c r="HE90" s="50"/>
      <c r="HF90" s="50"/>
      <c r="HG90" s="50"/>
      <c r="HH90" s="50"/>
      <c r="HI90" s="50"/>
      <c r="HJ90" s="50"/>
      <c r="HK90" s="50"/>
      <c r="HL90" s="50"/>
      <c r="HM90" s="50"/>
      <c r="HN90" s="50"/>
      <c r="HO90" s="50"/>
      <c r="HP90" s="50"/>
      <c r="HQ90" s="50"/>
      <c r="HR90" s="50"/>
      <c r="HS90" s="50"/>
      <c r="HT90" s="50"/>
      <c r="HU90" s="50"/>
      <c r="HV90" s="50"/>
      <c r="HW90" s="50"/>
      <c r="HX90" s="50"/>
      <c r="HY90" s="50"/>
      <c r="HZ90" s="50"/>
      <c r="IA90" s="50"/>
      <c r="IB90" s="50"/>
      <c r="IC90" s="50"/>
      <c r="ID90" s="50"/>
      <c r="IE90" s="50"/>
      <c r="IF90" s="50"/>
      <c r="IG90" s="50"/>
      <c r="IH90" s="50"/>
      <c r="II90" s="50"/>
      <c r="IJ90" s="50"/>
      <c r="IK90" s="50"/>
      <c r="IL90" s="50"/>
      <c r="IM90" s="50"/>
      <c r="IN90" s="50"/>
      <c r="IO90" s="50"/>
      <c r="IP90" s="50"/>
      <c r="IQ90" s="50"/>
      <c r="IR90" s="50"/>
      <c r="IS90" s="50"/>
    </row>
    <row r="91" spans="1:253" s="54" customFormat="1" ht="20.100000000000001" customHeight="1" x14ac:dyDescent="0.2">
      <c r="A91" s="50"/>
      <c r="B91" s="51" t="s">
        <v>194</v>
      </c>
      <c r="C91" s="51" t="s">
        <v>195</v>
      </c>
      <c r="D91" s="52">
        <v>2507</v>
      </c>
      <c r="E91" s="53">
        <v>10075.171999999999</v>
      </c>
      <c r="F91" s="53">
        <v>4.0188161148783408</v>
      </c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  <c r="FP91" s="50"/>
      <c r="FQ91" s="50"/>
      <c r="FR91" s="50"/>
      <c r="FS91" s="50"/>
      <c r="FT91" s="50"/>
      <c r="FU91" s="50"/>
      <c r="FV91" s="50"/>
      <c r="FW91" s="50"/>
      <c r="FX91" s="50"/>
      <c r="FY91" s="50"/>
      <c r="FZ91" s="50"/>
      <c r="GA91" s="50"/>
      <c r="GB91" s="50"/>
      <c r="GC91" s="50"/>
      <c r="GD91" s="50"/>
      <c r="GE91" s="50"/>
      <c r="GF91" s="50"/>
      <c r="GG91" s="50"/>
      <c r="GH91" s="50"/>
      <c r="GI91" s="50"/>
      <c r="GJ91" s="50"/>
      <c r="GK91" s="50"/>
      <c r="GL91" s="50"/>
      <c r="GM91" s="50"/>
      <c r="GN91" s="50"/>
      <c r="GO91" s="50"/>
      <c r="GP91" s="50"/>
      <c r="GQ91" s="50"/>
      <c r="GR91" s="50"/>
      <c r="GS91" s="50"/>
      <c r="GT91" s="50"/>
      <c r="GU91" s="50"/>
      <c r="GV91" s="50"/>
      <c r="GW91" s="50"/>
      <c r="GX91" s="50"/>
      <c r="GY91" s="50"/>
      <c r="GZ91" s="50"/>
      <c r="HA91" s="50"/>
      <c r="HB91" s="50"/>
      <c r="HC91" s="50"/>
      <c r="HD91" s="50"/>
      <c r="HE91" s="50"/>
      <c r="HF91" s="50"/>
      <c r="HG91" s="50"/>
      <c r="HH91" s="50"/>
      <c r="HI91" s="50"/>
      <c r="HJ91" s="50"/>
      <c r="HK91" s="50"/>
      <c r="HL91" s="50"/>
      <c r="HM91" s="50"/>
      <c r="HN91" s="50"/>
      <c r="HO91" s="50"/>
      <c r="HP91" s="50"/>
      <c r="HQ91" s="50"/>
      <c r="HR91" s="50"/>
      <c r="HS91" s="50"/>
      <c r="HT91" s="50"/>
      <c r="HU91" s="50"/>
      <c r="HV91" s="50"/>
      <c r="HW91" s="50"/>
      <c r="HX91" s="50"/>
      <c r="HY91" s="50"/>
      <c r="HZ91" s="50"/>
      <c r="IA91" s="50"/>
      <c r="IB91" s="50"/>
      <c r="IC91" s="50"/>
      <c r="ID91" s="50"/>
      <c r="IE91" s="50"/>
      <c r="IF91" s="50"/>
      <c r="IG91" s="50"/>
      <c r="IH91" s="50"/>
      <c r="II91" s="50"/>
      <c r="IJ91" s="50"/>
      <c r="IK91" s="50"/>
      <c r="IL91" s="50"/>
      <c r="IM91" s="50"/>
      <c r="IN91" s="50"/>
      <c r="IO91" s="50"/>
      <c r="IP91" s="50"/>
      <c r="IQ91" s="50"/>
      <c r="IR91" s="50"/>
      <c r="IS91" s="50"/>
    </row>
    <row r="92" spans="1:253" s="54" customFormat="1" ht="20.100000000000001" customHeight="1" x14ac:dyDescent="0.2">
      <c r="A92" s="50"/>
      <c r="B92" s="51" t="s">
        <v>52</v>
      </c>
      <c r="C92" s="51" t="s">
        <v>53</v>
      </c>
      <c r="D92" s="52">
        <v>4090.7</v>
      </c>
      <c r="E92" s="53">
        <v>128995.88399999998</v>
      </c>
      <c r="F92" s="53">
        <v>31.533938934656657</v>
      </c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  <c r="FP92" s="50"/>
      <c r="FQ92" s="50"/>
      <c r="FR92" s="50"/>
      <c r="FS92" s="50"/>
      <c r="FT92" s="50"/>
      <c r="FU92" s="50"/>
      <c r="FV92" s="50"/>
      <c r="FW92" s="50"/>
      <c r="FX92" s="50"/>
      <c r="FY92" s="50"/>
      <c r="FZ92" s="50"/>
      <c r="GA92" s="50"/>
      <c r="GB92" s="50"/>
      <c r="GC92" s="50"/>
      <c r="GD92" s="50"/>
      <c r="GE92" s="50"/>
      <c r="GF92" s="50"/>
      <c r="GG92" s="50"/>
      <c r="GH92" s="50"/>
      <c r="GI92" s="50"/>
      <c r="GJ92" s="50"/>
      <c r="GK92" s="50"/>
      <c r="GL92" s="50"/>
      <c r="GM92" s="50"/>
      <c r="GN92" s="50"/>
      <c r="GO92" s="50"/>
      <c r="GP92" s="50"/>
      <c r="GQ92" s="50"/>
      <c r="GR92" s="50"/>
      <c r="GS92" s="50"/>
      <c r="GT92" s="50"/>
      <c r="GU92" s="50"/>
      <c r="GV92" s="50"/>
      <c r="GW92" s="50"/>
      <c r="GX92" s="50"/>
      <c r="GY92" s="50"/>
      <c r="GZ92" s="50"/>
      <c r="HA92" s="50"/>
      <c r="HB92" s="50"/>
      <c r="HC92" s="50"/>
      <c r="HD92" s="50"/>
      <c r="HE92" s="50"/>
      <c r="HF92" s="50"/>
      <c r="HG92" s="50"/>
      <c r="HH92" s="50"/>
      <c r="HI92" s="50"/>
      <c r="HJ92" s="50"/>
      <c r="HK92" s="50"/>
      <c r="HL92" s="50"/>
      <c r="HM92" s="50"/>
      <c r="HN92" s="50"/>
      <c r="HO92" s="50"/>
      <c r="HP92" s="50"/>
      <c r="HQ92" s="50"/>
      <c r="HR92" s="50"/>
      <c r="HS92" s="50"/>
      <c r="HT92" s="50"/>
      <c r="HU92" s="50"/>
      <c r="HV92" s="50"/>
      <c r="HW92" s="50"/>
      <c r="HX92" s="50"/>
      <c r="HY92" s="50"/>
      <c r="HZ92" s="50"/>
      <c r="IA92" s="50"/>
      <c r="IB92" s="50"/>
      <c r="IC92" s="50"/>
      <c r="ID92" s="50"/>
      <c r="IE92" s="50"/>
      <c r="IF92" s="50"/>
      <c r="IG92" s="50"/>
      <c r="IH92" s="50"/>
      <c r="II92" s="50"/>
      <c r="IJ92" s="50"/>
      <c r="IK92" s="50"/>
      <c r="IL92" s="50"/>
      <c r="IM92" s="50"/>
      <c r="IN92" s="50"/>
      <c r="IO92" s="50"/>
      <c r="IP92" s="50"/>
      <c r="IQ92" s="50"/>
      <c r="IR92" s="50"/>
      <c r="IS92" s="50"/>
    </row>
    <row r="93" spans="1:253" s="54" customFormat="1" ht="20.100000000000001" customHeight="1" x14ac:dyDescent="0.2">
      <c r="A93" s="50"/>
      <c r="B93" s="51" t="s">
        <v>196</v>
      </c>
      <c r="C93" s="51" t="s">
        <v>54</v>
      </c>
      <c r="D93" s="52">
        <v>2412</v>
      </c>
      <c r="E93" s="53">
        <v>82880.469499999992</v>
      </c>
      <c r="F93" s="53">
        <v>34.361720356550578</v>
      </c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  <c r="FP93" s="50"/>
      <c r="FQ93" s="50"/>
      <c r="FR93" s="50"/>
      <c r="FS93" s="50"/>
      <c r="FT93" s="50"/>
      <c r="FU93" s="50"/>
      <c r="FV93" s="50"/>
      <c r="FW93" s="50"/>
      <c r="FX93" s="50"/>
      <c r="FY93" s="50"/>
      <c r="FZ93" s="50"/>
      <c r="GA93" s="50"/>
      <c r="GB93" s="50"/>
      <c r="GC93" s="50"/>
      <c r="GD93" s="50"/>
      <c r="GE93" s="50"/>
      <c r="GF93" s="50"/>
      <c r="GG93" s="50"/>
      <c r="GH93" s="50"/>
      <c r="GI93" s="50"/>
      <c r="GJ93" s="50"/>
      <c r="GK93" s="50"/>
      <c r="GL93" s="50"/>
      <c r="GM93" s="50"/>
      <c r="GN93" s="50"/>
      <c r="GO93" s="50"/>
      <c r="GP93" s="50"/>
      <c r="GQ93" s="50"/>
      <c r="GR93" s="50"/>
      <c r="GS93" s="50"/>
      <c r="GT93" s="50"/>
      <c r="GU93" s="50"/>
      <c r="GV93" s="50"/>
      <c r="GW93" s="50"/>
      <c r="GX93" s="50"/>
      <c r="GY93" s="50"/>
      <c r="GZ93" s="50"/>
      <c r="HA93" s="50"/>
      <c r="HB93" s="50"/>
      <c r="HC93" s="50"/>
      <c r="HD93" s="50"/>
      <c r="HE93" s="50"/>
      <c r="HF93" s="50"/>
      <c r="HG93" s="50"/>
      <c r="HH93" s="50"/>
      <c r="HI93" s="50"/>
      <c r="HJ93" s="50"/>
      <c r="HK93" s="50"/>
      <c r="HL93" s="50"/>
      <c r="HM93" s="50"/>
      <c r="HN93" s="50"/>
      <c r="HO93" s="50"/>
      <c r="HP93" s="50"/>
      <c r="HQ93" s="50"/>
      <c r="HR93" s="50"/>
      <c r="HS93" s="50"/>
      <c r="HT93" s="50"/>
      <c r="HU93" s="50"/>
      <c r="HV93" s="50"/>
      <c r="HW93" s="50"/>
      <c r="HX93" s="50"/>
      <c r="HY93" s="50"/>
      <c r="HZ93" s="50"/>
      <c r="IA93" s="50"/>
      <c r="IB93" s="50"/>
      <c r="IC93" s="50"/>
      <c r="ID93" s="50"/>
      <c r="IE93" s="50"/>
      <c r="IF93" s="50"/>
      <c r="IG93" s="50"/>
      <c r="IH93" s="50"/>
      <c r="II93" s="50"/>
      <c r="IJ93" s="50"/>
      <c r="IK93" s="50"/>
      <c r="IL93" s="50"/>
      <c r="IM93" s="50"/>
      <c r="IN93" s="50"/>
      <c r="IO93" s="50"/>
      <c r="IP93" s="50"/>
      <c r="IQ93" s="50"/>
      <c r="IR93" s="50"/>
      <c r="IS93" s="50"/>
    </row>
    <row r="94" spans="1:253" s="54" customFormat="1" ht="20.100000000000001" customHeight="1" x14ac:dyDescent="0.2">
      <c r="A94" s="50"/>
      <c r="B94" s="51" t="s">
        <v>62</v>
      </c>
      <c r="C94" s="51" t="s">
        <v>55</v>
      </c>
      <c r="D94" s="52">
        <v>69537.8</v>
      </c>
      <c r="E94" s="53">
        <v>2708308.2240000004</v>
      </c>
      <c r="F94" s="53">
        <v>38.947280817052025</v>
      </c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  <c r="FP94" s="50"/>
      <c r="FQ94" s="50"/>
      <c r="FR94" s="50"/>
      <c r="FS94" s="50"/>
      <c r="FT94" s="50"/>
      <c r="FU94" s="50"/>
      <c r="FV94" s="50"/>
      <c r="FW94" s="50"/>
      <c r="FX94" s="50"/>
      <c r="FY94" s="50"/>
      <c r="FZ94" s="50"/>
      <c r="GA94" s="50"/>
      <c r="GB94" s="50"/>
      <c r="GC94" s="50"/>
      <c r="GD94" s="50"/>
      <c r="GE94" s="50"/>
      <c r="GF94" s="50"/>
      <c r="GG94" s="50"/>
      <c r="GH94" s="50"/>
      <c r="GI94" s="50"/>
      <c r="GJ94" s="50"/>
      <c r="GK94" s="50"/>
      <c r="GL94" s="50"/>
      <c r="GM94" s="50"/>
      <c r="GN94" s="50"/>
      <c r="GO94" s="50"/>
      <c r="GP94" s="50"/>
      <c r="GQ94" s="50"/>
      <c r="GR94" s="50"/>
      <c r="GS94" s="50"/>
      <c r="GT94" s="50"/>
      <c r="GU94" s="50"/>
      <c r="GV94" s="50"/>
      <c r="GW94" s="50"/>
      <c r="GX94" s="50"/>
      <c r="GY94" s="50"/>
      <c r="GZ94" s="50"/>
      <c r="HA94" s="50"/>
      <c r="HB94" s="50"/>
      <c r="HC94" s="50"/>
      <c r="HD94" s="50"/>
      <c r="HE94" s="50"/>
      <c r="HF94" s="50"/>
      <c r="HG94" s="50"/>
      <c r="HH94" s="50"/>
      <c r="HI94" s="50"/>
      <c r="HJ94" s="50"/>
      <c r="HK94" s="50"/>
      <c r="HL94" s="50"/>
      <c r="HM94" s="50"/>
      <c r="HN94" s="50"/>
      <c r="HO94" s="50"/>
      <c r="HP94" s="50"/>
      <c r="HQ94" s="50"/>
      <c r="HR94" s="50"/>
      <c r="HS94" s="50"/>
      <c r="HT94" s="50"/>
      <c r="HU94" s="50"/>
      <c r="HV94" s="50"/>
      <c r="HW94" s="50"/>
      <c r="HX94" s="50"/>
      <c r="HY94" s="50"/>
      <c r="HZ94" s="50"/>
      <c r="IA94" s="50"/>
      <c r="IB94" s="50"/>
      <c r="IC94" s="50"/>
      <c r="ID94" s="50"/>
      <c r="IE94" s="50"/>
      <c r="IF94" s="50"/>
      <c r="IG94" s="50"/>
      <c r="IH94" s="50"/>
      <c r="II94" s="50"/>
      <c r="IJ94" s="50"/>
      <c r="IK94" s="50"/>
      <c r="IL94" s="50"/>
      <c r="IM94" s="50"/>
      <c r="IN94" s="50"/>
      <c r="IO94" s="50"/>
      <c r="IP94" s="50"/>
      <c r="IQ94" s="50"/>
      <c r="IR94" s="50"/>
      <c r="IS94" s="50"/>
    </row>
    <row r="95" spans="1:253" s="54" customFormat="1" ht="20.100000000000001" customHeight="1" x14ac:dyDescent="0.2">
      <c r="A95" s="50"/>
      <c r="B95" s="51" t="s">
        <v>197</v>
      </c>
      <c r="C95" s="51" t="s">
        <v>198</v>
      </c>
      <c r="D95" s="52">
        <v>111.9</v>
      </c>
      <c r="E95" s="53">
        <v>3551.6794999999993</v>
      </c>
      <c r="F95" s="53">
        <v>31.73976318141197</v>
      </c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  <c r="FP95" s="50"/>
      <c r="FQ95" s="50"/>
      <c r="FR95" s="50"/>
      <c r="FS95" s="50"/>
      <c r="FT95" s="50"/>
      <c r="FU95" s="50"/>
      <c r="FV95" s="50"/>
      <c r="FW95" s="50"/>
      <c r="FX95" s="50"/>
      <c r="FY95" s="50"/>
      <c r="FZ95" s="50"/>
      <c r="GA95" s="50"/>
      <c r="GB95" s="50"/>
      <c r="GC95" s="50"/>
      <c r="GD95" s="50"/>
      <c r="GE95" s="50"/>
      <c r="GF95" s="50"/>
      <c r="GG95" s="50"/>
      <c r="GH95" s="50"/>
      <c r="GI95" s="50"/>
      <c r="GJ95" s="50"/>
      <c r="GK95" s="50"/>
      <c r="GL95" s="50"/>
      <c r="GM95" s="50"/>
      <c r="GN95" s="50"/>
      <c r="GO95" s="50"/>
      <c r="GP95" s="50"/>
      <c r="GQ95" s="50"/>
      <c r="GR95" s="50"/>
      <c r="GS95" s="50"/>
      <c r="GT95" s="50"/>
      <c r="GU95" s="50"/>
      <c r="GV95" s="50"/>
      <c r="GW95" s="50"/>
      <c r="GX95" s="50"/>
      <c r="GY95" s="50"/>
      <c r="GZ95" s="50"/>
      <c r="HA95" s="50"/>
      <c r="HB95" s="50"/>
      <c r="HC95" s="50"/>
      <c r="HD95" s="50"/>
      <c r="HE95" s="50"/>
      <c r="HF95" s="50"/>
      <c r="HG95" s="50"/>
      <c r="HH95" s="50"/>
      <c r="HI95" s="50"/>
      <c r="HJ95" s="50"/>
      <c r="HK95" s="50"/>
      <c r="HL95" s="50"/>
      <c r="HM95" s="50"/>
      <c r="HN95" s="50"/>
      <c r="HO95" s="50"/>
      <c r="HP95" s="50"/>
      <c r="HQ95" s="50"/>
      <c r="HR95" s="50"/>
      <c r="HS95" s="50"/>
      <c r="HT95" s="50"/>
      <c r="HU95" s="50"/>
      <c r="HV95" s="50"/>
      <c r="HW95" s="50"/>
      <c r="HX95" s="50"/>
      <c r="HY95" s="50"/>
      <c r="HZ95" s="50"/>
      <c r="IA95" s="50"/>
      <c r="IB95" s="50"/>
      <c r="IC95" s="50"/>
      <c r="ID95" s="50"/>
      <c r="IE95" s="50"/>
      <c r="IF95" s="50"/>
      <c r="IG95" s="50"/>
      <c r="IH95" s="50"/>
      <c r="II95" s="50"/>
      <c r="IJ95" s="50"/>
      <c r="IK95" s="50"/>
      <c r="IL95" s="50"/>
      <c r="IM95" s="50"/>
      <c r="IN95" s="50"/>
      <c r="IO95" s="50"/>
      <c r="IP95" s="50"/>
      <c r="IQ95" s="50"/>
      <c r="IR95" s="50"/>
      <c r="IS95" s="50"/>
    </row>
    <row r="96" spans="1:253" ht="20.100000000000001" customHeight="1" x14ac:dyDescent="0.2">
      <c r="B96" s="51" t="s">
        <v>206</v>
      </c>
      <c r="C96" s="51" t="s">
        <v>207</v>
      </c>
      <c r="D96" s="52">
        <v>17.350000000000001</v>
      </c>
      <c r="E96" s="53">
        <v>642.4</v>
      </c>
      <c r="F96" s="53">
        <v>37.025936599423623</v>
      </c>
    </row>
    <row r="97" spans="1:253" ht="20.100000000000001" customHeight="1" x14ac:dyDescent="0.2">
      <c r="B97" s="51" t="s">
        <v>199</v>
      </c>
      <c r="C97" s="51" t="s">
        <v>51</v>
      </c>
      <c r="D97" s="52">
        <v>10557.9</v>
      </c>
      <c r="E97" s="53">
        <v>163597.6</v>
      </c>
      <c r="F97" s="53">
        <v>15.495278417109464</v>
      </c>
    </row>
    <row r="98" spans="1:253" s="54" customFormat="1" ht="20.100000000000001" customHeight="1" x14ac:dyDescent="0.2">
      <c r="A98" s="50"/>
      <c r="B98" s="55" t="s">
        <v>56</v>
      </c>
      <c r="C98" s="55"/>
      <c r="D98" s="56">
        <v>103139.9</v>
      </c>
      <c r="E98" s="57">
        <v>3166080.2555000004</v>
      </c>
      <c r="F98" s="57">
        <v>30.696949051724893</v>
      </c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  <c r="FP98" s="50"/>
      <c r="FQ98" s="50"/>
      <c r="FR98" s="50"/>
      <c r="FS98" s="50"/>
      <c r="FT98" s="50"/>
      <c r="FU98" s="50"/>
      <c r="FV98" s="50"/>
      <c r="FW98" s="50"/>
      <c r="FX98" s="50"/>
      <c r="FY98" s="50"/>
      <c r="FZ98" s="50"/>
      <c r="GA98" s="50"/>
      <c r="GB98" s="50"/>
      <c r="GC98" s="50"/>
      <c r="GD98" s="50"/>
      <c r="GE98" s="50"/>
      <c r="GF98" s="50"/>
      <c r="GG98" s="50"/>
      <c r="GH98" s="50"/>
      <c r="GI98" s="50"/>
      <c r="GJ98" s="50"/>
      <c r="GK98" s="50"/>
      <c r="GL98" s="50"/>
      <c r="GM98" s="50"/>
      <c r="GN98" s="50"/>
      <c r="GO98" s="50"/>
      <c r="GP98" s="50"/>
      <c r="GQ98" s="50"/>
      <c r="GR98" s="50"/>
      <c r="GS98" s="50"/>
      <c r="GT98" s="50"/>
      <c r="GU98" s="50"/>
      <c r="GV98" s="50"/>
      <c r="GW98" s="50"/>
      <c r="GX98" s="50"/>
      <c r="GY98" s="50"/>
      <c r="GZ98" s="50"/>
      <c r="HA98" s="50"/>
      <c r="HB98" s="50"/>
      <c r="HC98" s="50"/>
      <c r="HD98" s="50"/>
      <c r="HE98" s="50"/>
      <c r="HF98" s="50"/>
      <c r="HG98" s="50"/>
      <c r="HH98" s="50"/>
      <c r="HI98" s="50"/>
      <c r="HJ98" s="50"/>
      <c r="HK98" s="50"/>
      <c r="HL98" s="50"/>
      <c r="HM98" s="50"/>
      <c r="HN98" s="50"/>
      <c r="HO98" s="50"/>
      <c r="HP98" s="50"/>
      <c r="HQ98" s="50"/>
      <c r="HR98" s="50"/>
      <c r="HS98" s="50"/>
      <c r="HT98" s="50"/>
      <c r="HU98" s="50"/>
      <c r="HV98" s="50"/>
      <c r="HW98" s="50"/>
      <c r="HX98" s="50"/>
      <c r="HY98" s="50"/>
      <c r="HZ98" s="50"/>
      <c r="IA98" s="50"/>
      <c r="IB98" s="50"/>
      <c r="IC98" s="50"/>
      <c r="ID98" s="50"/>
      <c r="IE98" s="50"/>
      <c r="IF98" s="50"/>
      <c r="IG98" s="50"/>
      <c r="IH98" s="50"/>
      <c r="II98" s="50"/>
      <c r="IJ98" s="50"/>
      <c r="IK98" s="50"/>
      <c r="IL98" s="50"/>
      <c r="IM98" s="50"/>
      <c r="IN98" s="50"/>
      <c r="IO98" s="50"/>
      <c r="IP98" s="50"/>
      <c r="IQ98" s="50"/>
      <c r="IR98" s="50"/>
      <c r="IS98" s="50"/>
    </row>
    <row r="99" spans="1:253" s="54" customFormat="1" ht="20.100000000000001" customHeight="1" x14ac:dyDescent="0.2">
      <c r="A99" s="50"/>
      <c r="B99" s="55" t="s">
        <v>220</v>
      </c>
      <c r="C99" s="55"/>
      <c r="D99" s="56">
        <v>437298.45</v>
      </c>
      <c r="E99" s="57">
        <v>4163653.4160000007</v>
      </c>
      <c r="F99" s="57">
        <v>9.5213084244867527</v>
      </c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  <c r="FP99" s="50"/>
      <c r="FQ99" s="50"/>
      <c r="FR99" s="50"/>
      <c r="FS99" s="50"/>
      <c r="FT99" s="50"/>
      <c r="FU99" s="50"/>
      <c r="FV99" s="50"/>
      <c r="FW99" s="50"/>
      <c r="FX99" s="50"/>
      <c r="FY99" s="50"/>
      <c r="FZ99" s="50"/>
      <c r="GA99" s="50"/>
      <c r="GB99" s="50"/>
      <c r="GC99" s="50"/>
      <c r="GD99" s="50"/>
      <c r="GE99" s="50"/>
      <c r="GF99" s="50"/>
      <c r="GG99" s="50"/>
      <c r="GH99" s="50"/>
      <c r="GI99" s="50"/>
      <c r="GJ99" s="50"/>
      <c r="GK99" s="50"/>
      <c r="GL99" s="50"/>
      <c r="GM99" s="50"/>
      <c r="GN99" s="50"/>
      <c r="GO99" s="50"/>
      <c r="GP99" s="50"/>
      <c r="GQ99" s="50"/>
      <c r="GR99" s="50"/>
      <c r="GS99" s="50"/>
      <c r="GT99" s="50"/>
      <c r="GU99" s="50"/>
      <c r="GV99" s="50"/>
      <c r="GW99" s="50"/>
      <c r="GX99" s="50"/>
      <c r="GY99" s="50"/>
      <c r="GZ99" s="50"/>
      <c r="HA99" s="50"/>
      <c r="HB99" s="50"/>
      <c r="HC99" s="50"/>
      <c r="HD99" s="50"/>
      <c r="HE99" s="50"/>
      <c r="HF99" s="50"/>
      <c r="HG99" s="50"/>
      <c r="HH99" s="50"/>
      <c r="HI99" s="50"/>
      <c r="HJ99" s="50"/>
      <c r="HK99" s="50"/>
      <c r="HL99" s="50"/>
      <c r="HM99" s="50"/>
      <c r="HN99" s="50"/>
      <c r="HO99" s="50"/>
      <c r="HP99" s="50"/>
      <c r="HQ99" s="50"/>
      <c r="HR99" s="50"/>
      <c r="HS99" s="50"/>
      <c r="HT99" s="50"/>
      <c r="HU99" s="50"/>
      <c r="HV99" s="50"/>
      <c r="HW99" s="50"/>
      <c r="HX99" s="50"/>
      <c r="HY99" s="50"/>
      <c r="HZ99" s="50"/>
      <c r="IA99" s="50"/>
      <c r="IB99" s="50"/>
      <c r="IC99" s="50"/>
      <c r="ID99" s="50"/>
      <c r="IE99" s="50"/>
      <c r="IF99" s="50"/>
      <c r="IG99" s="50"/>
      <c r="IH99" s="50"/>
      <c r="II99" s="50"/>
      <c r="IJ99" s="50"/>
      <c r="IK99" s="50"/>
      <c r="IL99" s="50"/>
      <c r="IM99" s="50"/>
      <c r="IN99" s="50"/>
      <c r="IO99" s="50"/>
      <c r="IP99" s="50"/>
      <c r="IQ99" s="50"/>
      <c r="IR99" s="50"/>
      <c r="IS99" s="50"/>
    </row>
    <row r="101" spans="1:253" ht="20.100000000000001" customHeight="1" x14ac:dyDescent="0.2">
      <c r="B101" s="1" t="s">
        <v>63</v>
      </c>
    </row>
  </sheetData>
  <sheetProtection selectLockedCells="1" selectUnlockedCells="1"/>
  <mergeCells count="3">
    <mergeCell ref="B6:F6"/>
    <mergeCell ref="B9:B11"/>
    <mergeCell ref="D9:F9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V100"/>
  <sheetViews>
    <sheetView workbookViewId="0">
      <selection activeCell="A4" sqref="A4"/>
    </sheetView>
  </sheetViews>
  <sheetFormatPr baseColWidth="10" defaultRowHeight="20.100000000000001" customHeight="1" x14ac:dyDescent="0.2"/>
  <cols>
    <col min="1" max="1" width="3.7109375" style="1" customWidth="1"/>
    <col min="2" max="2" width="50.7109375" style="1" customWidth="1"/>
    <col min="3" max="3" width="6.7109375" style="1" bestFit="1" customWidth="1"/>
    <col min="4" max="4" width="8.28515625" style="25" bestFit="1" customWidth="1"/>
    <col min="5" max="5" width="12.7109375" style="2" bestFit="1" customWidth="1"/>
    <col min="6" max="6" width="18.28515625" style="2" bestFit="1" customWidth="1"/>
    <col min="7" max="7" width="8.28515625" style="2" bestFit="1" customWidth="1"/>
    <col min="8" max="8" width="12.7109375" style="2" customWidth="1"/>
    <col min="9" max="9" width="18.28515625" style="2" bestFit="1" customWidth="1"/>
    <col min="10" max="10" width="8.28515625" style="2" bestFit="1" customWidth="1"/>
    <col min="11" max="11" width="12.7109375" style="2" customWidth="1"/>
    <col min="12" max="12" width="18.28515625" style="2" bestFit="1" customWidth="1"/>
    <col min="13" max="13" width="8.28515625" style="2" bestFit="1" customWidth="1"/>
    <col min="14" max="14" width="12.7109375" style="2" bestFit="1" customWidth="1"/>
    <col min="15" max="15" width="18.28515625" style="2" bestFit="1" customWidth="1"/>
    <col min="16" max="16" width="8.28515625" style="2" bestFit="1" customWidth="1"/>
    <col min="17" max="17" width="12.7109375" style="2" bestFit="1" customWidth="1"/>
    <col min="18" max="18" width="18.28515625" style="2" bestFit="1" customWidth="1"/>
    <col min="19" max="19" width="8.28515625" style="2" bestFit="1" customWidth="1"/>
    <col min="20" max="20" width="12.7109375" style="2" bestFit="1" customWidth="1"/>
    <col min="21" max="21" width="18.28515625" style="2" bestFit="1" customWidth="1"/>
    <col min="22" max="22" width="8.28515625" style="2" bestFit="1" customWidth="1"/>
    <col min="23" max="23" width="12.7109375" style="2" bestFit="1" customWidth="1"/>
    <col min="24" max="24" width="18.28515625" style="2" bestFit="1" customWidth="1"/>
    <col min="25" max="25" width="8.28515625" style="2" bestFit="1" customWidth="1"/>
    <col min="26" max="26" width="12.7109375" style="2" bestFit="1" customWidth="1"/>
    <col min="27" max="27" width="18.28515625" style="2" bestFit="1" customWidth="1"/>
    <col min="28" max="28" width="8.28515625" style="2" bestFit="1" customWidth="1"/>
    <col min="29" max="29" width="12.7109375" style="2" bestFit="1" customWidth="1"/>
    <col min="30" max="30" width="18.28515625" style="2" bestFit="1" customWidth="1"/>
    <col min="31" max="31" width="8.28515625" style="2" bestFit="1" customWidth="1"/>
    <col min="32" max="32" width="12.7109375" style="2" bestFit="1" customWidth="1"/>
    <col min="33" max="33" width="18.28515625" style="2" bestFit="1" customWidth="1"/>
    <col min="34" max="34" width="8.28515625" style="2" bestFit="1" customWidth="1"/>
    <col min="35" max="35" width="12.7109375" style="2" bestFit="1" customWidth="1"/>
    <col min="36" max="36" width="18.28515625" style="2" bestFit="1" customWidth="1"/>
    <col min="37" max="37" width="8.28515625" style="2" bestFit="1" customWidth="1"/>
    <col min="38" max="38" width="12.7109375" style="2" bestFit="1" customWidth="1"/>
    <col min="39" max="39" width="18.28515625" style="2" bestFit="1" customWidth="1"/>
    <col min="40" max="147" width="11.42578125" style="2"/>
    <col min="148" max="16384" width="11.42578125" style="1"/>
  </cols>
  <sheetData>
    <row r="4" spans="1:256" ht="21" customHeight="1" x14ac:dyDescent="0.2"/>
    <row r="5" spans="1:256" s="41" customFormat="1" ht="22.5" x14ac:dyDescent="0.3">
      <c r="A5" s="40"/>
      <c r="B5" s="143" t="s">
        <v>1</v>
      </c>
      <c r="C5" s="143"/>
      <c r="D5" s="143"/>
      <c r="E5" s="143"/>
      <c r="F5" s="143"/>
      <c r="G5" s="143"/>
      <c r="H5" s="143"/>
      <c r="I5" s="143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2"/>
      <c r="HU5" s="42"/>
      <c r="HV5" s="42"/>
      <c r="HW5" s="42"/>
      <c r="HX5" s="42"/>
      <c r="HY5" s="42"/>
      <c r="HZ5" s="42"/>
      <c r="IA5" s="42"/>
      <c r="IB5" s="42"/>
      <c r="IC5" s="42"/>
      <c r="ID5" s="42"/>
      <c r="IE5" s="42"/>
      <c r="IF5" s="42"/>
      <c r="IG5" s="42"/>
      <c r="IH5" s="42"/>
      <c r="II5" s="42"/>
      <c r="IJ5" s="42"/>
      <c r="IK5" s="42"/>
      <c r="IL5" s="42"/>
      <c r="IM5" s="42"/>
      <c r="IN5" s="42"/>
      <c r="IO5" s="42"/>
      <c r="IP5" s="42"/>
      <c r="IQ5" s="42"/>
      <c r="IR5" s="42"/>
      <c r="IS5" s="42"/>
      <c r="IT5" s="42"/>
      <c r="IU5" s="42"/>
      <c r="IV5" s="42"/>
    </row>
    <row r="7" spans="1:256" ht="20.100000000000001" customHeight="1" x14ac:dyDescent="0.2">
      <c r="B7" s="7" t="s">
        <v>221</v>
      </c>
    </row>
    <row r="8" spans="1:256" s="43" customFormat="1" ht="20.100000000000001" customHeight="1" x14ac:dyDescent="0.2">
      <c r="B8" s="149" t="s">
        <v>30</v>
      </c>
      <c r="C8" s="44"/>
      <c r="D8" s="150" t="s">
        <v>17</v>
      </c>
      <c r="E8" s="150"/>
      <c r="F8" s="150"/>
      <c r="G8" s="150" t="s">
        <v>18</v>
      </c>
      <c r="H8" s="150"/>
      <c r="I8" s="150"/>
      <c r="J8" s="150" t="s">
        <v>19</v>
      </c>
      <c r="K8" s="150"/>
      <c r="L8" s="150"/>
      <c r="M8" s="150" t="s">
        <v>20</v>
      </c>
      <c r="N8" s="150"/>
      <c r="O8" s="150"/>
      <c r="P8" s="150" t="s">
        <v>21</v>
      </c>
      <c r="Q8" s="150"/>
      <c r="R8" s="150"/>
      <c r="S8" s="150" t="s">
        <v>22</v>
      </c>
      <c r="T8" s="150"/>
      <c r="U8" s="150"/>
      <c r="V8" s="150" t="s">
        <v>23</v>
      </c>
      <c r="W8" s="150"/>
      <c r="X8" s="150"/>
      <c r="Y8" s="150" t="s">
        <v>24</v>
      </c>
      <c r="Z8" s="150"/>
      <c r="AA8" s="150"/>
      <c r="AB8" s="150" t="s">
        <v>25</v>
      </c>
      <c r="AC8" s="150"/>
      <c r="AD8" s="150"/>
      <c r="AE8" s="150" t="s">
        <v>26</v>
      </c>
      <c r="AF8" s="150"/>
      <c r="AG8" s="150"/>
      <c r="AH8" s="150" t="s">
        <v>27</v>
      </c>
      <c r="AI8" s="150"/>
      <c r="AJ8" s="150"/>
      <c r="AK8" s="150" t="s">
        <v>28</v>
      </c>
      <c r="AL8" s="150"/>
      <c r="AM8" s="150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</row>
    <row r="9" spans="1:256" s="46" customFormat="1" ht="20.100000000000001" customHeight="1" x14ac:dyDescent="0.2">
      <c r="B9" s="149"/>
      <c r="C9" s="47" t="s">
        <v>32</v>
      </c>
      <c r="D9" s="36" t="s">
        <v>2</v>
      </c>
      <c r="E9" s="36" t="s">
        <v>3</v>
      </c>
      <c r="F9" s="36" t="s">
        <v>4</v>
      </c>
      <c r="G9" s="36" t="s">
        <v>2</v>
      </c>
      <c r="H9" s="36" t="s">
        <v>3</v>
      </c>
      <c r="I9" s="36" t="s">
        <v>4</v>
      </c>
      <c r="J9" s="36" t="s">
        <v>2</v>
      </c>
      <c r="K9" s="36" t="s">
        <v>3</v>
      </c>
      <c r="L9" s="36" t="s">
        <v>4</v>
      </c>
      <c r="M9" s="36" t="s">
        <v>2</v>
      </c>
      <c r="N9" s="36" t="s">
        <v>3</v>
      </c>
      <c r="O9" s="36" t="s">
        <v>4</v>
      </c>
      <c r="P9" s="36" t="s">
        <v>2</v>
      </c>
      <c r="Q9" s="36" t="s">
        <v>3</v>
      </c>
      <c r="R9" s="36" t="s">
        <v>4</v>
      </c>
      <c r="S9" s="36" t="s">
        <v>2</v>
      </c>
      <c r="T9" s="36" t="s">
        <v>3</v>
      </c>
      <c r="U9" s="36" t="s">
        <v>4</v>
      </c>
      <c r="V9" s="36" t="s">
        <v>2</v>
      </c>
      <c r="W9" s="36" t="s">
        <v>3</v>
      </c>
      <c r="X9" s="36" t="s">
        <v>4</v>
      </c>
      <c r="Y9" s="36" t="s">
        <v>2</v>
      </c>
      <c r="Z9" s="36" t="s">
        <v>3</v>
      </c>
      <c r="AA9" s="36" t="s">
        <v>4</v>
      </c>
      <c r="AB9" s="36" t="s">
        <v>2</v>
      </c>
      <c r="AC9" s="36" t="s">
        <v>3</v>
      </c>
      <c r="AD9" s="36" t="s">
        <v>4</v>
      </c>
      <c r="AE9" s="36" t="s">
        <v>2</v>
      </c>
      <c r="AF9" s="36" t="s">
        <v>3</v>
      </c>
      <c r="AG9" s="36" t="s">
        <v>4</v>
      </c>
      <c r="AH9" s="36" t="s">
        <v>2</v>
      </c>
      <c r="AI9" s="36" t="s">
        <v>3</v>
      </c>
      <c r="AJ9" s="36" t="s">
        <v>4</v>
      </c>
      <c r="AK9" s="36" t="s">
        <v>2</v>
      </c>
      <c r="AL9" s="36" t="s">
        <v>3</v>
      </c>
      <c r="AM9" s="36" t="s">
        <v>4</v>
      </c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</row>
    <row r="10" spans="1:256" s="46" customFormat="1" ht="20.100000000000001" customHeight="1" x14ac:dyDescent="0.2">
      <c r="B10" s="149" t="s">
        <v>33</v>
      </c>
      <c r="C10" s="39"/>
      <c r="D10" s="49" t="s">
        <v>14</v>
      </c>
      <c r="E10" s="38" t="s">
        <v>15</v>
      </c>
      <c r="F10" s="38" t="s">
        <v>16</v>
      </c>
      <c r="G10" s="49" t="s">
        <v>14</v>
      </c>
      <c r="H10" s="38" t="s">
        <v>15</v>
      </c>
      <c r="I10" s="38" t="s">
        <v>16</v>
      </c>
      <c r="J10" s="49" t="s">
        <v>14</v>
      </c>
      <c r="K10" s="38" t="s">
        <v>15</v>
      </c>
      <c r="L10" s="38" t="s">
        <v>16</v>
      </c>
      <c r="M10" s="49" t="s">
        <v>14</v>
      </c>
      <c r="N10" s="38" t="s">
        <v>15</v>
      </c>
      <c r="O10" s="38" t="s">
        <v>16</v>
      </c>
      <c r="P10" s="49" t="s">
        <v>14</v>
      </c>
      <c r="Q10" s="38" t="s">
        <v>15</v>
      </c>
      <c r="R10" s="38" t="s">
        <v>16</v>
      </c>
      <c r="S10" s="49" t="s">
        <v>14</v>
      </c>
      <c r="T10" s="38" t="s">
        <v>15</v>
      </c>
      <c r="U10" s="38" t="s">
        <v>16</v>
      </c>
      <c r="V10" s="49" t="s">
        <v>14</v>
      </c>
      <c r="W10" s="38" t="s">
        <v>15</v>
      </c>
      <c r="X10" s="38" t="s">
        <v>16</v>
      </c>
      <c r="Y10" s="49" t="s">
        <v>14</v>
      </c>
      <c r="Z10" s="38" t="s">
        <v>15</v>
      </c>
      <c r="AA10" s="38" t="s">
        <v>16</v>
      </c>
      <c r="AB10" s="49" t="s">
        <v>14</v>
      </c>
      <c r="AC10" s="38" t="s">
        <v>15</v>
      </c>
      <c r="AD10" s="38" t="s">
        <v>16</v>
      </c>
      <c r="AE10" s="49" t="s">
        <v>14</v>
      </c>
      <c r="AF10" s="38" t="s">
        <v>15</v>
      </c>
      <c r="AG10" s="38" t="s">
        <v>16</v>
      </c>
      <c r="AH10" s="49" t="s">
        <v>14</v>
      </c>
      <c r="AI10" s="38" t="s">
        <v>15</v>
      </c>
      <c r="AJ10" s="38" t="s">
        <v>16</v>
      </c>
      <c r="AK10" s="49" t="s">
        <v>14</v>
      </c>
      <c r="AL10" s="38" t="s">
        <v>15</v>
      </c>
      <c r="AM10" s="38" t="s">
        <v>16</v>
      </c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</row>
    <row r="11" spans="1:256" s="50" customFormat="1" ht="20.100000000000001" customHeight="1" x14ac:dyDescent="0.2">
      <c r="B11" s="51" t="s">
        <v>64</v>
      </c>
      <c r="C11" s="51" t="s">
        <v>65</v>
      </c>
      <c r="D11" s="52">
        <v>38</v>
      </c>
      <c r="E11" s="53">
        <v>45.465000000000003</v>
      </c>
      <c r="F11" s="53">
        <v>1.1964473684210528</v>
      </c>
      <c r="G11" s="52">
        <v>19.7</v>
      </c>
      <c r="H11" s="53">
        <v>52.22</v>
      </c>
      <c r="I11" s="53">
        <v>2.650761421319797</v>
      </c>
      <c r="J11" s="52">
        <v>18.25</v>
      </c>
      <c r="K11" s="53">
        <v>10.942</v>
      </c>
      <c r="L11" s="53">
        <v>0.5995616438356165</v>
      </c>
      <c r="M11" s="52">
        <v>31.75</v>
      </c>
      <c r="N11" s="53">
        <v>24.1905</v>
      </c>
      <c r="O11" s="53">
        <v>0.76190551181102362</v>
      </c>
      <c r="P11" s="52">
        <v>2.65</v>
      </c>
      <c r="Q11" s="53">
        <v>1.431</v>
      </c>
      <c r="R11" s="53">
        <v>0.54</v>
      </c>
      <c r="S11" s="52">
        <v>13.45</v>
      </c>
      <c r="T11" s="53">
        <v>9.4894999999999996</v>
      </c>
      <c r="U11" s="53">
        <v>0.70553903345724911</v>
      </c>
      <c r="V11" s="52">
        <v>2.5499999999999998</v>
      </c>
      <c r="W11" s="53">
        <v>0.255</v>
      </c>
      <c r="X11" s="53">
        <v>0.1</v>
      </c>
      <c r="Y11" s="52"/>
      <c r="Z11" s="53"/>
      <c r="AA11" s="53"/>
      <c r="AB11" s="52">
        <v>3.05</v>
      </c>
      <c r="AC11" s="53">
        <v>0.39650000000000002</v>
      </c>
      <c r="AD11" s="53">
        <v>0.13</v>
      </c>
      <c r="AE11" s="52">
        <v>17.399999999999999</v>
      </c>
      <c r="AF11" s="53">
        <v>9</v>
      </c>
      <c r="AG11" s="53">
        <v>0.51724137931034486</v>
      </c>
      <c r="AH11" s="52"/>
      <c r="AI11" s="53"/>
      <c r="AJ11" s="53"/>
      <c r="AK11" s="52"/>
      <c r="AL11" s="53"/>
      <c r="AM11" s="53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4"/>
      <c r="DF11" s="54"/>
      <c r="DG11" s="54"/>
      <c r="DH11" s="54"/>
      <c r="DI11" s="54"/>
      <c r="DJ11" s="54"/>
      <c r="DK11" s="54"/>
      <c r="DL11" s="54"/>
      <c r="DM11" s="54"/>
      <c r="DN11" s="54"/>
      <c r="DO11" s="54"/>
      <c r="DP11" s="54"/>
      <c r="DQ11" s="54"/>
      <c r="DR11" s="54"/>
      <c r="DS11" s="54"/>
      <c r="DT11" s="54"/>
      <c r="DU11" s="54"/>
      <c r="DV11" s="54"/>
      <c r="DW11" s="54"/>
      <c r="DX11" s="54"/>
      <c r="DY11" s="54"/>
      <c r="DZ11" s="54"/>
      <c r="EA11" s="54"/>
      <c r="EB11" s="54"/>
      <c r="EC11" s="54"/>
      <c r="ED11" s="54"/>
      <c r="EE11" s="54"/>
      <c r="EF11" s="54"/>
      <c r="EG11" s="54"/>
      <c r="EH11" s="54"/>
      <c r="EI11" s="54"/>
      <c r="EJ11" s="54"/>
      <c r="EK11" s="54"/>
      <c r="EL11" s="54"/>
      <c r="EM11" s="54"/>
      <c r="EN11" s="54"/>
      <c r="EO11" s="54"/>
      <c r="EP11" s="54"/>
      <c r="EQ11" s="54"/>
    </row>
    <row r="12" spans="1:256" s="50" customFormat="1" ht="20.100000000000001" customHeight="1" x14ac:dyDescent="0.2">
      <c r="B12" s="51" t="s">
        <v>66</v>
      </c>
      <c r="C12" s="51" t="s">
        <v>67</v>
      </c>
      <c r="D12" s="52">
        <v>123</v>
      </c>
      <c r="E12" s="53">
        <v>37.47</v>
      </c>
      <c r="F12" s="53">
        <v>0.30463414634146341</v>
      </c>
      <c r="G12" s="52"/>
      <c r="H12" s="53"/>
      <c r="I12" s="53"/>
      <c r="J12" s="52">
        <v>23.4</v>
      </c>
      <c r="K12" s="53">
        <v>11.318</v>
      </c>
      <c r="L12" s="53">
        <v>0.48367521367521371</v>
      </c>
      <c r="M12" s="52">
        <v>50</v>
      </c>
      <c r="N12" s="53">
        <v>11.3</v>
      </c>
      <c r="O12" s="53">
        <v>0.22600000000000001</v>
      </c>
      <c r="P12" s="52">
        <v>1367</v>
      </c>
      <c r="Q12" s="53">
        <v>357.23500000000001</v>
      </c>
      <c r="R12" s="53">
        <v>0.26132772494513534</v>
      </c>
      <c r="S12" s="52">
        <v>12834.1</v>
      </c>
      <c r="T12" s="53">
        <v>3832.0569999999998</v>
      </c>
      <c r="U12" s="53">
        <v>0.29858400666973139</v>
      </c>
      <c r="V12" s="52">
        <v>13993</v>
      </c>
      <c r="W12" s="53">
        <v>2799.14</v>
      </c>
      <c r="X12" s="53">
        <v>0.20003859072393337</v>
      </c>
      <c r="Y12" s="52">
        <v>4357.3999999999996</v>
      </c>
      <c r="Z12" s="53">
        <v>907.24</v>
      </c>
      <c r="AA12" s="53">
        <v>0.20820672878321936</v>
      </c>
      <c r="AB12" s="52">
        <v>360</v>
      </c>
      <c r="AC12" s="53">
        <v>72</v>
      </c>
      <c r="AD12" s="53">
        <v>0.2</v>
      </c>
      <c r="AE12" s="52">
        <v>240</v>
      </c>
      <c r="AF12" s="53">
        <v>48</v>
      </c>
      <c r="AG12" s="53">
        <v>0.2</v>
      </c>
      <c r="AH12" s="52">
        <v>160.4</v>
      </c>
      <c r="AI12" s="53">
        <v>49.24</v>
      </c>
      <c r="AJ12" s="53">
        <v>0.30698254364089778</v>
      </c>
      <c r="AK12" s="52"/>
      <c r="AL12" s="53"/>
      <c r="AM12" s="53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  <c r="DF12" s="54"/>
      <c r="DG12" s="54"/>
      <c r="DH12" s="54"/>
      <c r="DI12" s="54"/>
      <c r="DJ12" s="54"/>
      <c r="DK12" s="54"/>
      <c r="DL12" s="54"/>
      <c r="DM12" s="54"/>
      <c r="DN12" s="54"/>
      <c r="DO12" s="54"/>
      <c r="DP12" s="54"/>
      <c r="DQ12" s="54"/>
      <c r="DR12" s="54"/>
      <c r="DS12" s="54"/>
      <c r="DT12" s="54"/>
      <c r="DU12" s="54"/>
      <c r="DV12" s="54"/>
      <c r="DW12" s="54"/>
      <c r="DX12" s="54"/>
      <c r="DY12" s="54"/>
      <c r="DZ12" s="54"/>
      <c r="EA12" s="54"/>
      <c r="EB12" s="54"/>
      <c r="EC12" s="54"/>
      <c r="ED12" s="54"/>
      <c r="EE12" s="54"/>
      <c r="EF12" s="54"/>
      <c r="EG12" s="54"/>
      <c r="EH12" s="54"/>
      <c r="EI12" s="54"/>
      <c r="EJ12" s="54"/>
      <c r="EK12" s="54"/>
      <c r="EL12" s="54"/>
      <c r="EM12" s="54"/>
      <c r="EN12" s="54"/>
      <c r="EO12" s="54"/>
      <c r="EP12" s="54"/>
      <c r="EQ12" s="54"/>
    </row>
    <row r="13" spans="1:256" s="50" customFormat="1" ht="20.100000000000001" customHeight="1" x14ac:dyDescent="0.2">
      <c r="B13" s="51" t="s">
        <v>68</v>
      </c>
      <c r="C13" s="51" t="s">
        <v>69</v>
      </c>
      <c r="D13" s="52">
        <v>1537.35</v>
      </c>
      <c r="E13" s="53">
        <v>1410.1575</v>
      </c>
      <c r="F13" s="53">
        <v>0.91726509903405218</v>
      </c>
      <c r="G13" s="52">
        <v>759.7</v>
      </c>
      <c r="H13" s="53">
        <v>1069.221</v>
      </c>
      <c r="I13" s="53">
        <v>1.4074252994603131</v>
      </c>
      <c r="J13" s="52">
        <v>177.2</v>
      </c>
      <c r="K13" s="53">
        <v>237.7955</v>
      </c>
      <c r="L13" s="53">
        <v>1.3419610609480814</v>
      </c>
      <c r="M13" s="52">
        <v>1039.7</v>
      </c>
      <c r="N13" s="53">
        <v>868.0095</v>
      </c>
      <c r="O13" s="53">
        <v>0.83486534577281901</v>
      </c>
      <c r="P13" s="52">
        <v>451.3</v>
      </c>
      <c r="Q13" s="53">
        <v>396.18349999999998</v>
      </c>
      <c r="R13" s="53">
        <v>0.87787170396631942</v>
      </c>
      <c r="S13" s="52">
        <v>335.55</v>
      </c>
      <c r="T13" s="53">
        <v>342.65350000000001</v>
      </c>
      <c r="U13" s="53">
        <v>1.0211697213530024</v>
      </c>
      <c r="V13" s="52">
        <v>165.75</v>
      </c>
      <c r="W13" s="53">
        <v>165.1155</v>
      </c>
      <c r="X13" s="53">
        <v>0.99617194570135748</v>
      </c>
      <c r="Y13" s="52">
        <v>240.85</v>
      </c>
      <c r="Z13" s="53">
        <v>229.14750000000001</v>
      </c>
      <c r="AA13" s="53">
        <v>0.95141166701266355</v>
      </c>
      <c r="AB13" s="52">
        <v>583.20000000000005</v>
      </c>
      <c r="AC13" s="53">
        <v>549.93449999999996</v>
      </c>
      <c r="AD13" s="53">
        <v>0.94296039094650186</v>
      </c>
      <c r="AE13" s="52">
        <v>772.8</v>
      </c>
      <c r="AF13" s="53">
        <v>452.59550000000002</v>
      </c>
      <c r="AG13" s="53">
        <v>0.58565670289855076</v>
      </c>
      <c r="AH13" s="52">
        <v>3188.15</v>
      </c>
      <c r="AI13" s="53">
        <v>1242.806</v>
      </c>
      <c r="AJ13" s="53">
        <v>0.38982042877530859</v>
      </c>
      <c r="AK13" s="52">
        <v>203.6</v>
      </c>
      <c r="AL13" s="53">
        <v>99.182500000000005</v>
      </c>
      <c r="AM13" s="53">
        <v>0.48714390962671911</v>
      </c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  <c r="DF13" s="54"/>
      <c r="DG13" s="54"/>
      <c r="DH13" s="54"/>
      <c r="DI13" s="54"/>
      <c r="DJ13" s="54"/>
      <c r="DK13" s="54"/>
      <c r="DL13" s="54"/>
      <c r="DM13" s="54"/>
      <c r="DN13" s="54"/>
      <c r="DO13" s="54"/>
      <c r="DP13" s="54"/>
      <c r="DQ13" s="54"/>
      <c r="DR13" s="54"/>
      <c r="DS13" s="54"/>
      <c r="DT13" s="54"/>
      <c r="DU13" s="54"/>
      <c r="DV13" s="54"/>
      <c r="DW13" s="54"/>
      <c r="DX13" s="54"/>
      <c r="DY13" s="54"/>
      <c r="DZ13" s="54"/>
      <c r="EA13" s="54"/>
      <c r="EB13" s="54"/>
      <c r="EC13" s="54"/>
      <c r="ED13" s="54"/>
      <c r="EE13" s="54"/>
      <c r="EF13" s="54"/>
      <c r="EG13" s="54"/>
      <c r="EH13" s="54"/>
      <c r="EI13" s="54"/>
      <c r="EJ13" s="54"/>
      <c r="EK13" s="54"/>
      <c r="EL13" s="54"/>
      <c r="EM13" s="54"/>
      <c r="EN13" s="54"/>
      <c r="EO13" s="54"/>
      <c r="EP13" s="54"/>
      <c r="EQ13" s="54"/>
    </row>
    <row r="14" spans="1:256" s="50" customFormat="1" ht="20.100000000000001" customHeight="1" x14ac:dyDescent="0.2">
      <c r="B14" s="51" t="s">
        <v>70</v>
      </c>
      <c r="C14" s="51" t="s">
        <v>71</v>
      </c>
      <c r="D14" s="52">
        <v>11.7</v>
      </c>
      <c r="E14" s="53">
        <v>41.55</v>
      </c>
      <c r="F14" s="53">
        <v>3.5512820512820511</v>
      </c>
      <c r="G14" s="52">
        <v>5.5</v>
      </c>
      <c r="H14" s="53">
        <v>26.675000000000001</v>
      </c>
      <c r="I14" s="53">
        <v>4.8499999999999996</v>
      </c>
      <c r="J14" s="52">
        <v>3.75</v>
      </c>
      <c r="K14" s="53">
        <v>16.149999999999999</v>
      </c>
      <c r="L14" s="53">
        <v>4.3066666666666666</v>
      </c>
      <c r="M14" s="52">
        <v>63.4</v>
      </c>
      <c r="N14" s="53">
        <v>238.965</v>
      </c>
      <c r="O14" s="53">
        <v>3.7691640378548898</v>
      </c>
      <c r="P14" s="52">
        <v>18.25</v>
      </c>
      <c r="Q14" s="53">
        <v>75.941500000000005</v>
      </c>
      <c r="R14" s="53">
        <v>4.161178082191781</v>
      </c>
      <c r="S14" s="52">
        <v>15.05</v>
      </c>
      <c r="T14" s="53">
        <v>21.482500000000002</v>
      </c>
      <c r="U14" s="53">
        <v>1.4274086378737543</v>
      </c>
      <c r="V14" s="52">
        <v>20.45</v>
      </c>
      <c r="W14" s="53">
        <v>51.935000000000002</v>
      </c>
      <c r="X14" s="53">
        <v>2.5396088019559904</v>
      </c>
      <c r="Y14" s="52">
        <v>16.399999999999999</v>
      </c>
      <c r="Z14" s="53">
        <v>70.757499999999993</v>
      </c>
      <c r="AA14" s="53">
        <v>4.3144817073170731</v>
      </c>
      <c r="AB14" s="52">
        <v>63.5</v>
      </c>
      <c r="AC14" s="53">
        <v>277.23750000000001</v>
      </c>
      <c r="AD14" s="53">
        <v>4.3659448818897637</v>
      </c>
      <c r="AE14" s="52">
        <v>9.0500000000000007</v>
      </c>
      <c r="AF14" s="53">
        <v>41.217500000000001</v>
      </c>
      <c r="AG14" s="53">
        <v>4.5544198895027623</v>
      </c>
      <c r="AH14" s="52">
        <v>5.15</v>
      </c>
      <c r="AI14" s="53">
        <v>16.940000000000001</v>
      </c>
      <c r="AJ14" s="53">
        <v>3.2893203883495148</v>
      </c>
      <c r="AK14" s="52">
        <v>3.25</v>
      </c>
      <c r="AL14" s="53">
        <v>10.237500000000001</v>
      </c>
      <c r="AM14" s="53">
        <v>3.15</v>
      </c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4"/>
      <c r="CX14" s="54"/>
      <c r="CY14" s="54"/>
      <c r="CZ14" s="54"/>
      <c r="DA14" s="54"/>
      <c r="DB14" s="54"/>
      <c r="DC14" s="54"/>
      <c r="DD14" s="54"/>
      <c r="DE14" s="54"/>
      <c r="DF14" s="54"/>
      <c r="DG14" s="54"/>
      <c r="DH14" s="54"/>
      <c r="DI14" s="54"/>
      <c r="DJ14" s="54"/>
      <c r="DK14" s="54"/>
      <c r="DL14" s="54"/>
      <c r="DM14" s="54"/>
      <c r="DN14" s="54"/>
      <c r="DO14" s="54"/>
      <c r="DP14" s="54"/>
      <c r="DQ14" s="54"/>
      <c r="DR14" s="54"/>
      <c r="DS14" s="54"/>
      <c r="DT14" s="54"/>
      <c r="DU14" s="54"/>
      <c r="DV14" s="54"/>
      <c r="DW14" s="54"/>
      <c r="DX14" s="54"/>
      <c r="DY14" s="54"/>
      <c r="DZ14" s="54"/>
      <c r="EA14" s="54"/>
      <c r="EB14" s="54"/>
      <c r="EC14" s="54"/>
      <c r="ED14" s="54"/>
      <c r="EE14" s="54"/>
      <c r="EF14" s="54"/>
      <c r="EG14" s="54"/>
      <c r="EH14" s="54"/>
      <c r="EI14" s="54"/>
      <c r="EJ14" s="54"/>
      <c r="EK14" s="54"/>
      <c r="EL14" s="54"/>
      <c r="EM14" s="54"/>
      <c r="EN14" s="54"/>
      <c r="EO14" s="54"/>
      <c r="EP14" s="54"/>
      <c r="EQ14" s="54"/>
    </row>
    <row r="15" spans="1:256" s="50" customFormat="1" ht="20.100000000000001" customHeight="1" x14ac:dyDescent="0.2">
      <c r="B15" s="51" t="s">
        <v>34</v>
      </c>
      <c r="C15" s="51" t="s">
        <v>35</v>
      </c>
      <c r="D15" s="52">
        <v>94.2</v>
      </c>
      <c r="E15" s="53">
        <v>501.85750000000002</v>
      </c>
      <c r="F15" s="53">
        <v>5.3275743099787682</v>
      </c>
      <c r="G15" s="52">
        <v>233.6</v>
      </c>
      <c r="H15" s="53">
        <v>1322.825</v>
      </c>
      <c r="I15" s="53">
        <v>5.6627782534246576</v>
      </c>
      <c r="J15" s="52">
        <v>361.65</v>
      </c>
      <c r="K15" s="53">
        <v>1900.2950000000001</v>
      </c>
      <c r="L15" s="53">
        <v>5.2545140329047424</v>
      </c>
      <c r="M15" s="52">
        <v>560.29999999999995</v>
      </c>
      <c r="N15" s="53">
        <v>2407.2925</v>
      </c>
      <c r="O15" s="53">
        <v>4.2964349455648767</v>
      </c>
      <c r="P15" s="52">
        <v>960.9</v>
      </c>
      <c r="Q15" s="53">
        <v>4146.5974999999999</v>
      </c>
      <c r="R15" s="53">
        <v>4.3153267769799148</v>
      </c>
      <c r="S15" s="52">
        <v>830.7</v>
      </c>
      <c r="T15" s="53">
        <v>3855.65</v>
      </c>
      <c r="U15" s="53">
        <v>4.6414469724328882</v>
      </c>
      <c r="V15" s="52">
        <v>448.2</v>
      </c>
      <c r="W15" s="53">
        <v>2345.4450000000002</v>
      </c>
      <c r="X15" s="53">
        <v>5.2330321285140569</v>
      </c>
      <c r="Y15" s="52">
        <v>390.6</v>
      </c>
      <c r="Z15" s="53">
        <v>2024.7674999999999</v>
      </c>
      <c r="AA15" s="53">
        <v>5.1837365591397848</v>
      </c>
      <c r="AB15" s="52">
        <v>194.55</v>
      </c>
      <c r="AC15" s="53">
        <v>796.1925</v>
      </c>
      <c r="AD15" s="53">
        <v>4.0924826522744793</v>
      </c>
      <c r="AE15" s="52">
        <v>684.25</v>
      </c>
      <c r="AF15" s="53">
        <v>2077.3425000000002</v>
      </c>
      <c r="AG15" s="53">
        <v>3.0359408111070518</v>
      </c>
      <c r="AH15" s="52">
        <v>1124.5999999999999</v>
      </c>
      <c r="AI15" s="53">
        <v>3272.5949999999998</v>
      </c>
      <c r="AJ15" s="53">
        <v>2.9100080028454562</v>
      </c>
      <c r="AK15" s="52">
        <v>1139.25</v>
      </c>
      <c r="AL15" s="53">
        <v>3605.5680000000002</v>
      </c>
      <c r="AM15" s="53">
        <v>3.1648610928242267</v>
      </c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4"/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</row>
    <row r="16" spans="1:256" s="50" customFormat="1" ht="20.100000000000001" customHeight="1" x14ac:dyDescent="0.2">
      <c r="B16" s="51" t="s">
        <v>72</v>
      </c>
      <c r="C16" s="51" t="s">
        <v>73</v>
      </c>
      <c r="D16" s="52">
        <v>139.4</v>
      </c>
      <c r="E16" s="53">
        <v>452.27499999999998</v>
      </c>
      <c r="F16" s="53">
        <v>3.2444404591104732</v>
      </c>
      <c r="G16" s="52">
        <v>9.1</v>
      </c>
      <c r="H16" s="53">
        <v>41.615000000000002</v>
      </c>
      <c r="I16" s="53">
        <v>4.5730769230769237</v>
      </c>
      <c r="J16" s="52"/>
      <c r="K16" s="53"/>
      <c r="L16" s="53"/>
      <c r="M16" s="52"/>
      <c r="N16" s="53"/>
      <c r="O16" s="53"/>
      <c r="P16" s="52">
        <v>28.6</v>
      </c>
      <c r="Q16" s="53">
        <v>104.56</v>
      </c>
      <c r="R16" s="53">
        <v>3.6559440559440559</v>
      </c>
      <c r="S16" s="52">
        <v>15.2</v>
      </c>
      <c r="T16" s="53">
        <v>69.767499999999998</v>
      </c>
      <c r="U16" s="53">
        <v>4.5899671052631579</v>
      </c>
      <c r="V16" s="52">
        <v>24.95</v>
      </c>
      <c r="W16" s="53">
        <v>119.095</v>
      </c>
      <c r="X16" s="53">
        <v>4.7733466933867739</v>
      </c>
      <c r="Y16" s="52">
        <v>627.54999999999995</v>
      </c>
      <c r="Z16" s="53">
        <v>402.72</v>
      </c>
      <c r="AA16" s="53">
        <v>0.64173372639630322</v>
      </c>
      <c r="AB16" s="52">
        <v>189.25</v>
      </c>
      <c r="AC16" s="53">
        <v>355.38749999999999</v>
      </c>
      <c r="AD16" s="53">
        <v>1.8778731836195508</v>
      </c>
      <c r="AE16" s="52">
        <v>1023.35</v>
      </c>
      <c r="AF16" s="53">
        <v>1795.751</v>
      </c>
      <c r="AG16" s="53">
        <v>1.7547769580299994</v>
      </c>
      <c r="AH16" s="52">
        <v>536.79999999999995</v>
      </c>
      <c r="AI16" s="53">
        <v>892.18200000000002</v>
      </c>
      <c r="AJ16" s="53">
        <v>1.6620380029806261</v>
      </c>
      <c r="AK16" s="52">
        <v>210.95</v>
      </c>
      <c r="AL16" s="53">
        <v>489.94499999999999</v>
      </c>
      <c r="AM16" s="53">
        <v>2.3225645887651103</v>
      </c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4"/>
      <c r="CN16" s="54"/>
      <c r="CO16" s="54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4"/>
      <c r="DF16" s="54"/>
      <c r="DG16" s="54"/>
      <c r="DH16" s="54"/>
      <c r="DI16" s="54"/>
      <c r="DJ16" s="54"/>
      <c r="DK16" s="54"/>
      <c r="DL16" s="54"/>
      <c r="DM16" s="54"/>
      <c r="DN16" s="54"/>
      <c r="DO16" s="54"/>
      <c r="DP16" s="54"/>
      <c r="DQ16" s="54"/>
      <c r="DR16" s="54"/>
      <c r="DS16" s="54"/>
      <c r="DT16" s="54"/>
      <c r="DU16" s="54"/>
      <c r="DV16" s="54"/>
      <c r="DW16" s="54"/>
      <c r="DX16" s="54"/>
      <c r="DY16" s="54"/>
      <c r="DZ16" s="54"/>
      <c r="EA16" s="54"/>
      <c r="EB16" s="54"/>
      <c r="EC16" s="54"/>
      <c r="ED16" s="54"/>
      <c r="EE16" s="54"/>
      <c r="EF16" s="54"/>
      <c r="EG16" s="54"/>
      <c r="EH16" s="54"/>
      <c r="EI16" s="54"/>
      <c r="EJ16" s="54"/>
      <c r="EK16" s="54"/>
      <c r="EL16" s="54"/>
      <c r="EM16" s="54"/>
      <c r="EN16" s="54"/>
      <c r="EO16" s="54"/>
      <c r="EP16" s="54"/>
      <c r="EQ16" s="54"/>
    </row>
    <row r="17" spans="2:147" s="50" customFormat="1" ht="20.100000000000001" customHeight="1" x14ac:dyDescent="0.2">
      <c r="B17" s="51" t="s">
        <v>74</v>
      </c>
      <c r="C17" s="51" t="s">
        <v>75</v>
      </c>
      <c r="D17" s="52"/>
      <c r="E17" s="53"/>
      <c r="F17" s="53"/>
      <c r="G17" s="52"/>
      <c r="H17" s="53"/>
      <c r="I17" s="53"/>
      <c r="J17" s="52"/>
      <c r="K17" s="53"/>
      <c r="L17" s="53"/>
      <c r="M17" s="52"/>
      <c r="N17" s="53"/>
      <c r="O17" s="53"/>
      <c r="P17" s="52">
        <v>1.8</v>
      </c>
      <c r="Q17" s="53">
        <v>28.98</v>
      </c>
      <c r="R17" s="53">
        <v>16.100000000000001</v>
      </c>
      <c r="S17" s="52"/>
      <c r="T17" s="53"/>
      <c r="U17" s="53"/>
      <c r="V17" s="52">
        <v>1.85</v>
      </c>
      <c r="W17" s="53">
        <v>33.484999999999999</v>
      </c>
      <c r="X17" s="53">
        <v>18.100000000000001</v>
      </c>
      <c r="Y17" s="52">
        <v>9.9499999999999993</v>
      </c>
      <c r="Z17" s="53">
        <v>156.26</v>
      </c>
      <c r="AA17" s="53">
        <v>15.704522613065327</v>
      </c>
      <c r="AB17" s="52"/>
      <c r="AC17" s="53"/>
      <c r="AD17" s="53"/>
      <c r="AE17" s="52"/>
      <c r="AF17" s="53"/>
      <c r="AG17" s="53"/>
      <c r="AH17" s="52"/>
      <c r="AI17" s="53"/>
      <c r="AJ17" s="53"/>
      <c r="AK17" s="52">
        <v>6.15</v>
      </c>
      <c r="AL17" s="53">
        <v>60.924999999999997</v>
      </c>
      <c r="AM17" s="53">
        <v>9.9065040650406502</v>
      </c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</row>
    <row r="18" spans="2:147" s="50" customFormat="1" ht="20.100000000000001" customHeight="1" x14ac:dyDescent="0.2">
      <c r="B18" s="51" t="s">
        <v>76</v>
      </c>
      <c r="C18" s="51" t="s">
        <v>36</v>
      </c>
      <c r="D18" s="52">
        <v>1230.3</v>
      </c>
      <c r="E18" s="53">
        <v>5384.1</v>
      </c>
      <c r="F18" s="53">
        <v>4.3762496951962939</v>
      </c>
      <c r="G18" s="52">
        <v>642.20000000000005</v>
      </c>
      <c r="H18" s="53">
        <v>3278.2649999999999</v>
      </c>
      <c r="I18" s="53">
        <v>5.1047415135471814</v>
      </c>
      <c r="J18" s="52">
        <v>982.85</v>
      </c>
      <c r="K18" s="53">
        <v>5871.2775000000001</v>
      </c>
      <c r="L18" s="53">
        <v>5.9737269166200333</v>
      </c>
      <c r="M18" s="52">
        <v>1154.0999999999999</v>
      </c>
      <c r="N18" s="53">
        <v>5457.0474999999997</v>
      </c>
      <c r="O18" s="53">
        <v>4.7284009184646045</v>
      </c>
      <c r="P18" s="52">
        <v>989.1</v>
      </c>
      <c r="Q18" s="53">
        <v>4195.3024999999998</v>
      </c>
      <c r="R18" s="53">
        <v>4.241535234051157</v>
      </c>
      <c r="S18" s="52">
        <v>1789.75</v>
      </c>
      <c r="T18" s="53">
        <v>6446.46</v>
      </c>
      <c r="U18" s="53">
        <v>3.6018773571727896</v>
      </c>
      <c r="V18" s="52">
        <v>1658.2</v>
      </c>
      <c r="W18" s="53">
        <v>7300.5474999999997</v>
      </c>
      <c r="X18" s="53">
        <v>4.4026941864672535</v>
      </c>
      <c r="Y18" s="52">
        <v>1074.4000000000001</v>
      </c>
      <c r="Z18" s="53">
        <v>5843.9849999999997</v>
      </c>
      <c r="AA18" s="53">
        <v>5.4393010052122106</v>
      </c>
      <c r="AB18" s="52">
        <v>413.65</v>
      </c>
      <c r="AC18" s="53">
        <v>2792.4349999999999</v>
      </c>
      <c r="AD18" s="53">
        <v>6.7507192070591078</v>
      </c>
      <c r="AE18" s="52">
        <v>1267.0999999999999</v>
      </c>
      <c r="AF18" s="53">
        <v>6360.79</v>
      </c>
      <c r="AG18" s="53">
        <v>5.0199589614079398</v>
      </c>
      <c r="AH18" s="52">
        <v>1107</v>
      </c>
      <c r="AI18" s="53">
        <v>4948.165</v>
      </c>
      <c r="AJ18" s="53">
        <v>4.4698870822041554</v>
      </c>
      <c r="AK18" s="52">
        <v>1833.9</v>
      </c>
      <c r="AL18" s="53">
        <v>5930.4629999999997</v>
      </c>
      <c r="AM18" s="53">
        <v>3.2337984622934726</v>
      </c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4"/>
      <c r="CN18" s="54"/>
      <c r="CO18" s="54"/>
      <c r="CP18" s="54"/>
      <c r="CQ18" s="54"/>
      <c r="CR18" s="54"/>
      <c r="CS18" s="54"/>
      <c r="CT18" s="54"/>
      <c r="CU18" s="54"/>
      <c r="CV18" s="54"/>
      <c r="CW18" s="54"/>
      <c r="CX18" s="54"/>
      <c r="CY18" s="54"/>
      <c r="CZ18" s="54"/>
      <c r="DA18" s="54"/>
      <c r="DB18" s="54"/>
      <c r="DC18" s="54"/>
      <c r="DD18" s="54"/>
      <c r="DE18" s="54"/>
      <c r="DF18" s="54"/>
      <c r="DG18" s="54"/>
      <c r="DH18" s="54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4"/>
      <c r="EL18" s="54"/>
      <c r="EM18" s="54"/>
      <c r="EN18" s="54"/>
      <c r="EO18" s="54"/>
      <c r="EP18" s="54"/>
      <c r="EQ18" s="54"/>
    </row>
    <row r="19" spans="2:147" s="50" customFormat="1" ht="20.100000000000001" customHeight="1" x14ac:dyDescent="0.2">
      <c r="B19" s="51" t="s">
        <v>77</v>
      </c>
      <c r="C19" s="51" t="s">
        <v>78</v>
      </c>
      <c r="D19" s="52">
        <v>1280.05</v>
      </c>
      <c r="E19" s="53">
        <v>580.31550000000004</v>
      </c>
      <c r="F19" s="53">
        <v>0.45335377524315462</v>
      </c>
      <c r="G19" s="52">
        <v>1293.45</v>
      </c>
      <c r="H19" s="53">
        <v>756.10699999999997</v>
      </c>
      <c r="I19" s="53">
        <v>0.58456608295643431</v>
      </c>
      <c r="J19" s="52">
        <v>591.15</v>
      </c>
      <c r="K19" s="53">
        <v>226.97900000000001</v>
      </c>
      <c r="L19" s="53">
        <v>0.38396176943246219</v>
      </c>
      <c r="M19" s="52">
        <v>1018.65</v>
      </c>
      <c r="N19" s="53">
        <v>359.1995</v>
      </c>
      <c r="O19" s="53">
        <v>0.3526230795660924</v>
      </c>
      <c r="P19" s="52">
        <v>407.95</v>
      </c>
      <c r="Q19" s="53">
        <v>146.9375</v>
      </c>
      <c r="R19" s="53">
        <v>0.36018507169996322</v>
      </c>
      <c r="S19" s="52">
        <v>1528.75</v>
      </c>
      <c r="T19" s="53">
        <v>517.77</v>
      </c>
      <c r="U19" s="53">
        <v>0.33868847097301719</v>
      </c>
      <c r="V19" s="52">
        <v>232.45</v>
      </c>
      <c r="W19" s="53">
        <v>75.974999999999994</v>
      </c>
      <c r="X19" s="53">
        <v>0.32684448268444827</v>
      </c>
      <c r="Y19" s="52">
        <v>622.15</v>
      </c>
      <c r="Z19" s="53">
        <v>193.50149999999999</v>
      </c>
      <c r="AA19" s="53">
        <v>0.31102065418307484</v>
      </c>
      <c r="AB19" s="52">
        <v>423.8</v>
      </c>
      <c r="AC19" s="53">
        <v>122.937</v>
      </c>
      <c r="AD19" s="53">
        <v>0.29008258612553089</v>
      </c>
      <c r="AE19" s="52">
        <v>263.3</v>
      </c>
      <c r="AF19" s="53">
        <v>97.419499999999999</v>
      </c>
      <c r="AG19" s="53">
        <v>0.36999430307633874</v>
      </c>
      <c r="AH19" s="52">
        <v>601.5</v>
      </c>
      <c r="AI19" s="53">
        <v>175.82050000000001</v>
      </c>
      <c r="AJ19" s="53">
        <v>0.29230340814630096</v>
      </c>
      <c r="AK19" s="52">
        <v>248.75</v>
      </c>
      <c r="AL19" s="53">
        <v>68.163499999999999</v>
      </c>
      <c r="AM19" s="53">
        <v>0.27402412060301506</v>
      </c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54"/>
      <c r="DI19" s="54"/>
      <c r="DJ19" s="54"/>
      <c r="DK19" s="54"/>
      <c r="DL19" s="54"/>
      <c r="DM19" s="54"/>
      <c r="DN19" s="54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4"/>
      <c r="EL19" s="54"/>
      <c r="EM19" s="54"/>
      <c r="EN19" s="54"/>
      <c r="EO19" s="54"/>
      <c r="EP19" s="54"/>
      <c r="EQ19" s="54"/>
    </row>
    <row r="20" spans="2:147" s="50" customFormat="1" ht="20.100000000000001" customHeight="1" x14ac:dyDescent="0.2">
      <c r="B20" s="51" t="s">
        <v>79</v>
      </c>
      <c r="C20" s="51" t="s">
        <v>80</v>
      </c>
      <c r="D20" s="52">
        <v>109.85</v>
      </c>
      <c r="E20" s="53">
        <v>593.46249999999998</v>
      </c>
      <c r="F20" s="53">
        <v>5.4024806554392351</v>
      </c>
      <c r="G20" s="52">
        <v>583.85</v>
      </c>
      <c r="H20" s="53">
        <v>2443.8425000000002</v>
      </c>
      <c r="I20" s="53">
        <v>4.185736918729126</v>
      </c>
      <c r="J20" s="52">
        <v>446</v>
      </c>
      <c r="K20" s="53">
        <v>2453.7525000000001</v>
      </c>
      <c r="L20" s="53">
        <v>5.5016872197309414</v>
      </c>
      <c r="M20" s="52">
        <v>203.7</v>
      </c>
      <c r="N20" s="53">
        <v>1101.7249999999999</v>
      </c>
      <c r="O20" s="53">
        <v>5.4085665193912611</v>
      </c>
      <c r="P20" s="52">
        <v>341.4</v>
      </c>
      <c r="Q20" s="53">
        <v>1539.8175000000001</v>
      </c>
      <c r="R20" s="53">
        <v>4.5103031634446404</v>
      </c>
      <c r="S20" s="52">
        <v>830.45</v>
      </c>
      <c r="T20" s="53">
        <v>3597.2325000000001</v>
      </c>
      <c r="U20" s="53">
        <v>4.3316665663194653</v>
      </c>
      <c r="V20" s="52">
        <v>40.299999999999997</v>
      </c>
      <c r="W20" s="53">
        <v>273.51</v>
      </c>
      <c r="X20" s="53">
        <v>6.7868486352357325</v>
      </c>
      <c r="Y20" s="52">
        <v>43.5</v>
      </c>
      <c r="Z20" s="53">
        <v>144.9</v>
      </c>
      <c r="AA20" s="53">
        <v>3.3310344827586209</v>
      </c>
      <c r="AB20" s="52">
        <v>635.29999999999995</v>
      </c>
      <c r="AC20" s="53">
        <v>1692.0025000000001</v>
      </c>
      <c r="AD20" s="53">
        <v>2.6633126082165908</v>
      </c>
      <c r="AE20" s="52">
        <v>673.15</v>
      </c>
      <c r="AF20" s="53">
        <v>2506.0545000000002</v>
      </c>
      <c r="AG20" s="53">
        <v>3.7228767733788906</v>
      </c>
      <c r="AH20" s="52">
        <v>515.6</v>
      </c>
      <c r="AI20" s="53">
        <v>2087.8649999999998</v>
      </c>
      <c r="AJ20" s="53">
        <v>4.0493890612878198</v>
      </c>
      <c r="AK20" s="52">
        <v>31.05</v>
      </c>
      <c r="AL20" s="53">
        <v>165.07749999999999</v>
      </c>
      <c r="AM20" s="53">
        <v>5.3165056360708531</v>
      </c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  <c r="CA20" s="54"/>
      <c r="CB20" s="54"/>
      <c r="CC20" s="54"/>
      <c r="CD20" s="54"/>
      <c r="CE20" s="54"/>
      <c r="CF20" s="54"/>
      <c r="CG20" s="54"/>
      <c r="CH20" s="54"/>
      <c r="CI20" s="54"/>
      <c r="CJ20" s="54"/>
      <c r="CK20" s="54"/>
      <c r="CL20" s="54"/>
      <c r="CM20" s="54"/>
      <c r="CN20" s="54"/>
      <c r="CO20" s="54"/>
      <c r="CP20" s="54"/>
      <c r="CQ20" s="54"/>
      <c r="CR20" s="54"/>
      <c r="CS20" s="54"/>
      <c r="CT20" s="54"/>
      <c r="CU20" s="54"/>
      <c r="CV20" s="54"/>
      <c r="CW20" s="54"/>
      <c r="CX20" s="54"/>
      <c r="CY20" s="54"/>
      <c r="CZ20" s="54"/>
      <c r="DA20" s="54"/>
      <c r="DB20" s="54"/>
      <c r="DC20" s="54"/>
      <c r="DD20" s="54"/>
      <c r="DE20" s="54"/>
      <c r="DF20" s="54"/>
      <c r="DG20" s="54"/>
      <c r="DH20" s="54"/>
      <c r="DI20" s="54"/>
      <c r="DJ20" s="54"/>
      <c r="DK20" s="54"/>
      <c r="DL20" s="54"/>
      <c r="DM20" s="54"/>
      <c r="DN20" s="54"/>
      <c r="DO20" s="54"/>
      <c r="DP20" s="54"/>
      <c r="DQ20" s="54"/>
      <c r="DR20" s="54"/>
      <c r="DS20" s="54"/>
      <c r="DT20" s="54"/>
      <c r="DU20" s="54"/>
      <c r="DV20" s="54"/>
      <c r="DW20" s="54"/>
      <c r="DX20" s="54"/>
      <c r="DY20" s="54"/>
      <c r="DZ20" s="54"/>
      <c r="EA20" s="54"/>
      <c r="EB20" s="54"/>
      <c r="EC20" s="54"/>
      <c r="ED20" s="54"/>
      <c r="EE20" s="54"/>
      <c r="EF20" s="54"/>
      <c r="EG20" s="54"/>
      <c r="EH20" s="54"/>
      <c r="EI20" s="54"/>
      <c r="EJ20" s="54"/>
      <c r="EK20" s="54"/>
      <c r="EL20" s="54"/>
      <c r="EM20" s="54"/>
      <c r="EN20" s="54"/>
      <c r="EO20" s="54"/>
      <c r="EP20" s="54"/>
      <c r="EQ20" s="54"/>
    </row>
    <row r="21" spans="2:147" s="50" customFormat="1" ht="20.100000000000001" customHeight="1" x14ac:dyDescent="0.2">
      <c r="B21" s="51" t="s">
        <v>81</v>
      </c>
      <c r="C21" s="51" t="s">
        <v>82</v>
      </c>
      <c r="D21" s="52"/>
      <c r="E21" s="53"/>
      <c r="F21" s="53"/>
      <c r="G21" s="52"/>
      <c r="H21" s="53"/>
      <c r="I21" s="53"/>
      <c r="J21" s="52">
        <v>100</v>
      </c>
      <c r="K21" s="53">
        <v>30</v>
      </c>
      <c r="L21" s="53">
        <v>0.3</v>
      </c>
      <c r="M21" s="52"/>
      <c r="N21" s="53"/>
      <c r="O21" s="53"/>
      <c r="P21" s="52"/>
      <c r="Q21" s="53"/>
      <c r="R21" s="53"/>
      <c r="S21" s="52"/>
      <c r="T21" s="53"/>
      <c r="U21" s="53"/>
      <c r="V21" s="52"/>
      <c r="W21" s="53"/>
      <c r="X21" s="53"/>
      <c r="Y21" s="52"/>
      <c r="Z21" s="53"/>
      <c r="AA21" s="53"/>
      <c r="AB21" s="52"/>
      <c r="AC21" s="53"/>
      <c r="AD21" s="53"/>
      <c r="AE21" s="52"/>
      <c r="AF21" s="53"/>
      <c r="AG21" s="53"/>
      <c r="AH21" s="52">
        <v>360</v>
      </c>
      <c r="AI21" s="53">
        <v>108</v>
      </c>
      <c r="AJ21" s="53">
        <v>0.3</v>
      </c>
      <c r="AK21" s="52"/>
      <c r="AL21" s="53"/>
      <c r="AM21" s="53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4"/>
      <c r="CN21" s="54"/>
      <c r="CO21" s="54"/>
      <c r="CP21" s="54"/>
      <c r="CQ21" s="54"/>
      <c r="CR21" s="54"/>
      <c r="CS21" s="54"/>
      <c r="CT21" s="54"/>
      <c r="CU21" s="54"/>
      <c r="CV21" s="54"/>
      <c r="CW21" s="54"/>
      <c r="CX21" s="54"/>
      <c r="CY21" s="54"/>
      <c r="CZ21" s="54"/>
      <c r="DA21" s="54"/>
      <c r="DB21" s="54"/>
      <c r="DC21" s="54"/>
      <c r="DD21" s="54"/>
      <c r="DE21" s="54"/>
      <c r="DF21" s="54"/>
      <c r="DG21" s="54"/>
      <c r="DH21" s="54"/>
      <c r="DI21" s="54"/>
      <c r="DJ21" s="54"/>
      <c r="DK21" s="54"/>
      <c r="DL21" s="54"/>
      <c r="DM21" s="54"/>
      <c r="DN21" s="54"/>
      <c r="DO21" s="54"/>
      <c r="DP21" s="54"/>
      <c r="DQ21" s="54"/>
      <c r="DR21" s="54"/>
      <c r="DS21" s="54"/>
      <c r="DT21" s="54"/>
      <c r="DU21" s="54"/>
      <c r="DV21" s="54"/>
      <c r="DW21" s="54"/>
      <c r="DX21" s="54"/>
      <c r="DY21" s="54"/>
      <c r="DZ21" s="54"/>
      <c r="EA21" s="54"/>
      <c r="EB21" s="54"/>
      <c r="EC21" s="54"/>
      <c r="ED21" s="54"/>
      <c r="EE21" s="54"/>
      <c r="EF21" s="54"/>
      <c r="EG21" s="54"/>
      <c r="EH21" s="54"/>
      <c r="EI21" s="54"/>
      <c r="EJ21" s="54"/>
      <c r="EK21" s="54"/>
      <c r="EL21" s="54"/>
      <c r="EM21" s="54"/>
      <c r="EN21" s="54"/>
      <c r="EO21" s="54"/>
      <c r="EP21" s="54"/>
      <c r="EQ21" s="54"/>
    </row>
    <row r="22" spans="2:147" s="50" customFormat="1" ht="20.100000000000001" customHeight="1" x14ac:dyDescent="0.2">
      <c r="B22" s="51" t="s">
        <v>83</v>
      </c>
      <c r="C22" s="51" t="s">
        <v>84</v>
      </c>
      <c r="D22" s="52">
        <v>446.9</v>
      </c>
      <c r="E22" s="53">
        <v>1449.491</v>
      </c>
      <c r="F22" s="53">
        <v>3.2434347728798389</v>
      </c>
      <c r="G22" s="52">
        <v>356.95</v>
      </c>
      <c r="H22" s="53">
        <v>1345.492</v>
      </c>
      <c r="I22" s="53">
        <v>3.7694130830648551</v>
      </c>
      <c r="J22" s="52">
        <v>173.95</v>
      </c>
      <c r="K22" s="53">
        <v>842.73249999999996</v>
      </c>
      <c r="L22" s="53">
        <v>4.8446823799942509</v>
      </c>
      <c r="M22" s="52">
        <v>597.65</v>
      </c>
      <c r="N22" s="53">
        <v>1562.067</v>
      </c>
      <c r="O22" s="53">
        <v>2.6136819208566888</v>
      </c>
      <c r="P22" s="52">
        <v>198.6</v>
      </c>
      <c r="Q22" s="53">
        <v>659.52200000000005</v>
      </c>
      <c r="R22" s="53">
        <v>3.3208559919436054</v>
      </c>
      <c r="S22" s="52">
        <v>294.3</v>
      </c>
      <c r="T22" s="53">
        <v>1271.424</v>
      </c>
      <c r="U22" s="53">
        <v>4.3201630988786945</v>
      </c>
      <c r="V22" s="52">
        <v>68.7</v>
      </c>
      <c r="W22" s="53">
        <v>348.25299999999999</v>
      </c>
      <c r="X22" s="53">
        <v>5.0691848617176127</v>
      </c>
      <c r="Y22" s="52">
        <v>117.4</v>
      </c>
      <c r="Z22" s="53">
        <v>846.08349999999996</v>
      </c>
      <c r="AA22" s="53">
        <v>7.2068441226575803</v>
      </c>
      <c r="AB22" s="52">
        <v>260.64999999999998</v>
      </c>
      <c r="AC22" s="53">
        <v>1092.9570000000001</v>
      </c>
      <c r="AD22" s="53">
        <v>4.1931977747937852</v>
      </c>
      <c r="AE22" s="52">
        <v>96.85</v>
      </c>
      <c r="AF22" s="53">
        <v>479.08850000000001</v>
      </c>
      <c r="AG22" s="53">
        <v>4.9467062467733616</v>
      </c>
      <c r="AH22" s="52">
        <v>397.25</v>
      </c>
      <c r="AI22" s="53">
        <v>1217.816</v>
      </c>
      <c r="AJ22" s="53">
        <v>3.0656161107614852</v>
      </c>
      <c r="AK22" s="52">
        <v>96.95</v>
      </c>
      <c r="AL22" s="53">
        <v>610.02200000000005</v>
      </c>
      <c r="AM22" s="53">
        <v>6.2921299638989172</v>
      </c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4"/>
      <c r="DE22" s="54"/>
      <c r="DF22" s="54"/>
      <c r="DG22" s="54"/>
      <c r="DH22" s="54"/>
      <c r="DI22" s="54"/>
      <c r="DJ22" s="54"/>
      <c r="DK22" s="54"/>
      <c r="DL22" s="54"/>
      <c r="DM22" s="54"/>
      <c r="DN22" s="54"/>
      <c r="DO22" s="54"/>
      <c r="DP22" s="54"/>
      <c r="DQ22" s="54"/>
      <c r="DR22" s="54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4"/>
      <c r="EG22" s="54"/>
      <c r="EH22" s="54"/>
      <c r="EI22" s="54"/>
      <c r="EJ22" s="54"/>
      <c r="EK22" s="54"/>
      <c r="EL22" s="54"/>
      <c r="EM22" s="54"/>
      <c r="EN22" s="54"/>
      <c r="EO22" s="54"/>
      <c r="EP22" s="54"/>
      <c r="EQ22" s="54"/>
    </row>
    <row r="23" spans="2:147" s="50" customFormat="1" ht="20.100000000000001" customHeight="1" x14ac:dyDescent="0.2">
      <c r="B23" s="51" t="s">
        <v>37</v>
      </c>
      <c r="C23" s="51" t="s">
        <v>38</v>
      </c>
      <c r="D23" s="52">
        <v>1498.9</v>
      </c>
      <c r="E23" s="53">
        <v>7828.9049999999997</v>
      </c>
      <c r="F23" s="53">
        <v>5.223100273533924</v>
      </c>
      <c r="G23" s="52">
        <v>896.65</v>
      </c>
      <c r="H23" s="53">
        <v>5057.9525000000003</v>
      </c>
      <c r="I23" s="53">
        <v>5.640944069592372</v>
      </c>
      <c r="J23" s="52">
        <v>1187.6500000000001</v>
      </c>
      <c r="K23" s="53">
        <v>8025.835</v>
      </c>
      <c r="L23" s="53">
        <v>6.7577442849324294</v>
      </c>
      <c r="M23" s="52">
        <v>1399.9</v>
      </c>
      <c r="N23" s="53">
        <v>8373.27</v>
      </c>
      <c r="O23" s="53">
        <v>5.9813343810272164</v>
      </c>
      <c r="P23" s="52">
        <v>2058.4499999999998</v>
      </c>
      <c r="Q23" s="53">
        <v>9502.5074999999997</v>
      </c>
      <c r="R23" s="53">
        <v>4.6163411790424833</v>
      </c>
      <c r="S23" s="52">
        <v>2855</v>
      </c>
      <c r="T23" s="53">
        <v>14138.4575</v>
      </c>
      <c r="U23" s="53">
        <v>4.9521742556917694</v>
      </c>
      <c r="V23" s="52">
        <v>2213.5</v>
      </c>
      <c r="W23" s="53">
        <v>14236.655000000001</v>
      </c>
      <c r="X23" s="53">
        <v>6.4317393268579179</v>
      </c>
      <c r="Y23" s="52">
        <v>1900.15</v>
      </c>
      <c r="Z23" s="53">
        <v>14469.612499999999</v>
      </c>
      <c r="AA23" s="53">
        <v>7.6149843433413142</v>
      </c>
      <c r="AB23" s="52">
        <v>1359.05</v>
      </c>
      <c r="AC23" s="53">
        <v>8709.3150000000005</v>
      </c>
      <c r="AD23" s="53">
        <v>6.4083845333137122</v>
      </c>
      <c r="AE23" s="52">
        <v>1489.1</v>
      </c>
      <c r="AF23" s="53">
        <v>9052.68</v>
      </c>
      <c r="AG23" s="53">
        <v>6.0792962191928019</v>
      </c>
      <c r="AH23" s="52">
        <v>1251</v>
      </c>
      <c r="AI23" s="53">
        <v>6227.5649999999996</v>
      </c>
      <c r="AJ23" s="53">
        <v>4.9780695443645078</v>
      </c>
      <c r="AK23" s="52">
        <v>1308.5999999999999</v>
      </c>
      <c r="AL23" s="53">
        <v>7680.6895000000004</v>
      </c>
      <c r="AM23" s="53">
        <v>5.8693943909521638</v>
      </c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4"/>
      <c r="CA23" s="54"/>
      <c r="CB23" s="54"/>
      <c r="CC23" s="54"/>
      <c r="CD23" s="54"/>
      <c r="CE23" s="54"/>
      <c r="CF23" s="54"/>
      <c r="CG23" s="54"/>
      <c r="CH23" s="54"/>
      <c r="CI23" s="54"/>
      <c r="CJ23" s="54"/>
      <c r="CK23" s="54"/>
      <c r="CL23" s="54"/>
      <c r="CM23" s="54"/>
      <c r="CN23" s="54"/>
      <c r="CO23" s="54"/>
      <c r="CP23" s="54"/>
      <c r="CQ23" s="54"/>
      <c r="CR23" s="54"/>
      <c r="CS23" s="54"/>
      <c r="CT23" s="54"/>
      <c r="CU23" s="54"/>
      <c r="CV23" s="54"/>
      <c r="CW23" s="54"/>
      <c r="CX23" s="54"/>
      <c r="CY23" s="54"/>
      <c r="CZ23" s="54"/>
      <c r="DA23" s="54"/>
      <c r="DB23" s="54"/>
      <c r="DC23" s="54"/>
      <c r="DD23" s="54"/>
      <c r="DE23" s="54"/>
      <c r="DF23" s="54"/>
      <c r="DG23" s="54"/>
      <c r="DH23" s="54"/>
      <c r="DI23" s="54"/>
      <c r="DJ23" s="54"/>
      <c r="DK23" s="54"/>
      <c r="DL23" s="54"/>
      <c r="DM23" s="54"/>
      <c r="DN23" s="54"/>
      <c r="DO23" s="54"/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4"/>
      <c r="EG23" s="54"/>
      <c r="EH23" s="54"/>
      <c r="EI23" s="54"/>
      <c r="EJ23" s="54"/>
      <c r="EK23" s="54"/>
      <c r="EL23" s="54"/>
      <c r="EM23" s="54"/>
      <c r="EN23" s="54"/>
      <c r="EO23" s="54"/>
      <c r="EP23" s="54"/>
      <c r="EQ23" s="54"/>
    </row>
    <row r="24" spans="2:147" s="50" customFormat="1" ht="20.100000000000001" customHeight="1" x14ac:dyDescent="0.2">
      <c r="B24" s="51" t="s">
        <v>85</v>
      </c>
      <c r="C24" s="51" t="s">
        <v>86</v>
      </c>
      <c r="D24" s="52"/>
      <c r="E24" s="53"/>
      <c r="F24" s="53"/>
      <c r="G24" s="52">
        <v>12.35</v>
      </c>
      <c r="H24" s="53">
        <v>100.61</v>
      </c>
      <c r="I24" s="53">
        <v>8.146558704453442</v>
      </c>
      <c r="J24" s="52"/>
      <c r="K24" s="53"/>
      <c r="L24" s="53"/>
      <c r="M24" s="52">
        <v>4.6500000000000004</v>
      </c>
      <c r="N24" s="53">
        <v>46.034999999999997</v>
      </c>
      <c r="O24" s="53">
        <v>9.9</v>
      </c>
      <c r="P24" s="52"/>
      <c r="Q24" s="53"/>
      <c r="R24" s="53"/>
      <c r="S24" s="52"/>
      <c r="T24" s="53"/>
      <c r="U24" s="53"/>
      <c r="V24" s="52"/>
      <c r="W24" s="53"/>
      <c r="X24" s="53"/>
      <c r="Y24" s="52"/>
      <c r="Z24" s="53"/>
      <c r="AA24" s="53"/>
      <c r="AB24" s="52"/>
      <c r="AC24" s="53"/>
      <c r="AD24" s="53"/>
      <c r="AE24" s="52"/>
      <c r="AF24" s="53"/>
      <c r="AG24" s="53"/>
      <c r="AH24" s="52"/>
      <c r="AI24" s="53"/>
      <c r="AJ24" s="53"/>
      <c r="AK24" s="52"/>
      <c r="AL24" s="53"/>
      <c r="AM24" s="53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4"/>
      <c r="CA24" s="54"/>
      <c r="CB24" s="54"/>
      <c r="CC24" s="54"/>
      <c r="CD24" s="54"/>
      <c r="CE24" s="54"/>
      <c r="CF24" s="54"/>
      <c r="CG24" s="54"/>
      <c r="CH24" s="54"/>
      <c r="CI24" s="54"/>
      <c r="CJ24" s="54"/>
      <c r="CK24" s="54"/>
      <c r="CL24" s="54"/>
      <c r="CM24" s="54"/>
      <c r="CN24" s="54"/>
      <c r="CO24" s="54"/>
      <c r="CP24" s="54"/>
      <c r="CQ24" s="54"/>
      <c r="CR24" s="54"/>
      <c r="CS24" s="54"/>
      <c r="CT24" s="54"/>
      <c r="CU24" s="54"/>
      <c r="CV24" s="54"/>
      <c r="CW24" s="54"/>
      <c r="CX24" s="54"/>
      <c r="CY24" s="54"/>
      <c r="CZ24" s="54"/>
      <c r="DA24" s="54"/>
      <c r="DB24" s="54"/>
      <c r="DC24" s="54"/>
      <c r="DD24" s="54"/>
      <c r="DE24" s="54"/>
      <c r="DF24" s="54"/>
      <c r="DG24" s="54"/>
      <c r="DH24" s="54"/>
      <c r="DI24" s="54"/>
      <c r="DJ24" s="54"/>
      <c r="DK24" s="54"/>
      <c r="DL24" s="54"/>
      <c r="DM24" s="54"/>
      <c r="DN24" s="54"/>
      <c r="DO24" s="54"/>
      <c r="DP24" s="54"/>
      <c r="DQ24" s="54"/>
      <c r="DR24" s="54"/>
      <c r="DS24" s="54"/>
      <c r="DT24" s="54"/>
      <c r="DU24" s="54"/>
      <c r="DV24" s="54"/>
      <c r="DW24" s="54"/>
      <c r="DX24" s="54"/>
      <c r="DY24" s="54"/>
      <c r="DZ24" s="54"/>
      <c r="EA24" s="54"/>
      <c r="EB24" s="54"/>
      <c r="EC24" s="54"/>
      <c r="ED24" s="54"/>
      <c r="EE24" s="54"/>
      <c r="EF24" s="54"/>
      <c r="EG24" s="54"/>
      <c r="EH24" s="54"/>
      <c r="EI24" s="54"/>
      <c r="EJ24" s="54"/>
      <c r="EK24" s="54"/>
      <c r="EL24" s="54"/>
      <c r="EM24" s="54"/>
      <c r="EN24" s="54"/>
      <c r="EO24" s="54"/>
      <c r="EP24" s="54"/>
      <c r="EQ24" s="54"/>
    </row>
    <row r="25" spans="2:147" s="50" customFormat="1" ht="20.100000000000001" customHeight="1" x14ac:dyDescent="0.2">
      <c r="B25" s="51" t="s">
        <v>87</v>
      </c>
      <c r="C25" s="51" t="s">
        <v>39</v>
      </c>
      <c r="D25" s="52">
        <v>1914.45</v>
      </c>
      <c r="E25" s="53">
        <v>1050.0645</v>
      </c>
      <c r="F25" s="53">
        <v>0.54849408446290049</v>
      </c>
      <c r="G25" s="52">
        <v>149.25</v>
      </c>
      <c r="H25" s="53">
        <v>229.1225</v>
      </c>
      <c r="I25" s="53">
        <v>1.5351591289782245</v>
      </c>
      <c r="J25" s="52">
        <v>3851.6</v>
      </c>
      <c r="K25" s="53">
        <v>1221.7584999999999</v>
      </c>
      <c r="L25" s="53">
        <v>0.31720804341053066</v>
      </c>
      <c r="M25" s="52">
        <v>484.25</v>
      </c>
      <c r="N25" s="53">
        <v>276.23</v>
      </c>
      <c r="O25" s="53">
        <v>0.57042849767681991</v>
      </c>
      <c r="P25" s="52">
        <v>7452</v>
      </c>
      <c r="Q25" s="53">
        <v>2011.675</v>
      </c>
      <c r="R25" s="53">
        <v>0.26995101986044012</v>
      </c>
      <c r="S25" s="52">
        <v>602.15</v>
      </c>
      <c r="T25" s="53">
        <v>313.904</v>
      </c>
      <c r="U25" s="53">
        <v>0.52130532259403806</v>
      </c>
      <c r="V25" s="52">
        <v>2397.1</v>
      </c>
      <c r="W25" s="53">
        <v>750.83399999999995</v>
      </c>
      <c r="X25" s="53">
        <v>0.31322598139418462</v>
      </c>
      <c r="Y25" s="52">
        <v>1164.0999999999999</v>
      </c>
      <c r="Z25" s="53">
        <v>375.42</v>
      </c>
      <c r="AA25" s="53">
        <v>0.32249806717635948</v>
      </c>
      <c r="AB25" s="52">
        <v>1956.35</v>
      </c>
      <c r="AC25" s="53">
        <v>588.53250000000003</v>
      </c>
      <c r="AD25" s="53">
        <v>0.30083190635622464</v>
      </c>
      <c r="AE25" s="52">
        <v>907.55</v>
      </c>
      <c r="AF25" s="53">
        <v>281.66699999999997</v>
      </c>
      <c r="AG25" s="53">
        <v>0.31035975979284885</v>
      </c>
      <c r="AH25" s="52">
        <v>274.5</v>
      </c>
      <c r="AI25" s="53">
        <v>117.51949999999999</v>
      </c>
      <c r="AJ25" s="53">
        <v>0.4281220400728597</v>
      </c>
      <c r="AK25" s="52">
        <v>2970</v>
      </c>
      <c r="AL25" s="53">
        <v>984</v>
      </c>
      <c r="AM25" s="53">
        <v>0.33131313131313134</v>
      </c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54"/>
      <c r="DI25" s="54"/>
      <c r="DJ25" s="54"/>
      <c r="DK25" s="54"/>
      <c r="DL25" s="54"/>
      <c r="DM25" s="54"/>
      <c r="DN25" s="54"/>
      <c r="DO25" s="54"/>
      <c r="DP25" s="54"/>
      <c r="DQ25" s="54"/>
      <c r="DR25" s="54"/>
      <c r="DS25" s="54"/>
      <c r="DT25" s="54"/>
      <c r="DU25" s="54"/>
      <c r="DV25" s="54"/>
      <c r="DW25" s="54"/>
      <c r="DX25" s="54"/>
      <c r="DY25" s="54"/>
      <c r="DZ25" s="54"/>
      <c r="EA25" s="54"/>
      <c r="EB25" s="54"/>
      <c r="EC25" s="54"/>
      <c r="ED25" s="54"/>
      <c r="EE25" s="54"/>
      <c r="EF25" s="54"/>
      <c r="EG25" s="54"/>
      <c r="EH25" s="54"/>
      <c r="EI25" s="54"/>
      <c r="EJ25" s="54"/>
      <c r="EK25" s="54"/>
      <c r="EL25" s="54"/>
      <c r="EM25" s="54"/>
      <c r="EN25" s="54"/>
      <c r="EO25" s="54"/>
      <c r="EP25" s="54"/>
      <c r="EQ25" s="54"/>
    </row>
    <row r="26" spans="2:147" s="50" customFormat="1" ht="20.100000000000001" customHeight="1" x14ac:dyDescent="0.2">
      <c r="B26" s="51" t="s">
        <v>88</v>
      </c>
      <c r="C26" s="51" t="s">
        <v>89</v>
      </c>
      <c r="D26" s="52">
        <v>23.1</v>
      </c>
      <c r="E26" s="53">
        <v>329.87</v>
      </c>
      <c r="F26" s="53">
        <v>14.280086580086579</v>
      </c>
      <c r="G26" s="52">
        <v>10.5</v>
      </c>
      <c r="H26" s="53">
        <v>172.13</v>
      </c>
      <c r="I26" s="53">
        <v>16.393333333333334</v>
      </c>
      <c r="J26" s="52">
        <v>33.950000000000003</v>
      </c>
      <c r="K26" s="53">
        <v>768.06</v>
      </c>
      <c r="L26" s="53">
        <v>22.623269513991161</v>
      </c>
      <c r="M26" s="52">
        <v>23.35</v>
      </c>
      <c r="N26" s="53">
        <v>456.26499999999999</v>
      </c>
      <c r="O26" s="53">
        <v>19.540256959314775</v>
      </c>
      <c r="P26" s="52">
        <v>18.350000000000001</v>
      </c>
      <c r="Q26" s="53">
        <v>319.98</v>
      </c>
      <c r="R26" s="53">
        <v>17.43760217983651</v>
      </c>
      <c r="S26" s="52">
        <v>29.25</v>
      </c>
      <c r="T26" s="53">
        <v>580.21</v>
      </c>
      <c r="U26" s="53">
        <v>19.836239316239318</v>
      </c>
      <c r="V26" s="52">
        <v>36.6</v>
      </c>
      <c r="W26" s="53">
        <v>762.81</v>
      </c>
      <c r="X26" s="53">
        <v>20.841803278688523</v>
      </c>
      <c r="Y26" s="52">
        <v>35.549999999999997</v>
      </c>
      <c r="Z26" s="53">
        <v>789.97</v>
      </c>
      <c r="AA26" s="53">
        <v>22.221378340365685</v>
      </c>
      <c r="AB26" s="52">
        <v>36</v>
      </c>
      <c r="AC26" s="53">
        <v>653.45500000000004</v>
      </c>
      <c r="AD26" s="53">
        <v>18.15152777777778</v>
      </c>
      <c r="AE26" s="52">
        <v>11.75</v>
      </c>
      <c r="AF26" s="53">
        <v>154.79750000000001</v>
      </c>
      <c r="AG26" s="53">
        <v>13.174255319148937</v>
      </c>
      <c r="AH26" s="52">
        <v>29.95</v>
      </c>
      <c r="AI26" s="53">
        <v>308.88499999999999</v>
      </c>
      <c r="AJ26" s="53">
        <v>10.313355592654425</v>
      </c>
      <c r="AK26" s="52">
        <v>37.049999999999997</v>
      </c>
      <c r="AL26" s="53">
        <v>755.745</v>
      </c>
      <c r="AM26" s="53">
        <v>20.397975708502027</v>
      </c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4"/>
      <c r="CA26" s="54"/>
      <c r="CB26" s="54"/>
      <c r="CC26" s="54"/>
      <c r="CD26" s="54"/>
      <c r="CE26" s="54"/>
      <c r="CF26" s="54"/>
      <c r="CG26" s="54"/>
      <c r="CH26" s="54"/>
      <c r="CI26" s="54"/>
      <c r="CJ26" s="54"/>
      <c r="CK26" s="54"/>
      <c r="CL26" s="54"/>
      <c r="CM26" s="54"/>
      <c r="CN26" s="54"/>
      <c r="CO26" s="54"/>
      <c r="CP26" s="54"/>
      <c r="CQ26" s="54"/>
      <c r="CR26" s="54"/>
      <c r="CS26" s="54"/>
      <c r="CT26" s="54"/>
      <c r="CU26" s="54"/>
      <c r="CV26" s="54"/>
      <c r="CW26" s="54"/>
      <c r="CX26" s="54"/>
      <c r="CY26" s="54"/>
      <c r="CZ26" s="54"/>
      <c r="DA26" s="54"/>
      <c r="DB26" s="54"/>
      <c r="DC26" s="54"/>
      <c r="DD26" s="54"/>
      <c r="DE26" s="54"/>
      <c r="DF26" s="54"/>
      <c r="DG26" s="54"/>
      <c r="DH26" s="54"/>
      <c r="DI26" s="54"/>
      <c r="DJ26" s="54"/>
      <c r="DK26" s="54"/>
      <c r="DL26" s="54"/>
      <c r="DM26" s="54"/>
      <c r="DN26" s="54"/>
      <c r="DO26" s="54"/>
      <c r="DP26" s="54"/>
      <c r="DQ26" s="54"/>
      <c r="DR26" s="54"/>
      <c r="DS26" s="54"/>
      <c r="DT26" s="54"/>
      <c r="DU26" s="54"/>
      <c r="DV26" s="54"/>
      <c r="DW26" s="54"/>
      <c r="DX26" s="54"/>
      <c r="DY26" s="54"/>
      <c r="DZ26" s="54"/>
      <c r="EA26" s="54"/>
      <c r="EB26" s="54"/>
      <c r="EC26" s="54"/>
      <c r="ED26" s="54"/>
      <c r="EE26" s="54"/>
      <c r="EF26" s="54"/>
      <c r="EG26" s="54"/>
      <c r="EH26" s="54"/>
      <c r="EI26" s="54"/>
      <c r="EJ26" s="54"/>
      <c r="EK26" s="54"/>
      <c r="EL26" s="54"/>
      <c r="EM26" s="54"/>
      <c r="EN26" s="54"/>
      <c r="EO26" s="54"/>
      <c r="EP26" s="54"/>
      <c r="EQ26" s="54"/>
    </row>
    <row r="27" spans="2:147" s="50" customFormat="1" ht="20.100000000000001" customHeight="1" x14ac:dyDescent="0.2">
      <c r="B27" s="51" t="s">
        <v>90</v>
      </c>
      <c r="C27" s="51" t="s">
        <v>91</v>
      </c>
      <c r="D27" s="52">
        <v>18.25</v>
      </c>
      <c r="E27" s="53">
        <v>138.89500000000001</v>
      </c>
      <c r="F27" s="53">
        <v>7.6106849315068494</v>
      </c>
      <c r="G27" s="52"/>
      <c r="H27" s="53"/>
      <c r="I27" s="53"/>
      <c r="J27" s="52">
        <v>10.4</v>
      </c>
      <c r="K27" s="53">
        <v>133.12</v>
      </c>
      <c r="L27" s="53">
        <v>12.8</v>
      </c>
      <c r="M27" s="52">
        <v>90.8</v>
      </c>
      <c r="N27" s="53">
        <v>850.3</v>
      </c>
      <c r="O27" s="53">
        <v>9.3645374449339212</v>
      </c>
      <c r="P27" s="52">
        <v>133.69999999999999</v>
      </c>
      <c r="Q27" s="53">
        <v>1020.9575</v>
      </c>
      <c r="R27" s="53">
        <v>7.636181750186986</v>
      </c>
      <c r="S27" s="52">
        <v>2.7</v>
      </c>
      <c r="T27" s="53">
        <v>19.71</v>
      </c>
      <c r="U27" s="53">
        <v>7.3</v>
      </c>
      <c r="V27" s="52">
        <v>87.7</v>
      </c>
      <c r="W27" s="53">
        <v>684.62</v>
      </c>
      <c r="X27" s="53">
        <v>7.8063854047890535</v>
      </c>
      <c r="Y27" s="52">
        <v>9.15</v>
      </c>
      <c r="Z27" s="53">
        <v>103.395</v>
      </c>
      <c r="AA27" s="53">
        <v>11.3</v>
      </c>
      <c r="AB27" s="52"/>
      <c r="AC27" s="53"/>
      <c r="AD27" s="53"/>
      <c r="AE27" s="52">
        <v>5.55</v>
      </c>
      <c r="AF27" s="53">
        <v>13.875</v>
      </c>
      <c r="AG27" s="53">
        <v>2.5</v>
      </c>
      <c r="AH27" s="52"/>
      <c r="AI27" s="53"/>
      <c r="AJ27" s="53"/>
      <c r="AK27" s="52"/>
      <c r="AL27" s="53"/>
      <c r="AM27" s="53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4"/>
      <c r="CA27" s="54"/>
      <c r="CB27" s="54"/>
      <c r="CC27" s="54"/>
      <c r="CD27" s="54"/>
      <c r="CE27" s="54"/>
      <c r="CF27" s="54"/>
      <c r="CG27" s="54"/>
      <c r="CH27" s="54"/>
      <c r="CI27" s="54"/>
      <c r="CJ27" s="54"/>
      <c r="CK27" s="54"/>
      <c r="CL27" s="54"/>
      <c r="CM27" s="54"/>
      <c r="CN27" s="54"/>
      <c r="CO27" s="54"/>
      <c r="CP27" s="54"/>
      <c r="CQ27" s="54"/>
      <c r="CR27" s="54"/>
      <c r="CS27" s="54"/>
      <c r="CT27" s="54"/>
      <c r="CU27" s="54"/>
      <c r="CV27" s="54"/>
      <c r="CW27" s="54"/>
      <c r="CX27" s="54"/>
      <c r="CY27" s="54"/>
      <c r="CZ27" s="54"/>
      <c r="DA27" s="54"/>
      <c r="DB27" s="54"/>
      <c r="DC27" s="54"/>
      <c r="DD27" s="54"/>
      <c r="DE27" s="54"/>
      <c r="DF27" s="54"/>
      <c r="DG27" s="54"/>
      <c r="DH27" s="54"/>
      <c r="DI27" s="54"/>
      <c r="DJ27" s="54"/>
      <c r="DK27" s="54"/>
      <c r="DL27" s="54"/>
      <c r="DM27" s="54"/>
      <c r="DN27" s="54"/>
      <c r="DO27" s="54"/>
      <c r="DP27" s="54"/>
      <c r="DQ27" s="54"/>
      <c r="DR27" s="54"/>
      <c r="DS27" s="54"/>
      <c r="DT27" s="54"/>
      <c r="DU27" s="54"/>
      <c r="DV27" s="54"/>
      <c r="DW27" s="54"/>
      <c r="DX27" s="54"/>
      <c r="DY27" s="54"/>
      <c r="DZ27" s="54"/>
      <c r="EA27" s="54"/>
      <c r="EB27" s="54"/>
      <c r="EC27" s="54"/>
      <c r="ED27" s="54"/>
      <c r="EE27" s="54"/>
      <c r="EF27" s="54"/>
      <c r="EG27" s="54"/>
      <c r="EH27" s="54"/>
      <c r="EI27" s="54"/>
      <c r="EJ27" s="54"/>
      <c r="EK27" s="54"/>
      <c r="EL27" s="54"/>
      <c r="EM27" s="54"/>
      <c r="EN27" s="54"/>
      <c r="EO27" s="54"/>
      <c r="EP27" s="54"/>
      <c r="EQ27" s="54"/>
    </row>
    <row r="28" spans="2:147" s="50" customFormat="1" ht="20.100000000000001" customHeight="1" x14ac:dyDescent="0.2">
      <c r="B28" s="51" t="s">
        <v>92</v>
      </c>
      <c r="C28" s="51" t="s">
        <v>93</v>
      </c>
      <c r="D28" s="52"/>
      <c r="E28" s="53"/>
      <c r="F28" s="53"/>
      <c r="G28" s="52"/>
      <c r="H28" s="53"/>
      <c r="I28" s="53"/>
      <c r="J28" s="52">
        <v>2.9</v>
      </c>
      <c r="K28" s="53">
        <v>71.63</v>
      </c>
      <c r="L28" s="53">
        <v>24.7</v>
      </c>
      <c r="M28" s="52"/>
      <c r="N28" s="53"/>
      <c r="O28" s="53"/>
      <c r="P28" s="52">
        <v>19.55</v>
      </c>
      <c r="Q28" s="53">
        <v>353.2</v>
      </c>
      <c r="R28" s="53">
        <v>18.066496163682864</v>
      </c>
      <c r="S28" s="52">
        <v>65.8</v>
      </c>
      <c r="T28" s="53">
        <v>1078.46</v>
      </c>
      <c r="U28" s="53">
        <v>16.389969604863222</v>
      </c>
      <c r="V28" s="52">
        <v>6.25</v>
      </c>
      <c r="W28" s="53">
        <v>132.91</v>
      </c>
      <c r="X28" s="53">
        <v>21.265599999999999</v>
      </c>
      <c r="Y28" s="52">
        <v>16.05</v>
      </c>
      <c r="Z28" s="53">
        <v>349.83499999999998</v>
      </c>
      <c r="AA28" s="53">
        <v>21.796573208722741</v>
      </c>
      <c r="AB28" s="52"/>
      <c r="AC28" s="53"/>
      <c r="AD28" s="53"/>
      <c r="AE28" s="52">
        <v>5</v>
      </c>
      <c r="AF28" s="53">
        <v>104.94</v>
      </c>
      <c r="AG28" s="53">
        <v>20.988</v>
      </c>
      <c r="AH28" s="52">
        <v>28.45</v>
      </c>
      <c r="AI28" s="53">
        <v>443.48500000000001</v>
      </c>
      <c r="AJ28" s="53">
        <v>15.58822495606327</v>
      </c>
      <c r="AK28" s="52">
        <v>2.7</v>
      </c>
      <c r="AL28" s="53">
        <v>68.040000000000006</v>
      </c>
      <c r="AM28" s="53">
        <v>25.2</v>
      </c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4"/>
      <c r="CA28" s="54"/>
      <c r="CB28" s="54"/>
      <c r="CC28" s="54"/>
      <c r="CD28" s="54"/>
      <c r="CE28" s="54"/>
      <c r="CF28" s="54"/>
      <c r="CG28" s="54"/>
      <c r="CH28" s="54"/>
      <c r="CI28" s="54"/>
      <c r="CJ28" s="54"/>
      <c r="CK28" s="54"/>
      <c r="CL28" s="54"/>
      <c r="CM28" s="54"/>
      <c r="CN28" s="54"/>
      <c r="CO28" s="54"/>
      <c r="CP28" s="54"/>
      <c r="CQ28" s="54"/>
      <c r="CR28" s="54"/>
      <c r="CS28" s="54"/>
      <c r="CT28" s="54"/>
      <c r="CU28" s="54"/>
      <c r="CV28" s="54"/>
      <c r="CW28" s="54"/>
      <c r="CX28" s="54"/>
      <c r="CY28" s="54"/>
      <c r="CZ28" s="54"/>
      <c r="DA28" s="54"/>
      <c r="DB28" s="54"/>
      <c r="DC28" s="54"/>
      <c r="DD28" s="54"/>
      <c r="DE28" s="54"/>
      <c r="DF28" s="54"/>
      <c r="DG28" s="54"/>
      <c r="DH28" s="54"/>
      <c r="DI28" s="54"/>
      <c r="DJ28" s="54"/>
      <c r="DK28" s="54"/>
      <c r="DL28" s="54"/>
      <c r="DM28" s="54"/>
      <c r="DN28" s="54"/>
      <c r="DO28" s="54"/>
      <c r="DP28" s="54"/>
      <c r="DQ28" s="54"/>
      <c r="DR28" s="54"/>
      <c r="DS28" s="54"/>
      <c r="DT28" s="54"/>
      <c r="DU28" s="54"/>
      <c r="DV28" s="54"/>
      <c r="DW28" s="54"/>
      <c r="DX28" s="54"/>
      <c r="DY28" s="54"/>
      <c r="DZ28" s="54"/>
      <c r="EA28" s="54"/>
      <c r="EB28" s="54"/>
      <c r="EC28" s="54"/>
      <c r="ED28" s="54"/>
      <c r="EE28" s="54"/>
      <c r="EF28" s="54"/>
      <c r="EG28" s="54"/>
      <c r="EH28" s="54"/>
      <c r="EI28" s="54"/>
      <c r="EJ28" s="54"/>
      <c r="EK28" s="54"/>
      <c r="EL28" s="54"/>
      <c r="EM28" s="54"/>
      <c r="EN28" s="54"/>
      <c r="EO28" s="54"/>
      <c r="EP28" s="54"/>
      <c r="EQ28" s="54"/>
    </row>
    <row r="29" spans="2:147" s="50" customFormat="1" ht="20.100000000000001" customHeight="1" x14ac:dyDescent="0.2">
      <c r="B29" s="51" t="s">
        <v>94</v>
      </c>
      <c r="C29" s="51" t="s">
        <v>95</v>
      </c>
      <c r="D29" s="52">
        <v>48.45</v>
      </c>
      <c r="E29" s="53">
        <v>74.257499999999993</v>
      </c>
      <c r="F29" s="53">
        <v>1.5326625386996902</v>
      </c>
      <c r="G29" s="52">
        <v>23.95</v>
      </c>
      <c r="H29" s="53">
        <v>64.31</v>
      </c>
      <c r="I29" s="53">
        <v>2.6851774530271402</v>
      </c>
      <c r="J29" s="52"/>
      <c r="K29" s="53"/>
      <c r="L29" s="53"/>
      <c r="M29" s="52">
        <v>211.1</v>
      </c>
      <c r="N29" s="53">
        <v>144.209</v>
      </c>
      <c r="O29" s="53">
        <v>0.6831312174324965</v>
      </c>
      <c r="P29" s="52">
        <v>66.650000000000006</v>
      </c>
      <c r="Q29" s="53">
        <v>58.68</v>
      </c>
      <c r="R29" s="53">
        <v>0.88042010502625645</v>
      </c>
      <c r="S29" s="52">
        <v>30.85</v>
      </c>
      <c r="T29" s="53">
        <v>37.813499999999998</v>
      </c>
      <c r="U29" s="53">
        <v>1.2257212317666124</v>
      </c>
      <c r="V29" s="52"/>
      <c r="W29" s="53"/>
      <c r="X29" s="53"/>
      <c r="Y29" s="52">
        <v>30.1</v>
      </c>
      <c r="Z29" s="53">
        <v>45.738</v>
      </c>
      <c r="AA29" s="53">
        <v>1.5195348837209302</v>
      </c>
      <c r="AB29" s="52">
        <v>47.05</v>
      </c>
      <c r="AC29" s="53">
        <v>102.295</v>
      </c>
      <c r="AD29" s="53">
        <v>2.1741764080765145</v>
      </c>
      <c r="AE29" s="52">
        <v>7.15</v>
      </c>
      <c r="AF29" s="53">
        <v>13.942500000000001</v>
      </c>
      <c r="AG29" s="53">
        <v>1.95</v>
      </c>
      <c r="AH29" s="52">
        <v>84.85</v>
      </c>
      <c r="AI29" s="53">
        <v>126.051</v>
      </c>
      <c r="AJ29" s="53">
        <v>1.4855745433117267</v>
      </c>
      <c r="AK29" s="52">
        <v>35.65</v>
      </c>
      <c r="AL29" s="53">
        <v>47.197000000000003</v>
      </c>
      <c r="AM29" s="53">
        <v>1.3238990182328192</v>
      </c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4"/>
      <c r="CA29" s="54"/>
      <c r="CB29" s="54"/>
      <c r="CC29" s="54"/>
      <c r="CD29" s="54"/>
      <c r="CE29" s="54"/>
      <c r="CF29" s="54"/>
      <c r="CG29" s="54"/>
      <c r="CH29" s="54"/>
      <c r="CI29" s="54"/>
      <c r="CJ29" s="54"/>
      <c r="CK29" s="54"/>
      <c r="CL29" s="54"/>
      <c r="CM29" s="54"/>
      <c r="CN29" s="54"/>
      <c r="CO29" s="54"/>
      <c r="CP29" s="54"/>
      <c r="CQ29" s="54"/>
      <c r="CR29" s="54"/>
      <c r="CS29" s="54"/>
      <c r="CT29" s="54"/>
      <c r="CU29" s="54"/>
      <c r="CV29" s="54"/>
      <c r="CW29" s="54"/>
      <c r="CX29" s="54"/>
      <c r="CY29" s="54"/>
      <c r="CZ29" s="54"/>
      <c r="DA29" s="54"/>
      <c r="DB29" s="54"/>
      <c r="DC29" s="54"/>
      <c r="DD29" s="54"/>
      <c r="DE29" s="54"/>
      <c r="DF29" s="54"/>
      <c r="DG29" s="54"/>
      <c r="DH29" s="54"/>
      <c r="DI29" s="54"/>
      <c r="DJ29" s="54"/>
      <c r="DK29" s="54"/>
      <c r="DL29" s="54"/>
      <c r="DM29" s="54"/>
      <c r="DN29" s="54"/>
      <c r="DO29" s="54"/>
      <c r="DP29" s="54"/>
      <c r="DQ29" s="54"/>
      <c r="DR29" s="54"/>
      <c r="DS29" s="54"/>
      <c r="DT29" s="54"/>
      <c r="DU29" s="54"/>
      <c r="DV29" s="54"/>
      <c r="DW29" s="54"/>
      <c r="DX29" s="54"/>
      <c r="DY29" s="54"/>
      <c r="DZ29" s="54"/>
      <c r="EA29" s="54"/>
      <c r="EB29" s="54"/>
      <c r="EC29" s="54"/>
      <c r="ED29" s="54"/>
      <c r="EE29" s="54"/>
      <c r="EF29" s="54"/>
      <c r="EG29" s="54"/>
      <c r="EH29" s="54"/>
      <c r="EI29" s="54"/>
      <c r="EJ29" s="54"/>
      <c r="EK29" s="54"/>
      <c r="EL29" s="54"/>
      <c r="EM29" s="54"/>
      <c r="EN29" s="54"/>
      <c r="EO29" s="54"/>
      <c r="EP29" s="54"/>
      <c r="EQ29" s="54"/>
    </row>
    <row r="30" spans="2:147" s="50" customFormat="1" ht="20.100000000000001" customHeight="1" x14ac:dyDescent="0.2">
      <c r="B30" s="51" t="s">
        <v>96</v>
      </c>
      <c r="C30" s="51" t="s">
        <v>97</v>
      </c>
      <c r="D30" s="52">
        <v>17.850000000000001</v>
      </c>
      <c r="E30" s="53">
        <v>72.052000000000007</v>
      </c>
      <c r="F30" s="53">
        <v>4.0365266106442581</v>
      </c>
      <c r="G30" s="52">
        <v>14.2</v>
      </c>
      <c r="H30" s="53">
        <v>62.655000000000001</v>
      </c>
      <c r="I30" s="53">
        <v>4.4123239436619723</v>
      </c>
      <c r="J30" s="52">
        <v>28.6</v>
      </c>
      <c r="K30" s="53">
        <v>137.0675</v>
      </c>
      <c r="L30" s="53">
        <v>4.7925699300699298</v>
      </c>
      <c r="M30" s="52">
        <v>19.399999999999999</v>
      </c>
      <c r="N30" s="53">
        <v>124.21250000000001</v>
      </c>
      <c r="O30" s="53">
        <v>6.4027061855670109</v>
      </c>
      <c r="P30" s="52">
        <v>173.4</v>
      </c>
      <c r="Q30" s="53">
        <v>966.13</v>
      </c>
      <c r="R30" s="53">
        <v>5.571683967704729</v>
      </c>
      <c r="S30" s="52">
        <v>70.45</v>
      </c>
      <c r="T30" s="53">
        <v>366.07150000000001</v>
      </c>
      <c r="U30" s="53">
        <v>5.1961887863733143</v>
      </c>
      <c r="V30" s="52">
        <v>15.4</v>
      </c>
      <c r="W30" s="53">
        <v>101.79</v>
      </c>
      <c r="X30" s="53">
        <v>6.6097402597402599</v>
      </c>
      <c r="Y30" s="52"/>
      <c r="Z30" s="53"/>
      <c r="AA30" s="53"/>
      <c r="AB30" s="52">
        <v>22.35</v>
      </c>
      <c r="AC30" s="53">
        <v>120.35250000000001</v>
      </c>
      <c r="AD30" s="53">
        <v>5.3848993288590608</v>
      </c>
      <c r="AE30" s="52">
        <v>42.05</v>
      </c>
      <c r="AF30" s="53">
        <v>313.315</v>
      </c>
      <c r="AG30" s="53">
        <v>7.4510107015457789</v>
      </c>
      <c r="AH30" s="52">
        <v>21.65</v>
      </c>
      <c r="AI30" s="53">
        <v>111.7325</v>
      </c>
      <c r="AJ30" s="53">
        <v>5.1608545034642033</v>
      </c>
      <c r="AK30" s="52">
        <v>2.8</v>
      </c>
      <c r="AL30" s="53">
        <v>27.72</v>
      </c>
      <c r="AM30" s="53">
        <v>9.9</v>
      </c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4"/>
      <c r="CA30" s="54"/>
      <c r="CB30" s="54"/>
      <c r="CC30" s="54"/>
      <c r="CD30" s="54"/>
      <c r="CE30" s="54"/>
      <c r="CF30" s="54"/>
      <c r="CG30" s="54"/>
      <c r="CH30" s="54"/>
      <c r="CI30" s="54"/>
      <c r="CJ30" s="54"/>
      <c r="CK30" s="54"/>
      <c r="CL30" s="54"/>
      <c r="CM30" s="54"/>
      <c r="CN30" s="54"/>
      <c r="CO30" s="54"/>
      <c r="CP30" s="54"/>
      <c r="CQ30" s="54"/>
      <c r="CR30" s="54"/>
      <c r="CS30" s="54"/>
      <c r="CT30" s="54"/>
      <c r="CU30" s="54"/>
      <c r="CV30" s="54"/>
      <c r="CW30" s="54"/>
      <c r="CX30" s="54"/>
      <c r="CY30" s="54"/>
      <c r="CZ30" s="54"/>
      <c r="DA30" s="54"/>
      <c r="DB30" s="54"/>
      <c r="DC30" s="54"/>
      <c r="DD30" s="54"/>
      <c r="DE30" s="54"/>
      <c r="DF30" s="54"/>
      <c r="DG30" s="54"/>
      <c r="DH30" s="54"/>
      <c r="DI30" s="54"/>
      <c r="DJ30" s="54"/>
      <c r="DK30" s="54"/>
      <c r="DL30" s="54"/>
      <c r="DM30" s="54"/>
      <c r="DN30" s="54"/>
      <c r="DO30" s="54"/>
      <c r="DP30" s="54"/>
      <c r="DQ30" s="54"/>
      <c r="DR30" s="54"/>
      <c r="DS30" s="54"/>
      <c r="DT30" s="54"/>
      <c r="DU30" s="54"/>
      <c r="DV30" s="54"/>
      <c r="DW30" s="54"/>
      <c r="DX30" s="54"/>
      <c r="DY30" s="54"/>
      <c r="DZ30" s="54"/>
      <c r="EA30" s="54"/>
      <c r="EB30" s="54"/>
      <c r="EC30" s="54"/>
      <c r="ED30" s="54"/>
      <c r="EE30" s="54"/>
      <c r="EF30" s="54"/>
      <c r="EG30" s="54"/>
      <c r="EH30" s="54"/>
      <c r="EI30" s="54"/>
      <c r="EJ30" s="54"/>
      <c r="EK30" s="54"/>
      <c r="EL30" s="54"/>
      <c r="EM30" s="54"/>
      <c r="EN30" s="54"/>
      <c r="EO30" s="54"/>
      <c r="EP30" s="54"/>
      <c r="EQ30" s="54"/>
    </row>
    <row r="31" spans="2:147" s="50" customFormat="1" ht="20.100000000000001" customHeight="1" x14ac:dyDescent="0.2">
      <c r="B31" s="51" t="s">
        <v>98</v>
      </c>
      <c r="C31" s="51" t="s">
        <v>99</v>
      </c>
      <c r="D31" s="52"/>
      <c r="E31" s="53"/>
      <c r="F31" s="53"/>
      <c r="G31" s="52">
        <v>6.75</v>
      </c>
      <c r="H31" s="53">
        <v>59.844999999999999</v>
      </c>
      <c r="I31" s="53">
        <v>8.8659259259259251</v>
      </c>
      <c r="J31" s="52">
        <v>1.85</v>
      </c>
      <c r="K31" s="53">
        <v>21.645</v>
      </c>
      <c r="L31" s="53">
        <v>11.7</v>
      </c>
      <c r="M31" s="52">
        <v>9.35</v>
      </c>
      <c r="N31" s="53">
        <v>118.53</v>
      </c>
      <c r="O31" s="53">
        <v>12.677005347593584</v>
      </c>
      <c r="P31" s="52">
        <v>14.85</v>
      </c>
      <c r="Q31" s="53">
        <v>143.96</v>
      </c>
      <c r="R31" s="53">
        <v>9.6942760942760948</v>
      </c>
      <c r="S31" s="52">
        <v>2.4500000000000002</v>
      </c>
      <c r="T31" s="53">
        <v>42.14</v>
      </c>
      <c r="U31" s="53">
        <v>17.2</v>
      </c>
      <c r="V31" s="52">
        <v>5.8</v>
      </c>
      <c r="W31" s="53">
        <v>86.674999999999997</v>
      </c>
      <c r="X31" s="53">
        <v>14.943965517241379</v>
      </c>
      <c r="Y31" s="52">
        <v>5.65</v>
      </c>
      <c r="Z31" s="53">
        <v>55.37</v>
      </c>
      <c r="AA31" s="53">
        <v>9.8000000000000007</v>
      </c>
      <c r="AB31" s="52">
        <v>3.4</v>
      </c>
      <c r="AC31" s="53">
        <v>43.274999999999999</v>
      </c>
      <c r="AD31" s="53">
        <v>12.727941176470589</v>
      </c>
      <c r="AE31" s="52">
        <v>2.1</v>
      </c>
      <c r="AF31" s="53">
        <v>13.02</v>
      </c>
      <c r="AG31" s="53">
        <v>6.2</v>
      </c>
      <c r="AH31" s="52">
        <v>30.1</v>
      </c>
      <c r="AI31" s="53">
        <v>300.19</v>
      </c>
      <c r="AJ31" s="53">
        <v>9.9730897009966775</v>
      </c>
      <c r="AK31" s="52"/>
      <c r="AL31" s="53"/>
      <c r="AM31" s="53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4"/>
      <c r="CA31" s="54"/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4"/>
      <c r="CM31" s="54"/>
      <c r="CN31" s="54"/>
      <c r="CO31" s="54"/>
      <c r="CP31" s="54"/>
      <c r="CQ31" s="54"/>
      <c r="CR31" s="54"/>
      <c r="CS31" s="54"/>
      <c r="CT31" s="54"/>
      <c r="CU31" s="54"/>
      <c r="CV31" s="54"/>
      <c r="CW31" s="54"/>
      <c r="CX31" s="54"/>
      <c r="CY31" s="54"/>
      <c r="CZ31" s="54"/>
      <c r="DA31" s="54"/>
      <c r="DB31" s="54"/>
      <c r="DC31" s="54"/>
      <c r="DD31" s="54"/>
      <c r="DE31" s="54"/>
      <c r="DF31" s="54"/>
      <c r="DG31" s="54"/>
      <c r="DH31" s="54"/>
      <c r="DI31" s="54"/>
      <c r="DJ31" s="54"/>
      <c r="DK31" s="54"/>
      <c r="DL31" s="54"/>
      <c r="DM31" s="54"/>
      <c r="DN31" s="54"/>
      <c r="DO31" s="54"/>
      <c r="DP31" s="54"/>
      <c r="DQ31" s="54"/>
      <c r="DR31" s="54"/>
      <c r="DS31" s="54"/>
      <c r="DT31" s="54"/>
      <c r="DU31" s="54"/>
      <c r="DV31" s="54"/>
      <c r="DW31" s="54"/>
      <c r="DX31" s="54"/>
      <c r="DY31" s="54"/>
      <c r="DZ31" s="54"/>
      <c r="EA31" s="54"/>
      <c r="EB31" s="54"/>
      <c r="EC31" s="54"/>
      <c r="ED31" s="54"/>
      <c r="EE31" s="54"/>
      <c r="EF31" s="54"/>
      <c r="EG31" s="54"/>
      <c r="EH31" s="54"/>
      <c r="EI31" s="54"/>
      <c r="EJ31" s="54"/>
      <c r="EK31" s="54"/>
      <c r="EL31" s="54"/>
      <c r="EM31" s="54"/>
      <c r="EN31" s="54"/>
      <c r="EO31" s="54"/>
      <c r="EP31" s="54"/>
      <c r="EQ31" s="54"/>
    </row>
    <row r="32" spans="2:147" s="50" customFormat="1" ht="20.100000000000001" customHeight="1" x14ac:dyDescent="0.2">
      <c r="B32" s="51" t="s">
        <v>100</v>
      </c>
      <c r="C32" s="51" t="s">
        <v>101</v>
      </c>
      <c r="D32" s="52">
        <v>44.85</v>
      </c>
      <c r="E32" s="53">
        <v>57.852499999999999</v>
      </c>
      <c r="F32" s="53">
        <v>1.2899108138238573</v>
      </c>
      <c r="G32" s="52">
        <v>166.15</v>
      </c>
      <c r="H32" s="53">
        <v>196.1095</v>
      </c>
      <c r="I32" s="53">
        <v>1.1803159795365632</v>
      </c>
      <c r="J32" s="52"/>
      <c r="K32" s="53"/>
      <c r="L32" s="53"/>
      <c r="M32" s="52"/>
      <c r="N32" s="53"/>
      <c r="O32" s="53"/>
      <c r="P32" s="52"/>
      <c r="Q32" s="53"/>
      <c r="R32" s="53"/>
      <c r="S32" s="52">
        <v>25.65</v>
      </c>
      <c r="T32" s="53">
        <v>150</v>
      </c>
      <c r="U32" s="53">
        <v>5.8479532163742691</v>
      </c>
      <c r="V32" s="52">
        <v>259.55</v>
      </c>
      <c r="W32" s="53">
        <v>171.751</v>
      </c>
      <c r="X32" s="53">
        <v>0.66172606434213055</v>
      </c>
      <c r="Y32" s="52">
        <v>254.25</v>
      </c>
      <c r="Z32" s="53">
        <v>190.535</v>
      </c>
      <c r="AA32" s="53">
        <v>0.74940019665683377</v>
      </c>
      <c r="AB32" s="52">
        <v>101.85</v>
      </c>
      <c r="AC32" s="53">
        <v>107.709</v>
      </c>
      <c r="AD32" s="53">
        <v>1.0575257731958765</v>
      </c>
      <c r="AE32" s="52"/>
      <c r="AF32" s="53"/>
      <c r="AG32" s="53"/>
      <c r="AH32" s="52">
        <v>75.650000000000006</v>
      </c>
      <c r="AI32" s="53">
        <v>189.48500000000001</v>
      </c>
      <c r="AJ32" s="53">
        <v>2.5047587574355585</v>
      </c>
      <c r="AK32" s="52">
        <v>48.4</v>
      </c>
      <c r="AL32" s="53">
        <v>135.03749999999999</v>
      </c>
      <c r="AM32" s="53">
        <v>2.790030991735537</v>
      </c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4"/>
      <c r="CA32" s="54"/>
      <c r="CB32" s="54"/>
      <c r="CC32" s="54"/>
      <c r="CD32" s="54"/>
      <c r="CE32" s="54"/>
      <c r="CF32" s="54"/>
      <c r="CG32" s="54"/>
      <c r="CH32" s="54"/>
      <c r="CI32" s="54"/>
      <c r="CJ32" s="54"/>
      <c r="CK32" s="54"/>
      <c r="CL32" s="54"/>
      <c r="CM32" s="54"/>
      <c r="CN32" s="54"/>
      <c r="CO32" s="54"/>
      <c r="CP32" s="54"/>
      <c r="CQ32" s="54"/>
      <c r="CR32" s="54"/>
      <c r="CS32" s="54"/>
      <c r="CT32" s="54"/>
      <c r="CU32" s="54"/>
      <c r="CV32" s="54"/>
      <c r="CW32" s="54"/>
      <c r="CX32" s="54"/>
      <c r="CY32" s="54"/>
      <c r="CZ32" s="54"/>
      <c r="DA32" s="54"/>
      <c r="DB32" s="54"/>
      <c r="DC32" s="54"/>
      <c r="DD32" s="54"/>
      <c r="DE32" s="54"/>
      <c r="DF32" s="54"/>
      <c r="DG32" s="54"/>
      <c r="DH32" s="54"/>
      <c r="DI32" s="54"/>
      <c r="DJ32" s="54"/>
      <c r="DK32" s="54"/>
      <c r="DL32" s="54"/>
      <c r="DM32" s="54"/>
      <c r="DN32" s="54"/>
      <c r="DO32" s="54"/>
      <c r="DP32" s="54"/>
      <c r="DQ32" s="54"/>
      <c r="DR32" s="54"/>
      <c r="DS32" s="54"/>
      <c r="DT32" s="54"/>
      <c r="DU32" s="54"/>
      <c r="DV32" s="54"/>
      <c r="DW32" s="54"/>
      <c r="DX32" s="54"/>
      <c r="DY32" s="54"/>
      <c r="DZ32" s="54"/>
      <c r="EA32" s="54"/>
      <c r="EB32" s="54"/>
      <c r="EC32" s="54"/>
      <c r="ED32" s="54"/>
      <c r="EE32" s="54"/>
      <c r="EF32" s="54"/>
      <c r="EG32" s="54"/>
      <c r="EH32" s="54"/>
      <c r="EI32" s="54"/>
      <c r="EJ32" s="54"/>
      <c r="EK32" s="54"/>
      <c r="EL32" s="54"/>
      <c r="EM32" s="54"/>
      <c r="EN32" s="54"/>
      <c r="EO32" s="54"/>
      <c r="EP32" s="54"/>
      <c r="EQ32" s="54"/>
    </row>
    <row r="33" spans="2:147" s="50" customFormat="1" ht="20.100000000000001" customHeight="1" x14ac:dyDescent="0.2">
      <c r="B33" s="51" t="s">
        <v>102</v>
      </c>
      <c r="C33" s="51" t="s">
        <v>103</v>
      </c>
      <c r="D33" s="52">
        <v>3.55</v>
      </c>
      <c r="E33" s="53">
        <v>10.1175</v>
      </c>
      <c r="F33" s="53">
        <v>2.85</v>
      </c>
      <c r="G33" s="52"/>
      <c r="H33" s="53"/>
      <c r="I33" s="53"/>
      <c r="J33" s="52">
        <v>16.45</v>
      </c>
      <c r="K33" s="53">
        <v>47.51</v>
      </c>
      <c r="L33" s="53">
        <v>2.888145896656535</v>
      </c>
      <c r="M33" s="52">
        <v>10.25</v>
      </c>
      <c r="N33" s="53">
        <v>26.9575</v>
      </c>
      <c r="O33" s="53">
        <v>2.63</v>
      </c>
      <c r="P33" s="52">
        <v>125.55</v>
      </c>
      <c r="Q33" s="53">
        <v>107.2475</v>
      </c>
      <c r="R33" s="53">
        <v>0.85422142572680215</v>
      </c>
      <c r="S33" s="52">
        <v>357.3</v>
      </c>
      <c r="T33" s="53">
        <v>188.33500000000001</v>
      </c>
      <c r="U33" s="53">
        <v>0.52710607332773585</v>
      </c>
      <c r="V33" s="52">
        <v>257.2</v>
      </c>
      <c r="W33" s="53">
        <v>159.51</v>
      </c>
      <c r="X33" s="53">
        <v>0.6201788491446345</v>
      </c>
      <c r="Y33" s="52">
        <v>30.5</v>
      </c>
      <c r="Z33" s="53">
        <v>43.914999999999999</v>
      </c>
      <c r="AA33" s="53">
        <v>1.4398360655737705</v>
      </c>
      <c r="AB33" s="52">
        <v>12.1</v>
      </c>
      <c r="AC33" s="53">
        <v>46.895000000000003</v>
      </c>
      <c r="AD33" s="53">
        <v>3.875619834710744</v>
      </c>
      <c r="AE33" s="52">
        <v>4.8499999999999996</v>
      </c>
      <c r="AF33" s="53">
        <v>18.86</v>
      </c>
      <c r="AG33" s="53">
        <v>3.8886597938144329</v>
      </c>
      <c r="AH33" s="52">
        <v>62.85</v>
      </c>
      <c r="AI33" s="53">
        <v>127.7625</v>
      </c>
      <c r="AJ33" s="53">
        <v>2.0328162291169449</v>
      </c>
      <c r="AK33" s="52">
        <v>43.45</v>
      </c>
      <c r="AL33" s="53">
        <v>39.432499999999997</v>
      </c>
      <c r="AM33" s="53">
        <v>0.90753739930955113</v>
      </c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4"/>
      <c r="CA33" s="54"/>
      <c r="CB33" s="54"/>
      <c r="CC33" s="54"/>
      <c r="CD33" s="54"/>
      <c r="CE33" s="54"/>
      <c r="CF33" s="54"/>
      <c r="CG33" s="54"/>
      <c r="CH33" s="54"/>
      <c r="CI33" s="54"/>
      <c r="CJ33" s="54"/>
      <c r="CK33" s="54"/>
      <c r="CL33" s="54"/>
      <c r="CM33" s="54"/>
      <c r="CN33" s="54"/>
      <c r="CO33" s="54"/>
      <c r="CP33" s="54"/>
      <c r="CQ33" s="54"/>
      <c r="CR33" s="54"/>
      <c r="CS33" s="54"/>
      <c r="CT33" s="54"/>
      <c r="CU33" s="54"/>
      <c r="CV33" s="54"/>
      <c r="CW33" s="54"/>
      <c r="CX33" s="54"/>
      <c r="CY33" s="54"/>
      <c r="CZ33" s="54"/>
      <c r="DA33" s="54"/>
      <c r="DB33" s="54"/>
      <c r="DC33" s="54"/>
      <c r="DD33" s="54"/>
      <c r="DE33" s="54"/>
      <c r="DF33" s="54"/>
      <c r="DG33" s="54"/>
      <c r="DH33" s="54"/>
      <c r="DI33" s="54"/>
      <c r="DJ33" s="54"/>
      <c r="DK33" s="54"/>
      <c r="DL33" s="54"/>
      <c r="DM33" s="54"/>
      <c r="DN33" s="54"/>
      <c r="DO33" s="54"/>
      <c r="DP33" s="54"/>
      <c r="DQ33" s="54"/>
      <c r="DR33" s="54"/>
      <c r="DS33" s="54"/>
      <c r="DT33" s="54"/>
      <c r="DU33" s="54"/>
      <c r="DV33" s="54"/>
      <c r="DW33" s="54"/>
      <c r="DX33" s="54"/>
      <c r="DY33" s="54"/>
      <c r="DZ33" s="54"/>
      <c r="EA33" s="54"/>
      <c r="EB33" s="54"/>
      <c r="EC33" s="54"/>
      <c r="ED33" s="54"/>
      <c r="EE33" s="54"/>
      <c r="EF33" s="54"/>
      <c r="EG33" s="54"/>
      <c r="EH33" s="54"/>
      <c r="EI33" s="54"/>
      <c r="EJ33" s="54"/>
      <c r="EK33" s="54"/>
      <c r="EL33" s="54"/>
      <c r="EM33" s="54"/>
      <c r="EN33" s="54"/>
      <c r="EO33" s="54"/>
      <c r="EP33" s="54"/>
      <c r="EQ33" s="54"/>
    </row>
    <row r="34" spans="2:147" s="50" customFormat="1" ht="20.100000000000001" customHeight="1" x14ac:dyDescent="0.2">
      <c r="B34" s="51" t="s">
        <v>104</v>
      </c>
      <c r="C34" s="51" t="s">
        <v>105</v>
      </c>
      <c r="D34" s="52"/>
      <c r="E34" s="53"/>
      <c r="F34" s="53"/>
      <c r="G34" s="52">
        <v>1.1000000000000001</v>
      </c>
      <c r="H34" s="53">
        <v>24.64</v>
      </c>
      <c r="I34" s="53">
        <v>22.4</v>
      </c>
      <c r="J34" s="52"/>
      <c r="K34" s="53"/>
      <c r="L34" s="53"/>
      <c r="M34" s="52"/>
      <c r="N34" s="53"/>
      <c r="O34" s="53"/>
      <c r="P34" s="52">
        <v>3.5</v>
      </c>
      <c r="Q34" s="53">
        <v>26.6</v>
      </c>
      <c r="R34" s="53">
        <v>7.6</v>
      </c>
      <c r="S34" s="52"/>
      <c r="T34" s="53"/>
      <c r="U34" s="53"/>
      <c r="V34" s="52"/>
      <c r="W34" s="53"/>
      <c r="X34" s="53"/>
      <c r="Y34" s="52"/>
      <c r="Z34" s="53"/>
      <c r="AA34" s="53"/>
      <c r="AB34" s="52"/>
      <c r="AC34" s="53"/>
      <c r="AD34" s="53"/>
      <c r="AE34" s="52"/>
      <c r="AF34" s="53"/>
      <c r="AG34" s="53"/>
      <c r="AH34" s="52">
        <v>1.25</v>
      </c>
      <c r="AI34" s="53">
        <v>29.75</v>
      </c>
      <c r="AJ34" s="53">
        <v>23.8</v>
      </c>
      <c r="AK34" s="52"/>
      <c r="AL34" s="53"/>
      <c r="AM34" s="53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4"/>
      <c r="CA34" s="54"/>
      <c r="CB34" s="54"/>
      <c r="CC34" s="54"/>
      <c r="CD34" s="54"/>
      <c r="CE34" s="54"/>
      <c r="CF34" s="54"/>
      <c r="CG34" s="54"/>
      <c r="CH34" s="54"/>
      <c r="CI34" s="54"/>
      <c r="CJ34" s="54"/>
      <c r="CK34" s="54"/>
      <c r="CL34" s="54"/>
      <c r="CM34" s="54"/>
      <c r="CN34" s="54"/>
      <c r="CO34" s="54"/>
      <c r="CP34" s="54"/>
      <c r="CQ34" s="54"/>
      <c r="CR34" s="54"/>
      <c r="CS34" s="54"/>
      <c r="CT34" s="54"/>
      <c r="CU34" s="54"/>
      <c r="CV34" s="54"/>
      <c r="CW34" s="54"/>
      <c r="CX34" s="54"/>
      <c r="CY34" s="54"/>
      <c r="CZ34" s="54"/>
      <c r="DA34" s="54"/>
      <c r="DB34" s="54"/>
      <c r="DC34" s="54"/>
      <c r="DD34" s="54"/>
      <c r="DE34" s="54"/>
      <c r="DF34" s="54"/>
      <c r="DG34" s="54"/>
      <c r="DH34" s="54"/>
      <c r="DI34" s="54"/>
      <c r="DJ34" s="54"/>
      <c r="DK34" s="54"/>
      <c r="DL34" s="54"/>
      <c r="DM34" s="54"/>
      <c r="DN34" s="54"/>
      <c r="DO34" s="54"/>
      <c r="DP34" s="54"/>
      <c r="DQ34" s="54"/>
      <c r="DR34" s="54"/>
      <c r="DS34" s="54"/>
      <c r="DT34" s="54"/>
      <c r="DU34" s="54"/>
      <c r="DV34" s="54"/>
      <c r="DW34" s="54"/>
      <c r="DX34" s="54"/>
      <c r="DY34" s="54"/>
      <c r="DZ34" s="54"/>
      <c r="EA34" s="54"/>
      <c r="EB34" s="54"/>
      <c r="EC34" s="54"/>
      <c r="ED34" s="54"/>
      <c r="EE34" s="54"/>
      <c r="EF34" s="54"/>
      <c r="EG34" s="54"/>
      <c r="EH34" s="54"/>
      <c r="EI34" s="54"/>
      <c r="EJ34" s="54"/>
      <c r="EK34" s="54"/>
      <c r="EL34" s="54"/>
      <c r="EM34" s="54"/>
      <c r="EN34" s="54"/>
      <c r="EO34" s="54"/>
      <c r="EP34" s="54"/>
      <c r="EQ34" s="54"/>
    </row>
    <row r="35" spans="2:147" s="50" customFormat="1" ht="20.100000000000001" customHeight="1" x14ac:dyDescent="0.2">
      <c r="B35" s="51" t="s">
        <v>106</v>
      </c>
      <c r="C35" s="51" t="s">
        <v>107</v>
      </c>
      <c r="D35" s="52">
        <v>130.4</v>
      </c>
      <c r="E35" s="53">
        <v>459.995</v>
      </c>
      <c r="F35" s="53">
        <v>3.527569018404908</v>
      </c>
      <c r="G35" s="52">
        <v>44.95</v>
      </c>
      <c r="H35" s="53">
        <v>152.785</v>
      </c>
      <c r="I35" s="53">
        <v>3.3989988876529473</v>
      </c>
      <c r="J35" s="52">
        <v>8.3000000000000007</v>
      </c>
      <c r="K35" s="53">
        <v>37.717500000000001</v>
      </c>
      <c r="L35" s="53">
        <v>4.544277108433735</v>
      </c>
      <c r="M35" s="52">
        <v>10.75</v>
      </c>
      <c r="N35" s="53">
        <v>59.155000000000001</v>
      </c>
      <c r="O35" s="53">
        <v>5.5027906976744188</v>
      </c>
      <c r="P35" s="52">
        <v>5.3</v>
      </c>
      <c r="Q35" s="53">
        <v>17.489999999999998</v>
      </c>
      <c r="R35" s="53">
        <v>3.3</v>
      </c>
      <c r="S35" s="52"/>
      <c r="T35" s="53"/>
      <c r="U35" s="53"/>
      <c r="V35" s="52"/>
      <c r="W35" s="53"/>
      <c r="X35" s="53"/>
      <c r="Y35" s="52"/>
      <c r="Z35" s="53"/>
      <c r="AA35" s="53"/>
      <c r="AB35" s="52"/>
      <c r="AC35" s="53"/>
      <c r="AD35" s="53"/>
      <c r="AE35" s="52">
        <v>3.25</v>
      </c>
      <c r="AF35" s="53">
        <v>5.8250000000000002</v>
      </c>
      <c r="AG35" s="53">
        <v>1.7923076923076924</v>
      </c>
      <c r="AH35" s="52">
        <v>12.3</v>
      </c>
      <c r="AI35" s="53">
        <v>26.46</v>
      </c>
      <c r="AJ35" s="53">
        <v>2.1512195121951221</v>
      </c>
      <c r="AK35" s="52">
        <v>1.95</v>
      </c>
      <c r="AL35" s="53">
        <v>5.9474999999999998</v>
      </c>
      <c r="AM35" s="53">
        <v>3.05</v>
      </c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54"/>
      <c r="CF35" s="54"/>
      <c r="CG35" s="54"/>
      <c r="CH35" s="54"/>
      <c r="CI35" s="54"/>
      <c r="CJ35" s="54"/>
      <c r="CK35" s="54"/>
      <c r="CL35" s="54"/>
      <c r="CM35" s="54"/>
      <c r="CN35" s="54"/>
      <c r="CO35" s="54"/>
      <c r="CP35" s="54"/>
      <c r="CQ35" s="54"/>
      <c r="CR35" s="54"/>
      <c r="CS35" s="54"/>
      <c r="CT35" s="54"/>
      <c r="CU35" s="54"/>
      <c r="CV35" s="54"/>
      <c r="CW35" s="54"/>
      <c r="CX35" s="54"/>
      <c r="CY35" s="54"/>
      <c r="CZ35" s="54"/>
      <c r="DA35" s="54"/>
      <c r="DB35" s="54"/>
      <c r="DC35" s="54"/>
      <c r="DD35" s="54"/>
      <c r="DE35" s="54"/>
      <c r="DF35" s="54"/>
      <c r="DG35" s="54"/>
      <c r="DH35" s="54"/>
      <c r="DI35" s="54"/>
      <c r="DJ35" s="54"/>
      <c r="DK35" s="54"/>
      <c r="DL35" s="54"/>
      <c r="DM35" s="54"/>
      <c r="DN35" s="54"/>
      <c r="DO35" s="54"/>
      <c r="DP35" s="54"/>
      <c r="DQ35" s="54"/>
      <c r="DR35" s="54"/>
      <c r="DS35" s="54"/>
      <c r="DT35" s="54"/>
      <c r="DU35" s="54"/>
      <c r="DV35" s="54"/>
      <c r="DW35" s="54"/>
      <c r="DX35" s="54"/>
      <c r="DY35" s="54"/>
      <c r="DZ35" s="54"/>
      <c r="EA35" s="54"/>
      <c r="EB35" s="54"/>
      <c r="EC35" s="54"/>
      <c r="ED35" s="54"/>
      <c r="EE35" s="54"/>
      <c r="EF35" s="54"/>
      <c r="EG35" s="54"/>
      <c r="EH35" s="54"/>
      <c r="EI35" s="54"/>
      <c r="EJ35" s="54"/>
      <c r="EK35" s="54"/>
      <c r="EL35" s="54"/>
      <c r="EM35" s="54"/>
      <c r="EN35" s="54"/>
      <c r="EO35" s="54"/>
      <c r="EP35" s="54"/>
      <c r="EQ35" s="54"/>
    </row>
    <row r="36" spans="2:147" s="50" customFormat="1" ht="20.100000000000001" customHeight="1" x14ac:dyDescent="0.2">
      <c r="B36" s="51" t="s">
        <v>108</v>
      </c>
      <c r="C36" s="51" t="s">
        <v>109</v>
      </c>
      <c r="D36" s="52">
        <v>71.400000000000006</v>
      </c>
      <c r="E36" s="53">
        <v>1173.0535</v>
      </c>
      <c r="F36" s="53">
        <v>16.429320728291316</v>
      </c>
      <c r="G36" s="52">
        <v>78.75</v>
      </c>
      <c r="H36" s="53">
        <v>1322.345</v>
      </c>
      <c r="I36" s="53">
        <v>16.79168253968254</v>
      </c>
      <c r="J36" s="52">
        <v>30.15</v>
      </c>
      <c r="K36" s="53">
        <v>620.9</v>
      </c>
      <c r="L36" s="53">
        <v>20.593698175787729</v>
      </c>
      <c r="M36" s="52">
        <v>84.2</v>
      </c>
      <c r="N36" s="53">
        <v>1605.4749999999999</v>
      </c>
      <c r="O36" s="53">
        <v>19.067399049881235</v>
      </c>
      <c r="P36" s="52">
        <v>40.25</v>
      </c>
      <c r="Q36" s="53">
        <v>706.245</v>
      </c>
      <c r="R36" s="53">
        <v>17.546459627329192</v>
      </c>
      <c r="S36" s="52">
        <v>110.5</v>
      </c>
      <c r="T36" s="53">
        <v>1961.52</v>
      </c>
      <c r="U36" s="53">
        <v>17.75131221719457</v>
      </c>
      <c r="V36" s="52">
        <v>22.9</v>
      </c>
      <c r="W36" s="53">
        <v>444.55500000000001</v>
      </c>
      <c r="X36" s="53">
        <v>19.412882096069872</v>
      </c>
      <c r="Y36" s="52">
        <v>45.7</v>
      </c>
      <c r="Z36" s="53">
        <v>1100.07</v>
      </c>
      <c r="AA36" s="53">
        <v>24.07155361050328</v>
      </c>
      <c r="AB36" s="52">
        <v>111.35</v>
      </c>
      <c r="AC36" s="53">
        <v>2155.6750000000002</v>
      </c>
      <c r="AD36" s="53">
        <v>19.359452177817694</v>
      </c>
      <c r="AE36" s="52">
        <v>41.65</v>
      </c>
      <c r="AF36" s="53">
        <v>812</v>
      </c>
      <c r="AG36" s="53">
        <v>19.495798319327733</v>
      </c>
      <c r="AH36" s="52">
        <v>79.05</v>
      </c>
      <c r="AI36" s="53">
        <v>1396.3050000000001</v>
      </c>
      <c r="AJ36" s="53">
        <v>17.663567362428843</v>
      </c>
      <c r="AK36" s="52">
        <v>14.55</v>
      </c>
      <c r="AL36" s="53">
        <v>280.76499999999999</v>
      </c>
      <c r="AM36" s="53">
        <v>19.296563573883159</v>
      </c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4"/>
      <c r="CA36" s="54"/>
      <c r="CB36" s="54"/>
      <c r="CC36" s="54"/>
      <c r="CD36" s="54"/>
      <c r="CE36" s="54"/>
      <c r="CF36" s="54"/>
      <c r="CG36" s="54"/>
      <c r="CH36" s="54"/>
      <c r="CI36" s="54"/>
      <c r="CJ36" s="54"/>
      <c r="CK36" s="54"/>
      <c r="CL36" s="54"/>
      <c r="CM36" s="54"/>
      <c r="CN36" s="54"/>
      <c r="CO36" s="54"/>
      <c r="CP36" s="54"/>
      <c r="CQ36" s="54"/>
      <c r="CR36" s="54"/>
      <c r="CS36" s="54"/>
      <c r="CT36" s="54"/>
      <c r="CU36" s="54"/>
      <c r="CV36" s="54"/>
      <c r="CW36" s="54"/>
      <c r="CX36" s="54"/>
      <c r="CY36" s="54"/>
      <c r="CZ36" s="54"/>
      <c r="DA36" s="54"/>
      <c r="DB36" s="54"/>
      <c r="DC36" s="54"/>
      <c r="DD36" s="54"/>
      <c r="DE36" s="54"/>
      <c r="DF36" s="54"/>
      <c r="DG36" s="54"/>
      <c r="DH36" s="54"/>
      <c r="DI36" s="54"/>
      <c r="DJ36" s="54"/>
      <c r="DK36" s="54"/>
      <c r="DL36" s="54"/>
      <c r="DM36" s="54"/>
      <c r="DN36" s="54"/>
      <c r="DO36" s="54"/>
      <c r="DP36" s="54"/>
      <c r="DQ36" s="54"/>
      <c r="DR36" s="54"/>
      <c r="DS36" s="54"/>
      <c r="DT36" s="54"/>
      <c r="DU36" s="54"/>
      <c r="DV36" s="54"/>
      <c r="DW36" s="54"/>
      <c r="DX36" s="54"/>
      <c r="DY36" s="54"/>
      <c r="DZ36" s="54"/>
      <c r="EA36" s="54"/>
      <c r="EB36" s="54"/>
      <c r="EC36" s="54"/>
      <c r="ED36" s="54"/>
      <c r="EE36" s="54"/>
      <c r="EF36" s="54"/>
      <c r="EG36" s="54"/>
      <c r="EH36" s="54"/>
      <c r="EI36" s="54"/>
      <c r="EJ36" s="54"/>
      <c r="EK36" s="54"/>
      <c r="EL36" s="54"/>
      <c r="EM36" s="54"/>
      <c r="EN36" s="54"/>
      <c r="EO36" s="54"/>
      <c r="EP36" s="54"/>
      <c r="EQ36" s="54"/>
    </row>
    <row r="37" spans="2:147" s="50" customFormat="1" ht="20.100000000000001" customHeight="1" x14ac:dyDescent="0.2">
      <c r="B37" s="51" t="s">
        <v>110</v>
      </c>
      <c r="C37" s="51" t="s">
        <v>111</v>
      </c>
      <c r="D37" s="52">
        <v>123.65</v>
      </c>
      <c r="E37" s="53">
        <v>240.58250000000001</v>
      </c>
      <c r="F37" s="53">
        <v>1.9456732713303679</v>
      </c>
      <c r="G37" s="52">
        <v>64.900000000000006</v>
      </c>
      <c r="H37" s="53">
        <v>149.405</v>
      </c>
      <c r="I37" s="53">
        <v>2.3020801232665637</v>
      </c>
      <c r="J37" s="52">
        <v>71.8</v>
      </c>
      <c r="K37" s="53">
        <v>190.69</v>
      </c>
      <c r="L37" s="53">
        <v>2.655849582172702</v>
      </c>
      <c r="M37" s="52">
        <v>111.4</v>
      </c>
      <c r="N37" s="53">
        <v>256.38</v>
      </c>
      <c r="O37" s="53">
        <v>2.3014362657091558</v>
      </c>
      <c r="P37" s="52">
        <v>105.15</v>
      </c>
      <c r="Q37" s="53">
        <v>194.42750000000001</v>
      </c>
      <c r="R37" s="53">
        <v>1.8490489776509749</v>
      </c>
      <c r="S37" s="52">
        <v>121.1</v>
      </c>
      <c r="T37" s="53">
        <v>180.04650000000001</v>
      </c>
      <c r="U37" s="53">
        <v>1.4867588769611892</v>
      </c>
      <c r="V37" s="52">
        <v>136.80000000000001</v>
      </c>
      <c r="W37" s="53">
        <v>227.18700000000001</v>
      </c>
      <c r="X37" s="53">
        <v>1.6607236842105262</v>
      </c>
      <c r="Y37" s="52">
        <v>130.25</v>
      </c>
      <c r="Z37" s="53">
        <v>257.88499999999999</v>
      </c>
      <c r="AA37" s="53">
        <v>1.9799232245681382</v>
      </c>
      <c r="AB37" s="52">
        <v>64.849999999999994</v>
      </c>
      <c r="AC37" s="53">
        <v>133.465</v>
      </c>
      <c r="AD37" s="53">
        <v>2.0580570547417119</v>
      </c>
      <c r="AE37" s="52">
        <v>101.6</v>
      </c>
      <c r="AF37" s="53">
        <v>233.05250000000001</v>
      </c>
      <c r="AG37" s="53">
        <v>2.2938238188976379</v>
      </c>
      <c r="AH37" s="52">
        <v>126.85</v>
      </c>
      <c r="AI37" s="53">
        <v>233.39699999999999</v>
      </c>
      <c r="AJ37" s="53">
        <v>1.8399448167126529</v>
      </c>
      <c r="AK37" s="52">
        <v>81.7</v>
      </c>
      <c r="AL37" s="53">
        <v>119.69</v>
      </c>
      <c r="AM37" s="53">
        <v>1.4649938800489595</v>
      </c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54"/>
      <c r="CB37" s="54"/>
      <c r="CC37" s="54"/>
      <c r="CD37" s="54"/>
      <c r="CE37" s="54"/>
      <c r="CF37" s="54"/>
      <c r="CG37" s="54"/>
      <c r="CH37" s="54"/>
      <c r="CI37" s="54"/>
      <c r="CJ37" s="54"/>
      <c r="CK37" s="54"/>
      <c r="CL37" s="54"/>
      <c r="CM37" s="54"/>
      <c r="CN37" s="54"/>
      <c r="CO37" s="54"/>
      <c r="CP37" s="54"/>
      <c r="CQ37" s="54"/>
      <c r="CR37" s="54"/>
      <c r="CS37" s="54"/>
      <c r="CT37" s="54"/>
      <c r="CU37" s="54"/>
      <c r="CV37" s="54"/>
      <c r="CW37" s="54"/>
      <c r="CX37" s="54"/>
      <c r="CY37" s="54"/>
      <c r="CZ37" s="54"/>
      <c r="DA37" s="54"/>
      <c r="DB37" s="54"/>
      <c r="DC37" s="54"/>
      <c r="DD37" s="54"/>
      <c r="DE37" s="54"/>
      <c r="DF37" s="54"/>
      <c r="DG37" s="54"/>
      <c r="DH37" s="54"/>
      <c r="DI37" s="54"/>
      <c r="DJ37" s="54"/>
      <c r="DK37" s="54"/>
      <c r="DL37" s="54"/>
      <c r="DM37" s="54"/>
      <c r="DN37" s="54"/>
      <c r="DO37" s="54"/>
      <c r="DP37" s="54"/>
      <c r="DQ37" s="54"/>
      <c r="DR37" s="54"/>
      <c r="DS37" s="54"/>
      <c r="DT37" s="54"/>
      <c r="DU37" s="54"/>
      <c r="DV37" s="54"/>
      <c r="DW37" s="54"/>
      <c r="DX37" s="54"/>
      <c r="DY37" s="54"/>
      <c r="DZ37" s="54"/>
      <c r="EA37" s="54"/>
      <c r="EB37" s="54"/>
      <c r="EC37" s="54"/>
      <c r="ED37" s="54"/>
      <c r="EE37" s="54"/>
      <c r="EF37" s="54"/>
      <c r="EG37" s="54"/>
      <c r="EH37" s="54"/>
      <c r="EI37" s="54"/>
      <c r="EJ37" s="54"/>
      <c r="EK37" s="54"/>
      <c r="EL37" s="54"/>
      <c r="EM37" s="54"/>
      <c r="EN37" s="54"/>
      <c r="EO37" s="54"/>
      <c r="EP37" s="54"/>
      <c r="EQ37" s="54"/>
    </row>
    <row r="38" spans="2:147" s="50" customFormat="1" ht="20.100000000000001" customHeight="1" x14ac:dyDescent="0.2">
      <c r="B38" s="51" t="s">
        <v>112</v>
      </c>
      <c r="C38" s="51" t="s">
        <v>113</v>
      </c>
      <c r="D38" s="52">
        <v>4.5</v>
      </c>
      <c r="E38" s="53">
        <v>106.3</v>
      </c>
      <c r="F38" s="53">
        <v>23.62222222222222</v>
      </c>
      <c r="G38" s="52">
        <v>2.35</v>
      </c>
      <c r="H38" s="53">
        <v>49.13</v>
      </c>
      <c r="I38" s="53">
        <v>20.906382978723403</v>
      </c>
      <c r="J38" s="52">
        <v>3</v>
      </c>
      <c r="K38" s="53">
        <v>76.680000000000007</v>
      </c>
      <c r="L38" s="53">
        <v>25.56</v>
      </c>
      <c r="M38" s="52">
        <v>1.95</v>
      </c>
      <c r="N38" s="53">
        <v>41.34</v>
      </c>
      <c r="O38" s="53">
        <v>21.2</v>
      </c>
      <c r="P38" s="52">
        <v>0.75</v>
      </c>
      <c r="Q38" s="53">
        <v>15.15</v>
      </c>
      <c r="R38" s="53">
        <v>20.2</v>
      </c>
      <c r="S38" s="52"/>
      <c r="T38" s="53"/>
      <c r="U38" s="53"/>
      <c r="V38" s="52"/>
      <c r="W38" s="53"/>
      <c r="X38" s="53"/>
      <c r="Y38" s="52"/>
      <c r="Z38" s="53"/>
      <c r="AA38" s="53"/>
      <c r="AB38" s="52">
        <v>2.35</v>
      </c>
      <c r="AC38" s="53">
        <v>47.47</v>
      </c>
      <c r="AD38" s="53">
        <v>20.2</v>
      </c>
      <c r="AE38" s="52"/>
      <c r="AF38" s="53"/>
      <c r="AG38" s="53"/>
      <c r="AH38" s="52"/>
      <c r="AI38" s="53"/>
      <c r="AJ38" s="53"/>
      <c r="AK38" s="52">
        <v>1.45</v>
      </c>
      <c r="AL38" s="53">
        <v>24.94</v>
      </c>
      <c r="AM38" s="53">
        <v>17.2</v>
      </c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4"/>
      <c r="CA38" s="54"/>
      <c r="CB38" s="54"/>
      <c r="CC38" s="54"/>
      <c r="CD38" s="54"/>
      <c r="CE38" s="54"/>
      <c r="CF38" s="54"/>
      <c r="CG38" s="54"/>
      <c r="CH38" s="54"/>
      <c r="CI38" s="54"/>
      <c r="CJ38" s="54"/>
      <c r="CK38" s="54"/>
      <c r="CL38" s="54"/>
      <c r="CM38" s="54"/>
      <c r="CN38" s="54"/>
      <c r="CO38" s="54"/>
      <c r="CP38" s="54"/>
      <c r="CQ38" s="54"/>
      <c r="CR38" s="54"/>
      <c r="CS38" s="54"/>
      <c r="CT38" s="54"/>
      <c r="CU38" s="54"/>
      <c r="CV38" s="54"/>
      <c r="CW38" s="54"/>
      <c r="CX38" s="54"/>
      <c r="CY38" s="54"/>
      <c r="CZ38" s="54"/>
      <c r="DA38" s="54"/>
      <c r="DB38" s="54"/>
      <c r="DC38" s="54"/>
      <c r="DD38" s="54"/>
      <c r="DE38" s="54"/>
      <c r="DF38" s="54"/>
      <c r="DG38" s="54"/>
      <c r="DH38" s="54"/>
      <c r="DI38" s="54"/>
      <c r="DJ38" s="54"/>
      <c r="DK38" s="54"/>
      <c r="DL38" s="54"/>
      <c r="DM38" s="54"/>
      <c r="DN38" s="54"/>
      <c r="DO38" s="54"/>
      <c r="DP38" s="54"/>
      <c r="DQ38" s="54"/>
      <c r="DR38" s="54"/>
      <c r="DS38" s="54"/>
      <c r="DT38" s="54"/>
      <c r="DU38" s="54"/>
      <c r="DV38" s="54"/>
      <c r="DW38" s="54"/>
      <c r="DX38" s="54"/>
      <c r="DY38" s="54"/>
      <c r="DZ38" s="54"/>
      <c r="EA38" s="54"/>
      <c r="EB38" s="54"/>
      <c r="EC38" s="54"/>
      <c r="ED38" s="54"/>
      <c r="EE38" s="54"/>
      <c r="EF38" s="54"/>
      <c r="EG38" s="54"/>
      <c r="EH38" s="54"/>
      <c r="EI38" s="54"/>
      <c r="EJ38" s="54"/>
      <c r="EK38" s="54"/>
      <c r="EL38" s="54"/>
      <c r="EM38" s="54"/>
      <c r="EN38" s="54"/>
      <c r="EO38" s="54"/>
      <c r="EP38" s="54"/>
      <c r="EQ38" s="54"/>
    </row>
    <row r="39" spans="2:147" s="50" customFormat="1" ht="20.100000000000001" customHeight="1" x14ac:dyDescent="0.2">
      <c r="B39" s="51" t="s">
        <v>114</v>
      </c>
      <c r="C39" s="51" t="s">
        <v>115</v>
      </c>
      <c r="D39" s="52">
        <v>82.4</v>
      </c>
      <c r="E39" s="53">
        <v>318.9325</v>
      </c>
      <c r="F39" s="53">
        <v>3.8705400485436892</v>
      </c>
      <c r="G39" s="52">
        <v>52.2</v>
      </c>
      <c r="H39" s="53">
        <v>204.67750000000001</v>
      </c>
      <c r="I39" s="53">
        <v>3.9210249042145593</v>
      </c>
      <c r="J39" s="52">
        <v>115.2</v>
      </c>
      <c r="K39" s="53">
        <v>465.70499999999998</v>
      </c>
      <c r="L39" s="53">
        <v>4.0425781250000004</v>
      </c>
      <c r="M39" s="52">
        <v>131.19999999999999</v>
      </c>
      <c r="N39" s="53">
        <v>423.90750000000003</v>
      </c>
      <c r="O39" s="53">
        <v>3.2310022865853663</v>
      </c>
      <c r="P39" s="52">
        <v>181.75</v>
      </c>
      <c r="Q39" s="53">
        <v>614.29</v>
      </c>
      <c r="R39" s="53">
        <v>3.3798624484181565</v>
      </c>
      <c r="S39" s="52">
        <v>300.2</v>
      </c>
      <c r="T39" s="53">
        <v>648.85450000000003</v>
      </c>
      <c r="U39" s="53">
        <v>2.1614073950699537</v>
      </c>
      <c r="V39" s="52">
        <v>237.65</v>
      </c>
      <c r="W39" s="53">
        <v>626.9085</v>
      </c>
      <c r="X39" s="53">
        <v>2.6379486640016832</v>
      </c>
      <c r="Y39" s="52">
        <v>123.75</v>
      </c>
      <c r="Z39" s="53">
        <v>493.47699999999998</v>
      </c>
      <c r="AA39" s="53">
        <v>3.9876929292929293</v>
      </c>
      <c r="AB39" s="52">
        <v>81.650000000000006</v>
      </c>
      <c r="AC39" s="53">
        <v>272.33249999999998</v>
      </c>
      <c r="AD39" s="53">
        <v>3.3353643600734841</v>
      </c>
      <c r="AE39" s="52">
        <v>39.700000000000003</v>
      </c>
      <c r="AF39" s="53">
        <v>124.80249999999999</v>
      </c>
      <c r="AG39" s="53">
        <v>3.1436397984886648</v>
      </c>
      <c r="AH39" s="52">
        <v>54.65</v>
      </c>
      <c r="AI39" s="53">
        <v>147.10650000000001</v>
      </c>
      <c r="AJ39" s="53">
        <v>2.6917932296431841</v>
      </c>
      <c r="AK39" s="52">
        <v>21.45</v>
      </c>
      <c r="AL39" s="53">
        <v>76.27</v>
      </c>
      <c r="AM39" s="53">
        <v>3.5557109557109556</v>
      </c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4"/>
      <c r="CA39" s="54"/>
      <c r="CB39" s="54"/>
      <c r="CC39" s="54"/>
      <c r="CD39" s="54"/>
      <c r="CE39" s="54"/>
      <c r="CF39" s="54"/>
      <c r="CG39" s="54"/>
      <c r="CH39" s="54"/>
      <c r="CI39" s="54"/>
      <c r="CJ39" s="54"/>
      <c r="CK39" s="54"/>
      <c r="CL39" s="54"/>
      <c r="CM39" s="54"/>
      <c r="CN39" s="54"/>
      <c r="CO39" s="54"/>
      <c r="CP39" s="54"/>
      <c r="CQ39" s="54"/>
      <c r="CR39" s="54"/>
      <c r="CS39" s="54"/>
      <c r="CT39" s="54"/>
      <c r="CU39" s="54"/>
      <c r="CV39" s="54"/>
      <c r="CW39" s="54"/>
      <c r="CX39" s="54"/>
      <c r="CY39" s="54"/>
      <c r="CZ39" s="54"/>
      <c r="DA39" s="54"/>
      <c r="DB39" s="54"/>
      <c r="DC39" s="54"/>
      <c r="DD39" s="54"/>
      <c r="DE39" s="54"/>
      <c r="DF39" s="54"/>
      <c r="DG39" s="54"/>
      <c r="DH39" s="54"/>
      <c r="DI39" s="54"/>
      <c r="DJ39" s="54"/>
      <c r="DK39" s="54"/>
      <c r="DL39" s="54"/>
      <c r="DM39" s="54"/>
      <c r="DN39" s="54"/>
      <c r="DO39" s="54"/>
      <c r="DP39" s="54"/>
      <c r="DQ39" s="54"/>
      <c r="DR39" s="54"/>
      <c r="DS39" s="54"/>
      <c r="DT39" s="54"/>
      <c r="DU39" s="54"/>
      <c r="DV39" s="54"/>
      <c r="DW39" s="54"/>
      <c r="DX39" s="54"/>
      <c r="DY39" s="54"/>
      <c r="DZ39" s="54"/>
      <c r="EA39" s="54"/>
      <c r="EB39" s="54"/>
      <c r="EC39" s="54"/>
      <c r="ED39" s="54"/>
      <c r="EE39" s="54"/>
      <c r="EF39" s="54"/>
      <c r="EG39" s="54"/>
      <c r="EH39" s="54"/>
      <c r="EI39" s="54"/>
      <c r="EJ39" s="54"/>
      <c r="EK39" s="54"/>
      <c r="EL39" s="54"/>
      <c r="EM39" s="54"/>
      <c r="EN39" s="54"/>
      <c r="EO39" s="54"/>
      <c r="EP39" s="54"/>
      <c r="EQ39" s="54"/>
    </row>
    <row r="40" spans="2:147" s="50" customFormat="1" ht="20.100000000000001" customHeight="1" x14ac:dyDescent="0.2">
      <c r="B40" s="51" t="s">
        <v>116</v>
      </c>
      <c r="C40" s="51" t="s">
        <v>41</v>
      </c>
      <c r="D40" s="52">
        <v>3816.45</v>
      </c>
      <c r="E40" s="53">
        <v>2950.87</v>
      </c>
      <c r="F40" s="53">
        <v>0.77319760510421986</v>
      </c>
      <c r="G40" s="52">
        <v>2887.05</v>
      </c>
      <c r="H40" s="53">
        <v>2803.4749999999999</v>
      </c>
      <c r="I40" s="53">
        <v>0.97105176564313045</v>
      </c>
      <c r="J40" s="52">
        <v>5509.8</v>
      </c>
      <c r="K40" s="53">
        <v>2284.8654999999999</v>
      </c>
      <c r="L40" s="53">
        <v>0.41469118661294418</v>
      </c>
      <c r="M40" s="52">
        <v>2393.5500000000002</v>
      </c>
      <c r="N40" s="53">
        <v>1513.1685</v>
      </c>
      <c r="O40" s="53">
        <v>0.63218587453782038</v>
      </c>
      <c r="P40" s="52">
        <v>4105.8</v>
      </c>
      <c r="Q40" s="53">
        <v>1694.787</v>
      </c>
      <c r="R40" s="53">
        <v>0.4127787520093526</v>
      </c>
      <c r="S40" s="52">
        <v>22284.35</v>
      </c>
      <c r="T40" s="53">
        <v>6271.2894999999999</v>
      </c>
      <c r="U40" s="53">
        <v>0.28142124405692787</v>
      </c>
      <c r="V40" s="52">
        <v>7675.1</v>
      </c>
      <c r="W40" s="53">
        <v>2032.2829999999999</v>
      </c>
      <c r="X40" s="53">
        <v>0.26478912326875215</v>
      </c>
      <c r="Y40" s="52">
        <v>4943</v>
      </c>
      <c r="Z40" s="53">
        <v>1682.9659999999999</v>
      </c>
      <c r="AA40" s="53">
        <v>0.34047461056038841</v>
      </c>
      <c r="AB40" s="52">
        <v>6466.8</v>
      </c>
      <c r="AC40" s="53">
        <v>1740.0170000000001</v>
      </c>
      <c r="AD40" s="53">
        <v>0.26906924599492793</v>
      </c>
      <c r="AE40" s="52">
        <v>3830.8</v>
      </c>
      <c r="AF40" s="53">
        <v>1223.1980000000001</v>
      </c>
      <c r="AG40" s="53">
        <v>0.3193061501514044</v>
      </c>
      <c r="AH40" s="52">
        <v>3425.55</v>
      </c>
      <c r="AI40" s="53">
        <v>1566.0495000000001</v>
      </c>
      <c r="AJ40" s="53">
        <v>0.45716731619739898</v>
      </c>
      <c r="AK40" s="52">
        <v>3420.85</v>
      </c>
      <c r="AL40" s="53">
        <v>1310.1030000000001</v>
      </c>
      <c r="AM40" s="53">
        <v>0.38297586857067689</v>
      </c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4"/>
      <c r="CV40" s="54"/>
      <c r="CW40" s="54"/>
      <c r="CX40" s="54"/>
      <c r="CY40" s="54"/>
      <c r="CZ40" s="54"/>
      <c r="DA40" s="54"/>
      <c r="DB40" s="54"/>
      <c r="DC40" s="54"/>
      <c r="DD40" s="54"/>
      <c r="DE40" s="54"/>
      <c r="DF40" s="54"/>
      <c r="DG40" s="54"/>
      <c r="DH40" s="54"/>
      <c r="DI40" s="54"/>
      <c r="DJ40" s="54"/>
      <c r="DK40" s="54"/>
      <c r="DL40" s="54"/>
      <c r="DM40" s="54"/>
      <c r="DN40" s="54"/>
      <c r="DO40" s="54"/>
      <c r="DP40" s="54"/>
      <c r="DQ40" s="54"/>
      <c r="DR40" s="54"/>
      <c r="DS40" s="54"/>
      <c r="DT40" s="54"/>
      <c r="DU40" s="54"/>
      <c r="DV40" s="54"/>
      <c r="DW40" s="54"/>
      <c r="DX40" s="54"/>
      <c r="DY40" s="54"/>
      <c r="DZ40" s="54"/>
      <c r="EA40" s="54"/>
      <c r="EB40" s="54"/>
      <c r="EC40" s="54"/>
      <c r="ED40" s="54"/>
      <c r="EE40" s="54"/>
      <c r="EF40" s="54"/>
      <c r="EG40" s="54"/>
      <c r="EH40" s="54"/>
      <c r="EI40" s="54"/>
      <c r="EJ40" s="54"/>
      <c r="EK40" s="54"/>
      <c r="EL40" s="54"/>
      <c r="EM40" s="54"/>
      <c r="EN40" s="54"/>
      <c r="EO40" s="54"/>
      <c r="EP40" s="54"/>
      <c r="EQ40" s="54"/>
    </row>
    <row r="41" spans="2:147" s="50" customFormat="1" ht="20.100000000000001" customHeight="1" x14ac:dyDescent="0.2">
      <c r="B41" s="51" t="s">
        <v>117</v>
      </c>
      <c r="C41" s="51" t="s">
        <v>40</v>
      </c>
      <c r="D41" s="52">
        <v>276.35000000000002</v>
      </c>
      <c r="E41" s="53">
        <v>168.71350000000001</v>
      </c>
      <c r="F41" s="53">
        <v>0.61050660394427358</v>
      </c>
      <c r="G41" s="52">
        <v>281.55</v>
      </c>
      <c r="H41" s="53">
        <v>171.34700000000001</v>
      </c>
      <c r="I41" s="53">
        <v>0.60858462084887233</v>
      </c>
      <c r="J41" s="52">
        <v>1116.05</v>
      </c>
      <c r="K41" s="53">
        <v>404.21100000000001</v>
      </c>
      <c r="L41" s="53">
        <v>0.36218000985618926</v>
      </c>
      <c r="M41" s="52">
        <v>564.6</v>
      </c>
      <c r="N41" s="53">
        <v>223.20949999999999</v>
      </c>
      <c r="O41" s="53">
        <v>0.39534094934466874</v>
      </c>
      <c r="P41" s="52">
        <v>1483.45</v>
      </c>
      <c r="Q41" s="53">
        <v>315.86349999999999</v>
      </c>
      <c r="R41" s="53">
        <v>0.21292493848798408</v>
      </c>
      <c r="S41" s="52">
        <v>1801.85</v>
      </c>
      <c r="T41" s="53">
        <v>446.86399999999998</v>
      </c>
      <c r="U41" s="53">
        <v>0.24800288592280156</v>
      </c>
      <c r="V41" s="52">
        <v>795.6</v>
      </c>
      <c r="W41" s="53">
        <v>243.29599999999999</v>
      </c>
      <c r="X41" s="53">
        <v>0.30580191050779282</v>
      </c>
      <c r="Y41" s="52">
        <v>1500</v>
      </c>
      <c r="Z41" s="53">
        <v>450</v>
      </c>
      <c r="AA41" s="53">
        <v>0.3</v>
      </c>
      <c r="AB41" s="52">
        <v>819</v>
      </c>
      <c r="AC41" s="53">
        <v>234.40299999999999</v>
      </c>
      <c r="AD41" s="53">
        <v>0.28620634920634919</v>
      </c>
      <c r="AE41" s="52">
        <v>118.75</v>
      </c>
      <c r="AF41" s="53">
        <v>36.861499999999999</v>
      </c>
      <c r="AG41" s="53">
        <v>0.31041263157894738</v>
      </c>
      <c r="AH41" s="52">
        <v>329</v>
      </c>
      <c r="AI41" s="53">
        <v>98.6905</v>
      </c>
      <c r="AJ41" s="53">
        <v>0.29997112462006081</v>
      </c>
      <c r="AK41" s="52">
        <v>2000</v>
      </c>
      <c r="AL41" s="53">
        <v>636</v>
      </c>
      <c r="AM41" s="53">
        <v>0.318</v>
      </c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4"/>
      <c r="CA41" s="54"/>
      <c r="CB41" s="54"/>
      <c r="CC41" s="54"/>
      <c r="CD41" s="54"/>
      <c r="CE41" s="54"/>
      <c r="CF41" s="54"/>
      <c r="CG41" s="54"/>
      <c r="CH41" s="54"/>
      <c r="CI41" s="54"/>
      <c r="CJ41" s="54"/>
      <c r="CK41" s="54"/>
      <c r="CL41" s="54"/>
      <c r="CM41" s="54"/>
      <c r="CN41" s="54"/>
      <c r="CO41" s="54"/>
      <c r="CP41" s="54"/>
      <c r="CQ41" s="54"/>
      <c r="CR41" s="54"/>
      <c r="CS41" s="54"/>
      <c r="CT41" s="54"/>
      <c r="CU41" s="54"/>
      <c r="CV41" s="54"/>
      <c r="CW41" s="54"/>
      <c r="CX41" s="54"/>
      <c r="CY41" s="54"/>
      <c r="CZ41" s="54"/>
      <c r="DA41" s="54"/>
      <c r="DB41" s="54"/>
      <c r="DC41" s="54"/>
      <c r="DD41" s="54"/>
      <c r="DE41" s="54"/>
      <c r="DF41" s="54"/>
      <c r="DG41" s="54"/>
      <c r="DH41" s="54"/>
      <c r="DI41" s="54"/>
      <c r="DJ41" s="54"/>
      <c r="DK41" s="54"/>
      <c r="DL41" s="54"/>
      <c r="DM41" s="54"/>
      <c r="DN41" s="54"/>
      <c r="DO41" s="54"/>
      <c r="DP41" s="54"/>
      <c r="DQ41" s="54"/>
      <c r="DR41" s="54"/>
      <c r="DS41" s="54"/>
      <c r="DT41" s="54"/>
      <c r="DU41" s="54"/>
      <c r="DV41" s="54"/>
      <c r="DW41" s="54"/>
      <c r="DX41" s="54"/>
      <c r="DY41" s="54"/>
      <c r="DZ41" s="54"/>
      <c r="EA41" s="54"/>
      <c r="EB41" s="54"/>
      <c r="EC41" s="54"/>
      <c r="ED41" s="54"/>
      <c r="EE41" s="54"/>
      <c r="EF41" s="54"/>
      <c r="EG41" s="54"/>
      <c r="EH41" s="54"/>
      <c r="EI41" s="54"/>
      <c r="EJ41" s="54"/>
      <c r="EK41" s="54"/>
      <c r="EL41" s="54"/>
      <c r="EM41" s="54"/>
      <c r="EN41" s="54"/>
      <c r="EO41" s="54"/>
      <c r="EP41" s="54"/>
      <c r="EQ41" s="54"/>
    </row>
    <row r="42" spans="2:147" s="50" customFormat="1" ht="20.100000000000001" customHeight="1" x14ac:dyDescent="0.2">
      <c r="B42" s="51" t="s">
        <v>200</v>
      </c>
      <c r="C42" s="51" t="s">
        <v>201</v>
      </c>
      <c r="D42" s="52"/>
      <c r="E42" s="53"/>
      <c r="F42" s="53"/>
      <c r="G42" s="52"/>
      <c r="H42" s="53"/>
      <c r="I42" s="53"/>
      <c r="J42" s="52">
        <v>21</v>
      </c>
      <c r="K42" s="53">
        <v>36.049999999999997</v>
      </c>
      <c r="L42" s="53">
        <v>1.7166666666666666</v>
      </c>
      <c r="M42" s="52"/>
      <c r="N42" s="53"/>
      <c r="O42" s="53"/>
      <c r="P42" s="52">
        <v>12.9</v>
      </c>
      <c r="Q42" s="53">
        <v>39.912500000000001</v>
      </c>
      <c r="R42" s="53">
        <v>3.0939922480620154</v>
      </c>
      <c r="S42" s="52">
        <v>72.349999999999994</v>
      </c>
      <c r="T42" s="53">
        <v>255.7525</v>
      </c>
      <c r="U42" s="53">
        <v>3.5349343469246719</v>
      </c>
      <c r="V42" s="52">
        <v>37.85</v>
      </c>
      <c r="W42" s="53">
        <v>154.28749999999999</v>
      </c>
      <c r="X42" s="53">
        <v>4.0762879788639363</v>
      </c>
      <c r="Y42" s="52">
        <v>5.6</v>
      </c>
      <c r="Z42" s="53">
        <v>23.24</v>
      </c>
      <c r="AA42" s="53">
        <v>4.1500000000000004</v>
      </c>
      <c r="AB42" s="52">
        <v>12.45</v>
      </c>
      <c r="AC42" s="53">
        <v>52.097499999999997</v>
      </c>
      <c r="AD42" s="53">
        <v>4.1845381526104415</v>
      </c>
      <c r="AE42" s="52">
        <v>25.2</v>
      </c>
      <c r="AF42" s="53">
        <v>106.41249999999999</v>
      </c>
      <c r="AG42" s="53">
        <v>4.222718253968254</v>
      </c>
      <c r="AH42" s="52"/>
      <c r="AI42" s="53"/>
      <c r="AJ42" s="53"/>
      <c r="AK42" s="52">
        <v>3.5</v>
      </c>
      <c r="AL42" s="53">
        <v>10.15</v>
      </c>
      <c r="AM42" s="53">
        <v>2.9</v>
      </c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4"/>
      <c r="CA42" s="54"/>
      <c r="CB42" s="54"/>
      <c r="CC42" s="54"/>
      <c r="CD42" s="54"/>
      <c r="CE42" s="54"/>
      <c r="CF42" s="54"/>
      <c r="CG42" s="54"/>
      <c r="CH42" s="54"/>
      <c r="CI42" s="54"/>
      <c r="CJ42" s="54"/>
      <c r="CK42" s="54"/>
      <c r="CL42" s="54"/>
      <c r="CM42" s="54"/>
      <c r="CN42" s="54"/>
      <c r="CO42" s="54"/>
      <c r="CP42" s="54"/>
      <c r="CQ42" s="54"/>
      <c r="CR42" s="54"/>
      <c r="CS42" s="54"/>
      <c r="CT42" s="54"/>
      <c r="CU42" s="54"/>
      <c r="CV42" s="54"/>
      <c r="CW42" s="54"/>
      <c r="CX42" s="54"/>
      <c r="CY42" s="54"/>
      <c r="CZ42" s="54"/>
      <c r="DA42" s="54"/>
      <c r="DB42" s="54"/>
      <c r="DC42" s="54"/>
      <c r="DD42" s="54"/>
      <c r="DE42" s="54"/>
      <c r="DF42" s="54"/>
      <c r="DG42" s="54"/>
      <c r="DH42" s="54"/>
      <c r="DI42" s="54"/>
      <c r="DJ42" s="54"/>
      <c r="DK42" s="54"/>
      <c r="DL42" s="54"/>
      <c r="DM42" s="54"/>
      <c r="DN42" s="54"/>
      <c r="DO42" s="54"/>
      <c r="DP42" s="54"/>
      <c r="DQ42" s="54"/>
      <c r="DR42" s="54"/>
      <c r="DS42" s="54"/>
      <c r="DT42" s="54"/>
      <c r="DU42" s="54"/>
      <c r="DV42" s="54"/>
      <c r="DW42" s="54"/>
      <c r="DX42" s="54"/>
      <c r="DY42" s="54"/>
      <c r="DZ42" s="54"/>
      <c r="EA42" s="54"/>
      <c r="EB42" s="54"/>
      <c r="EC42" s="54"/>
      <c r="ED42" s="54"/>
      <c r="EE42" s="54"/>
      <c r="EF42" s="54"/>
      <c r="EG42" s="54"/>
      <c r="EH42" s="54"/>
      <c r="EI42" s="54"/>
      <c r="EJ42" s="54"/>
      <c r="EK42" s="54"/>
      <c r="EL42" s="54"/>
      <c r="EM42" s="54"/>
      <c r="EN42" s="54"/>
      <c r="EO42" s="54"/>
      <c r="EP42" s="54"/>
      <c r="EQ42" s="54"/>
    </row>
    <row r="43" spans="2:147" s="50" customFormat="1" ht="20.100000000000001" customHeight="1" x14ac:dyDescent="0.2">
      <c r="B43" s="51" t="s">
        <v>118</v>
      </c>
      <c r="C43" s="51" t="s">
        <v>119</v>
      </c>
      <c r="D43" s="52">
        <v>40.35</v>
      </c>
      <c r="E43" s="53">
        <v>144.03100000000001</v>
      </c>
      <c r="F43" s="53">
        <v>3.5695415117719951</v>
      </c>
      <c r="G43" s="52">
        <v>4.1500000000000004</v>
      </c>
      <c r="H43" s="53">
        <v>74.319999999999993</v>
      </c>
      <c r="I43" s="53">
        <v>17.908433734939756</v>
      </c>
      <c r="J43" s="52">
        <v>10.1</v>
      </c>
      <c r="K43" s="53">
        <v>151.26</v>
      </c>
      <c r="L43" s="53">
        <v>14.976237623762376</v>
      </c>
      <c r="M43" s="52">
        <v>43.95</v>
      </c>
      <c r="N43" s="53">
        <v>412.27499999999998</v>
      </c>
      <c r="O43" s="53">
        <v>9.3805460750853236</v>
      </c>
      <c r="P43" s="52">
        <v>126.75</v>
      </c>
      <c r="Q43" s="53">
        <v>1027.1300000000001</v>
      </c>
      <c r="R43" s="53">
        <v>8.1035897435897439</v>
      </c>
      <c r="S43" s="52">
        <v>221.2</v>
      </c>
      <c r="T43" s="53">
        <v>1809.0074999999999</v>
      </c>
      <c r="U43" s="53">
        <v>8.1781532549728748</v>
      </c>
      <c r="V43" s="52">
        <v>397.3</v>
      </c>
      <c r="W43" s="53">
        <v>2686.3249999999998</v>
      </c>
      <c r="X43" s="53">
        <v>6.7614523030455569</v>
      </c>
      <c r="Y43" s="52">
        <v>58.1</v>
      </c>
      <c r="Z43" s="53">
        <v>598.78499999999997</v>
      </c>
      <c r="AA43" s="53">
        <v>10.306110154905335</v>
      </c>
      <c r="AB43" s="52">
        <v>66.2</v>
      </c>
      <c r="AC43" s="53">
        <v>407.5625</v>
      </c>
      <c r="AD43" s="53">
        <v>6.1565332326283988</v>
      </c>
      <c r="AE43" s="52">
        <v>19.3</v>
      </c>
      <c r="AF43" s="53">
        <v>174.97499999999999</v>
      </c>
      <c r="AG43" s="53">
        <v>9.0660621761658025</v>
      </c>
      <c r="AH43" s="52">
        <v>1.75</v>
      </c>
      <c r="AI43" s="53">
        <v>17.664999999999999</v>
      </c>
      <c r="AJ43" s="53">
        <v>10.094285714285714</v>
      </c>
      <c r="AK43" s="52"/>
      <c r="AL43" s="53"/>
      <c r="AM43" s="53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54"/>
      <c r="CC43" s="54"/>
      <c r="CD43" s="54"/>
      <c r="CE43" s="54"/>
      <c r="CF43" s="54"/>
      <c r="CG43" s="54"/>
      <c r="CH43" s="54"/>
      <c r="CI43" s="54"/>
      <c r="CJ43" s="54"/>
      <c r="CK43" s="54"/>
      <c r="CL43" s="54"/>
      <c r="CM43" s="54"/>
      <c r="CN43" s="54"/>
      <c r="CO43" s="54"/>
      <c r="CP43" s="54"/>
      <c r="CQ43" s="54"/>
      <c r="CR43" s="54"/>
      <c r="CS43" s="54"/>
      <c r="CT43" s="54"/>
      <c r="CU43" s="54"/>
      <c r="CV43" s="54"/>
      <c r="CW43" s="54"/>
      <c r="CX43" s="54"/>
      <c r="CY43" s="54"/>
      <c r="CZ43" s="54"/>
      <c r="DA43" s="54"/>
      <c r="DB43" s="54"/>
      <c r="DC43" s="54"/>
      <c r="DD43" s="54"/>
      <c r="DE43" s="54"/>
      <c r="DF43" s="54"/>
      <c r="DG43" s="54"/>
      <c r="DH43" s="54"/>
      <c r="DI43" s="54"/>
      <c r="DJ43" s="54"/>
      <c r="DK43" s="54"/>
      <c r="DL43" s="54"/>
      <c r="DM43" s="54"/>
      <c r="DN43" s="54"/>
      <c r="DO43" s="54"/>
      <c r="DP43" s="54"/>
      <c r="DQ43" s="54"/>
      <c r="DR43" s="54"/>
      <c r="DS43" s="54"/>
      <c r="DT43" s="54"/>
      <c r="DU43" s="54"/>
      <c r="DV43" s="54"/>
      <c r="DW43" s="54"/>
      <c r="DX43" s="54"/>
      <c r="DY43" s="54"/>
      <c r="DZ43" s="54"/>
      <c r="EA43" s="54"/>
      <c r="EB43" s="54"/>
      <c r="EC43" s="54"/>
      <c r="ED43" s="54"/>
      <c r="EE43" s="54"/>
      <c r="EF43" s="54"/>
      <c r="EG43" s="54"/>
      <c r="EH43" s="54"/>
      <c r="EI43" s="54"/>
      <c r="EJ43" s="54"/>
      <c r="EK43" s="54"/>
      <c r="EL43" s="54"/>
      <c r="EM43" s="54"/>
      <c r="EN43" s="54"/>
      <c r="EO43" s="54"/>
      <c r="EP43" s="54"/>
      <c r="EQ43" s="54"/>
    </row>
    <row r="44" spans="2:147" s="50" customFormat="1" ht="20.100000000000001" customHeight="1" x14ac:dyDescent="0.2">
      <c r="B44" s="51" t="s">
        <v>120</v>
      </c>
      <c r="C44" s="51" t="s">
        <v>121</v>
      </c>
      <c r="D44" s="52">
        <v>52.75</v>
      </c>
      <c r="E44" s="53">
        <v>153.79249999999999</v>
      </c>
      <c r="F44" s="53">
        <v>2.9154976303317532</v>
      </c>
      <c r="G44" s="52">
        <v>142.9</v>
      </c>
      <c r="H44" s="53">
        <v>372.435</v>
      </c>
      <c r="I44" s="53">
        <v>2.6062631210636806</v>
      </c>
      <c r="J44" s="52">
        <v>382.05</v>
      </c>
      <c r="K44" s="53">
        <v>712.32</v>
      </c>
      <c r="L44" s="53">
        <v>1.8644680015704751</v>
      </c>
      <c r="M44" s="52">
        <v>168.95</v>
      </c>
      <c r="N44" s="53">
        <v>435.71249999999998</v>
      </c>
      <c r="O44" s="53">
        <v>2.5789434744007105</v>
      </c>
      <c r="P44" s="52">
        <v>60.45</v>
      </c>
      <c r="Q44" s="53">
        <v>158.75749999999999</v>
      </c>
      <c r="R44" s="53">
        <v>2.6262613730355664</v>
      </c>
      <c r="S44" s="52">
        <v>47.05</v>
      </c>
      <c r="T44" s="53">
        <v>113.736</v>
      </c>
      <c r="U44" s="53">
        <v>2.417343251859724</v>
      </c>
      <c r="V44" s="52">
        <v>12.15</v>
      </c>
      <c r="W44" s="53">
        <v>30.452500000000001</v>
      </c>
      <c r="X44" s="53">
        <v>2.5063786008230453</v>
      </c>
      <c r="Y44" s="52">
        <v>5.2</v>
      </c>
      <c r="Z44" s="53">
        <v>27.04</v>
      </c>
      <c r="AA44" s="53">
        <v>5.2</v>
      </c>
      <c r="AB44" s="52">
        <v>97.95</v>
      </c>
      <c r="AC44" s="53">
        <v>279.05200000000002</v>
      </c>
      <c r="AD44" s="53">
        <v>2.84892291985707</v>
      </c>
      <c r="AE44" s="52">
        <v>628.85</v>
      </c>
      <c r="AF44" s="53">
        <v>805.23749999999995</v>
      </c>
      <c r="AG44" s="53">
        <v>1.2804921682436192</v>
      </c>
      <c r="AH44" s="52">
        <v>227.25</v>
      </c>
      <c r="AI44" s="53">
        <v>473.10449999999997</v>
      </c>
      <c r="AJ44" s="53">
        <v>2.0818679867986796</v>
      </c>
      <c r="AK44" s="52">
        <v>24.7</v>
      </c>
      <c r="AL44" s="53">
        <v>48.697499999999998</v>
      </c>
      <c r="AM44" s="53">
        <v>1.9715587044534413</v>
      </c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4"/>
      <c r="CA44" s="54"/>
      <c r="CB44" s="54"/>
      <c r="CC44" s="54"/>
      <c r="CD44" s="54"/>
      <c r="CE44" s="54"/>
      <c r="CF44" s="54"/>
      <c r="CG44" s="54"/>
      <c r="CH44" s="54"/>
      <c r="CI44" s="54"/>
      <c r="CJ44" s="54"/>
      <c r="CK44" s="54"/>
      <c r="CL44" s="54"/>
      <c r="CM44" s="54"/>
      <c r="CN44" s="54"/>
      <c r="CO44" s="54"/>
      <c r="CP44" s="54"/>
      <c r="CQ44" s="54"/>
      <c r="CR44" s="54"/>
      <c r="CS44" s="54"/>
      <c r="CT44" s="54"/>
      <c r="CU44" s="54"/>
      <c r="CV44" s="54"/>
      <c r="CW44" s="54"/>
      <c r="CX44" s="54"/>
      <c r="CY44" s="54"/>
      <c r="CZ44" s="54"/>
      <c r="DA44" s="54"/>
      <c r="DB44" s="54"/>
      <c r="DC44" s="54"/>
      <c r="DD44" s="54"/>
      <c r="DE44" s="54"/>
      <c r="DF44" s="54"/>
      <c r="DG44" s="54"/>
      <c r="DH44" s="54"/>
      <c r="DI44" s="54"/>
      <c r="DJ44" s="54"/>
      <c r="DK44" s="54"/>
      <c r="DL44" s="54"/>
      <c r="DM44" s="54"/>
      <c r="DN44" s="54"/>
      <c r="DO44" s="54"/>
      <c r="DP44" s="54"/>
      <c r="DQ44" s="54"/>
      <c r="DR44" s="54"/>
      <c r="DS44" s="54"/>
      <c r="DT44" s="54"/>
      <c r="DU44" s="54"/>
      <c r="DV44" s="54"/>
      <c r="DW44" s="54"/>
      <c r="DX44" s="54"/>
      <c r="DY44" s="54"/>
      <c r="DZ44" s="54"/>
      <c r="EA44" s="54"/>
      <c r="EB44" s="54"/>
      <c r="EC44" s="54"/>
      <c r="ED44" s="54"/>
      <c r="EE44" s="54"/>
      <c r="EF44" s="54"/>
      <c r="EG44" s="54"/>
      <c r="EH44" s="54"/>
      <c r="EI44" s="54"/>
      <c r="EJ44" s="54"/>
      <c r="EK44" s="54"/>
      <c r="EL44" s="54"/>
      <c r="EM44" s="54"/>
      <c r="EN44" s="54"/>
      <c r="EO44" s="54"/>
      <c r="EP44" s="54"/>
      <c r="EQ44" s="54"/>
    </row>
    <row r="45" spans="2:147" s="50" customFormat="1" ht="20.100000000000001" customHeight="1" x14ac:dyDescent="0.2">
      <c r="B45" s="51" t="s">
        <v>122</v>
      </c>
      <c r="C45" s="51" t="s">
        <v>123</v>
      </c>
      <c r="D45" s="52"/>
      <c r="E45" s="53"/>
      <c r="F45" s="53"/>
      <c r="G45" s="52"/>
      <c r="H45" s="53"/>
      <c r="I45" s="53"/>
      <c r="J45" s="52"/>
      <c r="K45" s="53"/>
      <c r="L45" s="53"/>
      <c r="M45" s="52"/>
      <c r="N45" s="53"/>
      <c r="O45" s="53"/>
      <c r="P45" s="52"/>
      <c r="Q45" s="53"/>
      <c r="R45" s="53"/>
      <c r="S45" s="52"/>
      <c r="T45" s="53"/>
      <c r="U45" s="53"/>
      <c r="V45" s="52"/>
      <c r="W45" s="53"/>
      <c r="X45" s="53"/>
      <c r="Y45" s="52">
        <v>15.9</v>
      </c>
      <c r="Z45" s="53">
        <v>52.49</v>
      </c>
      <c r="AA45" s="53">
        <v>3.3012578616352202</v>
      </c>
      <c r="AB45" s="52">
        <v>11.1</v>
      </c>
      <c r="AC45" s="53">
        <v>33.78</v>
      </c>
      <c r="AD45" s="53">
        <v>3.0432432432432432</v>
      </c>
      <c r="AE45" s="52">
        <v>8.6</v>
      </c>
      <c r="AF45" s="53">
        <v>30.2</v>
      </c>
      <c r="AG45" s="53">
        <v>3.5116279069767442</v>
      </c>
      <c r="AH45" s="52">
        <v>29.65</v>
      </c>
      <c r="AI45" s="53">
        <v>92.272499999999994</v>
      </c>
      <c r="AJ45" s="53">
        <v>3.1120573355817873</v>
      </c>
      <c r="AK45" s="52">
        <v>83.15</v>
      </c>
      <c r="AL45" s="53">
        <v>197.25749999999999</v>
      </c>
      <c r="AM45" s="53">
        <v>2.3723090799759468</v>
      </c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  <c r="BM45" s="54"/>
      <c r="BN45" s="54"/>
      <c r="BO45" s="54"/>
      <c r="BP45" s="54"/>
      <c r="BQ45" s="54"/>
      <c r="BR45" s="54"/>
      <c r="BS45" s="54"/>
      <c r="BT45" s="54"/>
      <c r="BU45" s="54"/>
      <c r="BV45" s="54"/>
      <c r="BW45" s="54"/>
      <c r="BX45" s="54"/>
      <c r="BY45" s="54"/>
      <c r="BZ45" s="54"/>
      <c r="CA45" s="54"/>
      <c r="CB45" s="54"/>
      <c r="CC45" s="54"/>
      <c r="CD45" s="54"/>
      <c r="CE45" s="54"/>
      <c r="CF45" s="54"/>
      <c r="CG45" s="54"/>
      <c r="CH45" s="54"/>
      <c r="CI45" s="54"/>
      <c r="CJ45" s="54"/>
      <c r="CK45" s="54"/>
      <c r="CL45" s="54"/>
      <c r="CM45" s="54"/>
      <c r="CN45" s="54"/>
      <c r="CO45" s="54"/>
      <c r="CP45" s="54"/>
      <c r="CQ45" s="54"/>
      <c r="CR45" s="54"/>
      <c r="CS45" s="54"/>
      <c r="CT45" s="54"/>
      <c r="CU45" s="54"/>
      <c r="CV45" s="54"/>
      <c r="CW45" s="54"/>
      <c r="CX45" s="54"/>
      <c r="CY45" s="54"/>
      <c r="CZ45" s="54"/>
      <c r="DA45" s="54"/>
      <c r="DB45" s="54"/>
      <c r="DC45" s="54"/>
      <c r="DD45" s="54"/>
      <c r="DE45" s="54"/>
      <c r="DF45" s="54"/>
      <c r="DG45" s="54"/>
      <c r="DH45" s="54"/>
      <c r="DI45" s="54"/>
      <c r="DJ45" s="54"/>
      <c r="DK45" s="54"/>
      <c r="DL45" s="54"/>
      <c r="DM45" s="54"/>
      <c r="DN45" s="54"/>
      <c r="DO45" s="54"/>
      <c r="DP45" s="54"/>
      <c r="DQ45" s="54"/>
      <c r="DR45" s="54"/>
      <c r="DS45" s="54"/>
      <c r="DT45" s="54"/>
      <c r="DU45" s="54"/>
      <c r="DV45" s="54"/>
      <c r="DW45" s="54"/>
      <c r="DX45" s="54"/>
      <c r="DY45" s="54"/>
      <c r="DZ45" s="54"/>
      <c r="EA45" s="54"/>
      <c r="EB45" s="54"/>
      <c r="EC45" s="54"/>
      <c r="ED45" s="54"/>
      <c r="EE45" s="54"/>
      <c r="EF45" s="54"/>
      <c r="EG45" s="54"/>
      <c r="EH45" s="54"/>
      <c r="EI45" s="54"/>
      <c r="EJ45" s="54"/>
      <c r="EK45" s="54"/>
      <c r="EL45" s="54"/>
      <c r="EM45" s="54"/>
      <c r="EN45" s="54"/>
      <c r="EO45" s="54"/>
      <c r="EP45" s="54"/>
      <c r="EQ45" s="54"/>
    </row>
    <row r="46" spans="2:147" s="50" customFormat="1" ht="20.100000000000001" customHeight="1" x14ac:dyDescent="0.2">
      <c r="B46" s="51" t="s">
        <v>124</v>
      </c>
      <c r="C46" s="51" t="s">
        <v>125</v>
      </c>
      <c r="D46" s="52">
        <v>1.55</v>
      </c>
      <c r="E46" s="53">
        <v>20.149999999999999</v>
      </c>
      <c r="F46" s="53">
        <v>13</v>
      </c>
      <c r="G46" s="52"/>
      <c r="H46" s="53"/>
      <c r="I46" s="53"/>
      <c r="J46" s="52"/>
      <c r="K46" s="53"/>
      <c r="L46" s="53"/>
      <c r="M46" s="52"/>
      <c r="N46" s="53"/>
      <c r="O46" s="53"/>
      <c r="P46" s="52"/>
      <c r="Q46" s="53"/>
      <c r="R46" s="53"/>
      <c r="S46" s="52"/>
      <c r="T46" s="53"/>
      <c r="U46" s="53"/>
      <c r="V46" s="52">
        <v>1.3</v>
      </c>
      <c r="W46" s="53">
        <v>26.39</v>
      </c>
      <c r="X46" s="53">
        <v>20.3</v>
      </c>
      <c r="Y46" s="52">
        <v>5.15</v>
      </c>
      <c r="Z46" s="53">
        <v>90.05</v>
      </c>
      <c r="AA46" s="53">
        <v>17.485436893203882</v>
      </c>
      <c r="AB46" s="52"/>
      <c r="AC46" s="53"/>
      <c r="AD46" s="53"/>
      <c r="AE46" s="52">
        <v>1.55</v>
      </c>
      <c r="AF46" s="53">
        <v>27.9</v>
      </c>
      <c r="AG46" s="53">
        <v>18</v>
      </c>
      <c r="AH46" s="52"/>
      <c r="AI46" s="53"/>
      <c r="AJ46" s="53"/>
      <c r="AK46" s="52">
        <v>6.5</v>
      </c>
      <c r="AL46" s="53">
        <v>25.95</v>
      </c>
      <c r="AM46" s="53">
        <v>3.9923076923076923</v>
      </c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  <c r="BX46" s="54"/>
      <c r="BY46" s="54"/>
      <c r="BZ46" s="54"/>
      <c r="CA46" s="54"/>
      <c r="CB46" s="54"/>
      <c r="CC46" s="54"/>
      <c r="CD46" s="54"/>
      <c r="CE46" s="54"/>
      <c r="CF46" s="54"/>
      <c r="CG46" s="54"/>
      <c r="CH46" s="54"/>
      <c r="CI46" s="54"/>
      <c r="CJ46" s="54"/>
      <c r="CK46" s="54"/>
      <c r="CL46" s="54"/>
      <c r="CM46" s="54"/>
      <c r="CN46" s="54"/>
      <c r="CO46" s="54"/>
      <c r="CP46" s="54"/>
      <c r="CQ46" s="54"/>
      <c r="CR46" s="54"/>
      <c r="CS46" s="54"/>
      <c r="CT46" s="54"/>
      <c r="CU46" s="54"/>
      <c r="CV46" s="54"/>
      <c r="CW46" s="54"/>
      <c r="CX46" s="54"/>
      <c r="CY46" s="54"/>
      <c r="CZ46" s="54"/>
      <c r="DA46" s="54"/>
      <c r="DB46" s="54"/>
      <c r="DC46" s="54"/>
      <c r="DD46" s="54"/>
      <c r="DE46" s="54"/>
      <c r="DF46" s="54"/>
      <c r="DG46" s="54"/>
      <c r="DH46" s="54"/>
      <c r="DI46" s="54"/>
      <c r="DJ46" s="54"/>
      <c r="DK46" s="54"/>
      <c r="DL46" s="54"/>
      <c r="DM46" s="54"/>
      <c r="DN46" s="54"/>
      <c r="DO46" s="54"/>
      <c r="DP46" s="54"/>
      <c r="DQ46" s="54"/>
      <c r="DR46" s="54"/>
      <c r="DS46" s="54"/>
      <c r="DT46" s="54"/>
      <c r="DU46" s="54"/>
      <c r="DV46" s="54"/>
      <c r="DW46" s="54"/>
      <c r="DX46" s="54"/>
      <c r="DY46" s="54"/>
      <c r="DZ46" s="54"/>
      <c r="EA46" s="54"/>
      <c r="EB46" s="54"/>
      <c r="EC46" s="54"/>
      <c r="ED46" s="54"/>
      <c r="EE46" s="54"/>
      <c r="EF46" s="54"/>
      <c r="EG46" s="54"/>
      <c r="EH46" s="54"/>
      <c r="EI46" s="54"/>
      <c r="EJ46" s="54"/>
      <c r="EK46" s="54"/>
      <c r="EL46" s="54"/>
      <c r="EM46" s="54"/>
      <c r="EN46" s="54"/>
      <c r="EO46" s="54"/>
      <c r="EP46" s="54"/>
      <c r="EQ46" s="54"/>
    </row>
    <row r="47" spans="2:147" s="50" customFormat="1" ht="20.100000000000001" customHeight="1" x14ac:dyDescent="0.2">
      <c r="B47" s="51" t="s">
        <v>126</v>
      </c>
      <c r="C47" s="51" t="s">
        <v>127</v>
      </c>
      <c r="D47" s="52"/>
      <c r="E47" s="53"/>
      <c r="F47" s="53"/>
      <c r="G47" s="52"/>
      <c r="H47" s="53"/>
      <c r="I47" s="53"/>
      <c r="J47" s="52"/>
      <c r="K47" s="53"/>
      <c r="L47" s="53"/>
      <c r="M47" s="52"/>
      <c r="N47" s="53"/>
      <c r="O47" s="53"/>
      <c r="P47" s="52"/>
      <c r="Q47" s="53"/>
      <c r="R47" s="53"/>
      <c r="S47" s="52"/>
      <c r="T47" s="53"/>
      <c r="U47" s="53"/>
      <c r="V47" s="52"/>
      <c r="W47" s="53"/>
      <c r="X47" s="53"/>
      <c r="Y47" s="52"/>
      <c r="Z47" s="53"/>
      <c r="AA47" s="53"/>
      <c r="AB47" s="52"/>
      <c r="AC47" s="53"/>
      <c r="AD47" s="53"/>
      <c r="AE47" s="52"/>
      <c r="AF47" s="53"/>
      <c r="AG47" s="53"/>
      <c r="AH47" s="52"/>
      <c r="AI47" s="53"/>
      <c r="AJ47" s="53"/>
      <c r="AK47" s="52">
        <v>90.7</v>
      </c>
      <c r="AL47" s="53">
        <v>349.6</v>
      </c>
      <c r="AM47" s="53">
        <v>3.8544652701212789</v>
      </c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4"/>
      <c r="CA47" s="54"/>
      <c r="CB47" s="54"/>
      <c r="CC47" s="54"/>
      <c r="CD47" s="54"/>
      <c r="CE47" s="54"/>
      <c r="CF47" s="54"/>
      <c r="CG47" s="54"/>
      <c r="CH47" s="54"/>
      <c r="CI47" s="54"/>
      <c r="CJ47" s="54"/>
      <c r="CK47" s="54"/>
      <c r="CL47" s="54"/>
      <c r="CM47" s="54"/>
      <c r="CN47" s="54"/>
      <c r="CO47" s="54"/>
      <c r="CP47" s="54"/>
      <c r="CQ47" s="54"/>
      <c r="CR47" s="54"/>
      <c r="CS47" s="54"/>
      <c r="CT47" s="54"/>
      <c r="CU47" s="54"/>
      <c r="CV47" s="54"/>
      <c r="CW47" s="54"/>
      <c r="CX47" s="54"/>
      <c r="CY47" s="54"/>
      <c r="CZ47" s="54"/>
      <c r="DA47" s="54"/>
      <c r="DB47" s="54"/>
      <c r="DC47" s="54"/>
      <c r="DD47" s="54"/>
      <c r="DE47" s="54"/>
      <c r="DF47" s="54"/>
      <c r="DG47" s="54"/>
      <c r="DH47" s="54"/>
      <c r="DI47" s="54"/>
      <c r="DJ47" s="54"/>
      <c r="DK47" s="54"/>
      <c r="DL47" s="54"/>
      <c r="DM47" s="54"/>
      <c r="DN47" s="54"/>
      <c r="DO47" s="54"/>
      <c r="DP47" s="54"/>
      <c r="DQ47" s="54"/>
      <c r="DR47" s="54"/>
      <c r="DS47" s="54"/>
      <c r="DT47" s="54"/>
      <c r="DU47" s="54"/>
      <c r="DV47" s="54"/>
      <c r="DW47" s="54"/>
      <c r="DX47" s="54"/>
      <c r="DY47" s="54"/>
      <c r="DZ47" s="54"/>
      <c r="EA47" s="54"/>
      <c r="EB47" s="54"/>
      <c r="EC47" s="54"/>
      <c r="ED47" s="54"/>
      <c r="EE47" s="54"/>
      <c r="EF47" s="54"/>
      <c r="EG47" s="54"/>
      <c r="EH47" s="54"/>
      <c r="EI47" s="54"/>
      <c r="EJ47" s="54"/>
      <c r="EK47" s="54"/>
      <c r="EL47" s="54"/>
      <c r="EM47" s="54"/>
      <c r="EN47" s="54"/>
      <c r="EO47" s="54"/>
      <c r="EP47" s="54"/>
      <c r="EQ47" s="54"/>
    </row>
    <row r="48" spans="2:147" s="50" customFormat="1" ht="20.100000000000001" customHeight="1" x14ac:dyDescent="0.2">
      <c r="B48" s="51" t="s">
        <v>128</v>
      </c>
      <c r="C48" s="51" t="s">
        <v>129</v>
      </c>
      <c r="D48" s="52"/>
      <c r="E48" s="53"/>
      <c r="F48" s="53"/>
      <c r="G48" s="52"/>
      <c r="H48" s="53"/>
      <c r="I48" s="53"/>
      <c r="J48" s="52"/>
      <c r="K48" s="53"/>
      <c r="L48" s="53"/>
      <c r="M48" s="52"/>
      <c r="N48" s="53"/>
      <c r="O48" s="53"/>
      <c r="P48" s="52">
        <v>2</v>
      </c>
      <c r="Q48" s="53">
        <v>8.4</v>
      </c>
      <c r="R48" s="53">
        <v>4.2</v>
      </c>
      <c r="S48" s="52">
        <v>1.6</v>
      </c>
      <c r="T48" s="53">
        <v>7.84</v>
      </c>
      <c r="U48" s="53">
        <v>4.9000000000000004</v>
      </c>
      <c r="V48" s="52"/>
      <c r="W48" s="53"/>
      <c r="X48" s="53"/>
      <c r="Y48" s="52"/>
      <c r="Z48" s="53"/>
      <c r="AA48" s="53"/>
      <c r="AB48" s="52"/>
      <c r="AC48" s="53"/>
      <c r="AD48" s="53"/>
      <c r="AE48" s="52"/>
      <c r="AF48" s="53"/>
      <c r="AG48" s="53"/>
      <c r="AH48" s="52"/>
      <c r="AI48" s="53"/>
      <c r="AJ48" s="53"/>
      <c r="AK48" s="52"/>
      <c r="AL48" s="53"/>
      <c r="AM48" s="53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4"/>
      <c r="CA48" s="54"/>
      <c r="CB48" s="54"/>
      <c r="CC48" s="54"/>
      <c r="CD48" s="54"/>
      <c r="CE48" s="54"/>
      <c r="CF48" s="54"/>
      <c r="CG48" s="54"/>
      <c r="CH48" s="54"/>
      <c r="CI48" s="54"/>
      <c r="CJ48" s="54"/>
      <c r="CK48" s="54"/>
      <c r="CL48" s="54"/>
      <c r="CM48" s="54"/>
      <c r="CN48" s="54"/>
      <c r="CO48" s="54"/>
      <c r="CP48" s="54"/>
      <c r="CQ48" s="54"/>
      <c r="CR48" s="54"/>
      <c r="CS48" s="54"/>
      <c r="CT48" s="54"/>
      <c r="CU48" s="54"/>
      <c r="CV48" s="54"/>
      <c r="CW48" s="54"/>
      <c r="CX48" s="54"/>
      <c r="CY48" s="54"/>
      <c r="CZ48" s="54"/>
      <c r="DA48" s="54"/>
      <c r="DB48" s="54"/>
      <c r="DC48" s="54"/>
      <c r="DD48" s="54"/>
      <c r="DE48" s="54"/>
      <c r="DF48" s="54"/>
      <c r="DG48" s="54"/>
      <c r="DH48" s="54"/>
      <c r="DI48" s="54"/>
      <c r="DJ48" s="54"/>
      <c r="DK48" s="54"/>
      <c r="DL48" s="54"/>
      <c r="DM48" s="54"/>
      <c r="DN48" s="54"/>
      <c r="DO48" s="54"/>
      <c r="DP48" s="54"/>
      <c r="DQ48" s="54"/>
      <c r="DR48" s="54"/>
      <c r="DS48" s="54"/>
      <c r="DT48" s="54"/>
      <c r="DU48" s="54"/>
      <c r="DV48" s="54"/>
      <c r="DW48" s="54"/>
      <c r="DX48" s="54"/>
      <c r="DY48" s="54"/>
      <c r="DZ48" s="54"/>
      <c r="EA48" s="54"/>
      <c r="EB48" s="54"/>
      <c r="EC48" s="54"/>
      <c r="ED48" s="54"/>
      <c r="EE48" s="54"/>
      <c r="EF48" s="54"/>
      <c r="EG48" s="54"/>
      <c r="EH48" s="54"/>
      <c r="EI48" s="54"/>
      <c r="EJ48" s="54"/>
      <c r="EK48" s="54"/>
      <c r="EL48" s="54"/>
      <c r="EM48" s="54"/>
      <c r="EN48" s="54"/>
      <c r="EO48" s="54"/>
      <c r="EP48" s="54"/>
      <c r="EQ48" s="54"/>
    </row>
    <row r="49" spans="2:147" s="50" customFormat="1" ht="20.100000000000001" customHeight="1" x14ac:dyDescent="0.2">
      <c r="B49" s="51" t="s">
        <v>42</v>
      </c>
      <c r="C49" s="51" t="s">
        <v>43</v>
      </c>
      <c r="D49" s="52">
        <v>30.5</v>
      </c>
      <c r="E49" s="53">
        <v>94.31</v>
      </c>
      <c r="F49" s="53">
        <v>3.0921311475409836</v>
      </c>
      <c r="G49" s="52">
        <v>2.4500000000000002</v>
      </c>
      <c r="H49" s="53">
        <v>7.5949999999999998</v>
      </c>
      <c r="I49" s="53">
        <v>3.1</v>
      </c>
      <c r="J49" s="52">
        <v>2</v>
      </c>
      <c r="K49" s="53">
        <v>7.8</v>
      </c>
      <c r="L49" s="53">
        <v>3.9</v>
      </c>
      <c r="M49" s="52">
        <v>3.9</v>
      </c>
      <c r="N49" s="53">
        <v>14.625</v>
      </c>
      <c r="O49" s="53">
        <v>3.75</v>
      </c>
      <c r="P49" s="52">
        <v>128.30000000000001</v>
      </c>
      <c r="Q49" s="53">
        <v>296.77249999999998</v>
      </c>
      <c r="R49" s="53">
        <v>2.3131137957911143</v>
      </c>
      <c r="S49" s="52">
        <v>9.75</v>
      </c>
      <c r="T49" s="53">
        <v>35.027500000000003</v>
      </c>
      <c r="U49" s="53">
        <v>3.5925641025641029</v>
      </c>
      <c r="V49" s="52">
        <v>31.05</v>
      </c>
      <c r="W49" s="53">
        <v>130.6225</v>
      </c>
      <c r="X49" s="53">
        <v>4.2068438003220612</v>
      </c>
      <c r="Y49" s="52">
        <v>130</v>
      </c>
      <c r="Z49" s="53">
        <v>65</v>
      </c>
      <c r="AA49" s="53">
        <v>0.5</v>
      </c>
      <c r="AB49" s="52">
        <v>1142.5</v>
      </c>
      <c r="AC49" s="53">
        <v>1855.31</v>
      </c>
      <c r="AD49" s="53">
        <v>1.6239037199124726</v>
      </c>
      <c r="AE49" s="52">
        <v>1019.85</v>
      </c>
      <c r="AF49" s="53">
        <v>1393.2360000000001</v>
      </c>
      <c r="AG49" s="53">
        <v>1.3661185468451245</v>
      </c>
      <c r="AH49" s="52">
        <v>1158.6500000000001</v>
      </c>
      <c r="AI49" s="53">
        <v>1274.27</v>
      </c>
      <c r="AJ49" s="53">
        <v>1.0997885470159237</v>
      </c>
      <c r="AK49" s="52">
        <v>364.2</v>
      </c>
      <c r="AL49" s="53">
        <v>256.91449999999998</v>
      </c>
      <c r="AM49" s="53">
        <v>0.70542147171883574</v>
      </c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4"/>
      <c r="CA49" s="54"/>
      <c r="CB49" s="54"/>
      <c r="CC49" s="54"/>
      <c r="CD49" s="54"/>
      <c r="CE49" s="54"/>
      <c r="CF49" s="54"/>
      <c r="CG49" s="54"/>
      <c r="CH49" s="54"/>
      <c r="CI49" s="54"/>
      <c r="CJ49" s="54"/>
      <c r="CK49" s="54"/>
      <c r="CL49" s="54"/>
      <c r="CM49" s="54"/>
      <c r="CN49" s="54"/>
      <c r="CO49" s="54"/>
      <c r="CP49" s="54"/>
      <c r="CQ49" s="54"/>
      <c r="CR49" s="54"/>
      <c r="CS49" s="54"/>
      <c r="CT49" s="54"/>
      <c r="CU49" s="54"/>
      <c r="CV49" s="54"/>
      <c r="CW49" s="54"/>
      <c r="CX49" s="54"/>
      <c r="CY49" s="54"/>
      <c r="CZ49" s="54"/>
      <c r="DA49" s="54"/>
      <c r="DB49" s="54"/>
      <c r="DC49" s="54"/>
      <c r="DD49" s="54"/>
      <c r="DE49" s="54"/>
      <c r="DF49" s="54"/>
      <c r="DG49" s="54"/>
      <c r="DH49" s="54"/>
      <c r="DI49" s="54"/>
      <c r="DJ49" s="54"/>
      <c r="DK49" s="54"/>
      <c r="DL49" s="54"/>
      <c r="DM49" s="54"/>
      <c r="DN49" s="54"/>
      <c r="DO49" s="54"/>
      <c r="DP49" s="54"/>
      <c r="DQ49" s="54"/>
      <c r="DR49" s="54"/>
      <c r="DS49" s="54"/>
      <c r="DT49" s="54"/>
      <c r="DU49" s="54"/>
      <c r="DV49" s="54"/>
      <c r="DW49" s="54"/>
      <c r="DX49" s="54"/>
      <c r="DY49" s="54"/>
      <c r="DZ49" s="54"/>
      <c r="EA49" s="54"/>
      <c r="EB49" s="54"/>
      <c r="EC49" s="54"/>
      <c r="ED49" s="54"/>
      <c r="EE49" s="54"/>
      <c r="EF49" s="54"/>
      <c r="EG49" s="54"/>
      <c r="EH49" s="54"/>
      <c r="EI49" s="54"/>
      <c r="EJ49" s="54"/>
      <c r="EK49" s="54"/>
      <c r="EL49" s="54"/>
      <c r="EM49" s="54"/>
      <c r="EN49" s="54"/>
      <c r="EO49" s="54"/>
      <c r="EP49" s="54"/>
      <c r="EQ49" s="54"/>
    </row>
    <row r="50" spans="2:147" s="50" customFormat="1" ht="20.100000000000001" customHeight="1" x14ac:dyDescent="0.2">
      <c r="B50" s="51" t="s">
        <v>218</v>
      </c>
      <c r="C50" s="51" t="s">
        <v>44</v>
      </c>
      <c r="D50" s="52">
        <v>1921.45</v>
      </c>
      <c r="E50" s="53">
        <v>13808.1325</v>
      </c>
      <c r="F50" s="53">
        <v>7.1863085170053864</v>
      </c>
      <c r="G50" s="52">
        <v>1080.2</v>
      </c>
      <c r="H50" s="53">
        <v>8446.7024999999994</v>
      </c>
      <c r="I50" s="53">
        <v>7.8195727643029063</v>
      </c>
      <c r="J50" s="52">
        <v>1064.55</v>
      </c>
      <c r="K50" s="53">
        <v>9335.42</v>
      </c>
      <c r="L50" s="53">
        <v>8.7693579446714587</v>
      </c>
      <c r="M50" s="52">
        <v>1213.4000000000001</v>
      </c>
      <c r="N50" s="53">
        <v>9991.34</v>
      </c>
      <c r="O50" s="53">
        <v>8.2341684522828409</v>
      </c>
      <c r="P50" s="52">
        <v>1021.9</v>
      </c>
      <c r="Q50" s="53">
        <v>7634.8325000000004</v>
      </c>
      <c r="R50" s="53">
        <v>7.4712129366865652</v>
      </c>
      <c r="S50" s="52">
        <v>1171.0999999999999</v>
      </c>
      <c r="T50" s="53">
        <v>9844.0275000000001</v>
      </c>
      <c r="U50" s="53">
        <v>8.4057958329775424</v>
      </c>
      <c r="V50" s="52">
        <v>1326.95</v>
      </c>
      <c r="W50" s="53">
        <v>10866.084999999999</v>
      </c>
      <c r="X50" s="53">
        <v>8.1887674742831287</v>
      </c>
      <c r="Y50" s="52">
        <v>1299.95</v>
      </c>
      <c r="Z50" s="53">
        <v>11699.045</v>
      </c>
      <c r="AA50" s="53">
        <v>8.9996115235201355</v>
      </c>
      <c r="AB50" s="52">
        <v>1271.05</v>
      </c>
      <c r="AC50" s="53">
        <v>9657.9125000000004</v>
      </c>
      <c r="AD50" s="53">
        <v>7.5983733920774172</v>
      </c>
      <c r="AE50" s="52">
        <v>1039.75</v>
      </c>
      <c r="AF50" s="53">
        <v>8334.2800000000007</v>
      </c>
      <c r="AG50" s="53">
        <v>8.0156576100024051</v>
      </c>
      <c r="AH50" s="52">
        <v>1521.95</v>
      </c>
      <c r="AI50" s="53">
        <v>10518.0525</v>
      </c>
      <c r="AJ50" s="53">
        <v>6.9109054173921614</v>
      </c>
      <c r="AK50" s="52">
        <v>838.75</v>
      </c>
      <c r="AL50" s="53">
        <v>7659.0924999999997</v>
      </c>
      <c r="AM50" s="53">
        <v>9.1315558867362139</v>
      </c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54"/>
      <c r="CI50" s="54"/>
      <c r="CJ50" s="54"/>
      <c r="CK50" s="54"/>
      <c r="CL50" s="54"/>
      <c r="CM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</row>
    <row r="51" spans="2:147" s="50" customFormat="1" ht="20.100000000000001" customHeight="1" x14ac:dyDescent="0.2">
      <c r="B51" s="51" t="s">
        <v>130</v>
      </c>
      <c r="C51" s="51" t="s">
        <v>131</v>
      </c>
      <c r="D51" s="52">
        <v>20</v>
      </c>
      <c r="E51" s="53">
        <v>431.495</v>
      </c>
      <c r="F51" s="53">
        <v>21.574750000000002</v>
      </c>
      <c r="G51" s="52">
        <v>28.9</v>
      </c>
      <c r="H51" s="53">
        <v>726.82500000000005</v>
      </c>
      <c r="I51" s="53">
        <v>25.149653979238757</v>
      </c>
      <c r="J51" s="52">
        <v>15.65</v>
      </c>
      <c r="K51" s="53">
        <v>417.51</v>
      </c>
      <c r="L51" s="53">
        <v>26.677955271565494</v>
      </c>
      <c r="M51" s="52">
        <v>12.3</v>
      </c>
      <c r="N51" s="53">
        <v>305.38499999999999</v>
      </c>
      <c r="O51" s="53">
        <v>24.828048780487801</v>
      </c>
      <c r="P51" s="52"/>
      <c r="Q51" s="53"/>
      <c r="R51" s="53"/>
      <c r="S51" s="52"/>
      <c r="T51" s="53"/>
      <c r="U51" s="53"/>
      <c r="V51" s="52"/>
      <c r="W51" s="53"/>
      <c r="X51" s="53"/>
      <c r="Y51" s="52">
        <v>2.2000000000000002</v>
      </c>
      <c r="Z51" s="53">
        <v>47.75</v>
      </c>
      <c r="AA51" s="53">
        <v>21.704545454545453</v>
      </c>
      <c r="AB51" s="52">
        <v>5.7</v>
      </c>
      <c r="AC51" s="53">
        <v>97.2</v>
      </c>
      <c r="AD51" s="53">
        <v>17.05263157894737</v>
      </c>
      <c r="AE51" s="52">
        <v>4.05</v>
      </c>
      <c r="AF51" s="53">
        <v>87.57</v>
      </c>
      <c r="AG51" s="53">
        <v>21.62222222222222</v>
      </c>
      <c r="AH51" s="52"/>
      <c r="AI51" s="53"/>
      <c r="AJ51" s="53"/>
      <c r="AK51" s="52">
        <v>1.2</v>
      </c>
      <c r="AL51" s="53">
        <v>24.24</v>
      </c>
      <c r="AM51" s="53">
        <v>20.2</v>
      </c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4"/>
      <c r="CA51" s="54"/>
      <c r="CB51" s="54"/>
      <c r="CC51" s="54"/>
      <c r="CD51" s="54"/>
      <c r="CE51" s="54"/>
      <c r="CF51" s="54"/>
      <c r="CG51" s="54"/>
      <c r="CH51" s="54"/>
      <c r="CI51" s="54"/>
      <c r="CJ51" s="54"/>
      <c r="CK51" s="54"/>
      <c r="CL51" s="54"/>
      <c r="CM51" s="54"/>
      <c r="CN51" s="54"/>
      <c r="CO51" s="54"/>
      <c r="CP51" s="54"/>
      <c r="CQ51" s="54"/>
      <c r="CR51" s="54"/>
      <c r="CS51" s="54"/>
      <c r="CT51" s="54"/>
      <c r="CU51" s="54"/>
      <c r="CV51" s="54"/>
      <c r="CW51" s="54"/>
      <c r="CX51" s="54"/>
      <c r="CY51" s="54"/>
      <c r="CZ51" s="54"/>
      <c r="DA51" s="54"/>
      <c r="DB51" s="54"/>
      <c r="DC51" s="54"/>
      <c r="DD51" s="54"/>
      <c r="DE51" s="54"/>
      <c r="DF51" s="54"/>
      <c r="DG51" s="54"/>
      <c r="DH51" s="54"/>
      <c r="DI51" s="54"/>
      <c r="DJ51" s="54"/>
      <c r="DK51" s="54"/>
      <c r="DL51" s="54"/>
      <c r="DM51" s="54"/>
      <c r="DN51" s="54"/>
      <c r="DO51" s="54"/>
      <c r="DP51" s="54"/>
      <c r="DQ51" s="54"/>
      <c r="DR51" s="54"/>
      <c r="DS51" s="54"/>
      <c r="DT51" s="54"/>
      <c r="DU51" s="54"/>
      <c r="DV51" s="54"/>
      <c r="DW51" s="54"/>
      <c r="DX51" s="54"/>
      <c r="DY51" s="54"/>
      <c r="DZ51" s="54"/>
      <c r="EA51" s="54"/>
      <c r="EB51" s="54"/>
      <c r="EC51" s="54"/>
      <c r="ED51" s="54"/>
      <c r="EE51" s="54"/>
      <c r="EF51" s="54"/>
      <c r="EG51" s="54"/>
      <c r="EH51" s="54"/>
      <c r="EI51" s="54"/>
      <c r="EJ51" s="54"/>
      <c r="EK51" s="54"/>
      <c r="EL51" s="54"/>
      <c r="EM51" s="54"/>
      <c r="EN51" s="54"/>
      <c r="EO51" s="54"/>
      <c r="EP51" s="54"/>
      <c r="EQ51" s="54"/>
    </row>
    <row r="52" spans="2:147" s="50" customFormat="1" ht="20.100000000000001" customHeight="1" x14ac:dyDescent="0.2">
      <c r="B52" s="51" t="s">
        <v>132</v>
      </c>
      <c r="C52" s="51" t="s">
        <v>133</v>
      </c>
      <c r="D52" s="52"/>
      <c r="E52" s="53"/>
      <c r="F52" s="53"/>
      <c r="G52" s="52">
        <v>5.9</v>
      </c>
      <c r="H52" s="53">
        <v>26.664999999999999</v>
      </c>
      <c r="I52" s="53">
        <v>4.519491525423728</v>
      </c>
      <c r="J52" s="52">
        <v>5.95</v>
      </c>
      <c r="K52" s="53">
        <v>32.130000000000003</v>
      </c>
      <c r="L52" s="53">
        <v>5.4</v>
      </c>
      <c r="M52" s="52">
        <v>6.35</v>
      </c>
      <c r="N52" s="53">
        <v>41.664999999999999</v>
      </c>
      <c r="O52" s="53">
        <v>6.5614173228346457</v>
      </c>
      <c r="P52" s="52"/>
      <c r="Q52" s="53"/>
      <c r="R52" s="53"/>
      <c r="S52" s="52"/>
      <c r="T52" s="53"/>
      <c r="U52" s="53"/>
      <c r="V52" s="52"/>
      <c r="W52" s="53"/>
      <c r="X52" s="53"/>
      <c r="Y52" s="52"/>
      <c r="Z52" s="53"/>
      <c r="AA52" s="53"/>
      <c r="AB52" s="52"/>
      <c r="AC52" s="53"/>
      <c r="AD52" s="53"/>
      <c r="AE52" s="52">
        <v>2.5499999999999998</v>
      </c>
      <c r="AF52" s="53">
        <v>8.5425000000000004</v>
      </c>
      <c r="AG52" s="53">
        <v>3.35</v>
      </c>
      <c r="AH52" s="52"/>
      <c r="AI52" s="53"/>
      <c r="AJ52" s="53"/>
      <c r="AK52" s="52"/>
      <c r="AL52" s="53"/>
      <c r="AM52" s="53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4"/>
      <c r="CA52" s="54"/>
      <c r="CB52" s="54"/>
      <c r="CC52" s="54"/>
      <c r="CD52" s="54"/>
      <c r="CE52" s="54"/>
      <c r="CF52" s="54"/>
      <c r="CG52" s="54"/>
      <c r="CH52" s="54"/>
      <c r="CI52" s="54"/>
      <c r="CJ52" s="54"/>
      <c r="CK52" s="54"/>
      <c r="CL52" s="54"/>
      <c r="CM52" s="54"/>
      <c r="CN52" s="54"/>
      <c r="CO52" s="54"/>
      <c r="CP52" s="54"/>
      <c r="CQ52" s="54"/>
      <c r="CR52" s="54"/>
      <c r="CS52" s="54"/>
      <c r="CT52" s="54"/>
      <c r="CU52" s="54"/>
      <c r="CV52" s="54"/>
      <c r="CW52" s="54"/>
      <c r="CX52" s="54"/>
      <c r="CY52" s="54"/>
      <c r="CZ52" s="54"/>
      <c r="DA52" s="54"/>
      <c r="DB52" s="54"/>
      <c r="DC52" s="54"/>
      <c r="DD52" s="54"/>
      <c r="DE52" s="54"/>
      <c r="DF52" s="54"/>
      <c r="DG52" s="54"/>
      <c r="DH52" s="54"/>
      <c r="DI52" s="54"/>
      <c r="DJ52" s="54"/>
      <c r="DK52" s="54"/>
      <c r="DL52" s="54"/>
      <c r="DM52" s="54"/>
      <c r="DN52" s="54"/>
      <c r="DO52" s="54"/>
      <c r="DP52" s="54"/>
      <c r="DQ52" s="54"/>
      <c r="DR52" s="54"/>
      <c r="DS52" s="54"/>
      <c r="DT52" s="54"/>
      <c r="DU52" s="54"/>
      <c r="DV52" s="54"/>
      <c r="DW52" s="54"/>
      <c r="DX52" s="54"/>
      <c r="DY52" s="54"/>
      <c r="DZ52" s="54"/>
      <c r="EA52" s="54"/>
      <c r="EB52" s="54"/>
      <c r="EC52" s="54"/>
      <c r="ED52" s="54"/>
      <c r="EE52" s="54"/>
      <c r="EF52" s="54"/>
      <c r="EG52" s="54"/>
      <c r="EH52" s="54"/>
      <c r="EI52" s="54"/>
      <c r="EJ52" s="54"/>
      <c r="EK52" s="54"/>
      <c r="EL52" s="54"/>
      <c r="EM52" s="54"/>
      <c r="EN52" s="54"/>
      <c r="EO52" s="54"/>
      <c r="EP52" s="54"/>
      <c r="EQ52" s="54"/>
    </row>
    <row r="53" spans="2:147" s="50" customFormat="1" ht="20.100000000000001" customHeight="1" x14ac:dyDescent="0.2">
      <c r="B53" s="51" t="s">
        <v>134</v>
      </c>
      <c r="C53" s="51" t="s">
        <v>135</v>
      </c>
      <c r="D53" s="52"/>
      <c r="E53" s="53"/>
      <c r="F53" s="53"/>
      <c r="G53" s="52"/>
      <c r="H53" s="53"/>
      <c r="I53" s="53"/>
      <c r="J53" s="52">
        <v>6.25</v>
      </c>
      <c r="K53" s="53">
        <v>7.2484999999999999</v>
      </c>
      <c r="L53" s="53">
        <v>1.1597599999999999</v>
      </c>
      <c r="M53" s="52"/>
      <c r="N53" s="53"/>
      <c r="O53" s="53"/>
      <c r="P53" s="52">
        <v>1.5</v>
      </c>
      <c r="Q53" s="53">
        <v>0.9</v>
      </c>
      <c r="R53" s="53">
        <v>0.6</v>
      </c>
      <c r="S53" s="52">
        <v>180</v>
      </c>
      <c r="T53" s="53">
        <v>39</v>
      </c>
      <c r="U53" s="53">
        <v>0.21666666666666667</v>
      </c>
      <c r="V53" s="52"/>
      <c r="W53" s="53"/>
      <c r="X53" s="53"/>
      <c r="Y53" s="52"/>
      <c r="Z53" s="53"/>
      <c r="AA53" s="53"/>
      <c r="AB53" s="52"/>
      <c r="AC53" s="53"/>
      <c r="AD53" s="53"/>
      <c r="AE53" s="52"/>
      <c r="AF53" s="53"/>
      <c r="AG53" s="53"/>
      <c r="AH53" s="52"/>
      <c r="AI53" s="53"/>
      <c r="AJ53" s="53"/>
      <c r="AK53" s="52"/>
      <c r="AL53" s="53"/>
      <c r="AM53" s="53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4"/>
      <c r="CA53" s="54"/>
      <c r="CB53" s="54"/>
      <c r="CC53" s="54"/>
      <c r="CD53" s="54"/>
      <c r="CE53" s="54"/>
      <c r="CF53" s="54"/>
      <c r="CG53" s="54"/>
      <c r="CH53" s="54"/>
      <c r="CI53" s="54"/>
      <c r="CJ53" s="54"/>
      <c r="CK53" s="54"/>
      <c r="CL53" s="54"/>
      <c r="CM53" s="54"/>
      <c r="CN53" s="54"/>
      <c r="CO53" s="54"/>
      <c r="CP53" s="54"/>
      <c r="CQ53" s="54"/>
      <c r="CR53" s="54"/>
      <c r="CS53" s="54"/>
      <c r="CT53" s="54"/>
      <c r="CU53" s="54"/>
      <c r="CV53" s="54"/>
      <c r="CW53" s="54"/>
      <c r="CX53" s="54"/>
      <c r="CY53" s="54"/>
      <c r="CZ53" s="54"/>
      <c r="DA53" s="54"/>
      <c r="DB53" s="54"/>
      <c r="DC53" s="54"/>
      <c r="DD53" s="54"/>
      <c r="DE53" s="54"/>
      <c r="DF53" s="54"/>
      <c r="DG53" s="54"/>
      <c r="DH53" s="54"/>
      <c r="DI53" s="54"/>
      <c r="DJ53" s="54"/>
      <c r="DK53" s="54"/>
      <c r="DL53" s="54"/>
      <c r="DM53" s="54"/>
      <c r="DN53" s="54"/>
      <c r="DO53" s="54"/>
      <c r="DP53" s="54"/>
      <c r="DQ53" s="54"/>
      <c r="DR53" s="54"/>
      <c r="DS53" s="54"/>
      <c r="DT53" s="54"/>
      <c r="DU53" s="54"/>
      <c r="DV53" s="54"/>
      <c r="DW53" s="54"/>
      <c r="DX53" s="54"/>
      <c r="DY53" s="54"/>
      <c r="DZ53" s="54"/>
      <c r="EA53" s="54"/>
      <c r="EB53" s="54"/>
      <c r="EC53" s="54"/>
      <c r="ED53" s="54"/>
      <c r="EE53" s="54"/>
      <c r="EF53" s="54"/>
      <c r="EG53" s="54"/>
      <c r="EH53" s="54"/>
      <c r="EI53" s="54"/>
      <c r="EJ53" s="54"/>
      <c r="EK53" s="54"/>
      <c r="EL53" s="54"/>
      <c r="EM53" s="54"/>
      <c r="EN53" s="54"/>
      <c r="EO53" s="54"/>
      <c r="EP53" s="54"/>
      <c r="EQ53" s="54"/>
    </row>
    <row r="54" spans="2:147" s="50" customFormat="1" ht="20.100000000000001" customHeight="1" x14ac:dyDescent="0.2">
      <c r="B54" s="51" t="s">
        <v>219</v>
      </c>
      <c r="C54" s="51" t="s">
        <v>140</v>
      </c>
      <c r="D54" s="52"/>
      <c r="E54" s="53"/>
      <c r="F54" s="53"/>
      <c r="G54" s="52"/>
      <c r="H54" s="53"/>
      <c r="I54" s="53"/>
      <c r="J54" s="52"/>
      <c r="K54" s="53"/>
      <c r="L54" s="53"/>
      <c r="M54" s="52"/>
      <c r="N54" s="53"/>
      <c r="O54" s="53"/>
      <c r="P54" s="52">
        <v>388.4</v>
      </c>
      <c r="Q54" s="53">
        <v>958.84500000000003</v>
      </c>
      <c r="R54" s="53">
        <v>2.4687049433573636</v>
      </c>
      <c r="S54" s="52">
        <v>1605.65</v>
      </c>
      <c r="T54" s="53">
        <v>3219.2024999999999</v>
      </c>
      <c r="U54" s="53">
        <v>2.0049216828075855</v>
      </c>
      <c r="V54" s="52">
        <v>384.15</v>
      </c>
      <c r="W54" s="53">
        <v>839.08249999999998</v>
      </c>
      <c r="X54" s="53">
        <v>2.1842574515163347</v>
      </c>
      <c r="Y54" s="52">
        <v>21.15</v>
      </c>
      <c r="Z54" s="53">
        <v>103.63500000000001</v>
      </c>
      <c r="AA54" s="53">
        <v>4.9000000000000004</v>
      </c>
      <c r="AB54" s="52">
        <v>5.65</v>
      </c>
      <c r="AC54" s="53">
        <v>26.555</v>
      </c>
      <c r="AD54" s="53">
        <v>4.7</v>
      </c>
      <c r="AE54" s="52">
        <v>20.3</v>
      </c>
      <c r="AF54" s="53">
        <v>80.262500000000003</v>
      </c>
      <c r="AG54" s="53">
        <v>3.9538177339901477</v>
      </c>
      <c r="AH54" s="52">
        <v>2.15</v>
      </c>
      <c r="AI54" s="53">
        <v>7.0949999999999998</v>
      </c>
      <c r="AJ54" s="53">
        <v>3.3</v>
      </c>
      <c r="AK54" s="52"/>
      <c r="AL54" s="53"/>
      <c r="AM54" s="53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4"/>
      <c r="CA54" s="54"/>
      <c r="CB54" s="54"/>
      <c r="CC54" s="54"/>
      <c r="CD54" s="54"/>
      <c r="CE54" s="54"/>
      <c r="CF54" s="54"/>
      <c r="CG54" s="54"/>
      <c r="CH54" s="54"/>
      <c r="CI54" s="54"/>
      <c r="CJ54" s="54"/>
      <c r="CK54" s="54"/>
      <c r="CL54" s="54"/>
      <c r="CM54" s="54"/>
      <c r="CN54" s="54"/>
      <c r="CO54" s="54"/>
      <c r="CP54" s="54"/>
      <c r="CQ54" s="54"/>
      <c r="CR54" s="54"/>
      <c r="CS54" s="54"/>
      <c r="CT54" s="54"/>
      <c r="CU54" s="54"/>
      <c r="CV54" s="54"/>
      <c r="CW54" s="54"/>
      <c r="CX54" s="54"/>
      <c r="CY54" s="54"/>
      <c r="CZ54" s="54"/>
      <c r="DA54" s="54"/>
      <c r="DB54" s="54"/>
      <c r="DC54" s="54"/>
      <c r="DD54" s="54"/>
      <c r="DE54" s="54"/>
      <c r="DF54" s="54"/>
      <c r="DG54" s="54"/>
      <c r="DH54" s="54"/>
      <c r="DI54" s="54"/>
      <c r="DJ54" s="54"/>
      <c r="DK54" s="54"/>
      <c r="DL54" s="54"/>
      <c r="DM54" s="54"/>
      <c r="DN54" s="54"/>
      <c r="DO54" s="54"/>
      <c r="DP54" s="54"/>
      <c r="DQ54" s="54"/>
      <c r="DR54" s="54"/>
      <c r="DS54" s="54"/>
      <c r="DT54" s="54"/>
      <c r="DU54" s="54"/>
      <c r="DV54" s="54"/>
      <c r="DW54" s="54"/>
      <c r="DX54" s="54"/>
      <c r="DY54" s="54"/>
      <c r="DZ54" s="54"/>
      <c r="EA54" s="54"/>
      <c r="EB54" s="54"/>
      <c r="EC54" s="54"/>
      <c r="ED54" s="54"/>
      <c r="EE54" s="54"/>
      <c r="EF54" s="54"/>
      <c r="EG54" s="54"/>
      <c r="EH54" s="54"/>
      <c r="EI54" s="54"/>
      <c r="EJ54" s="54"/>
      <c r="EK54" s="54"/>
      <c r="EL54" s="54"/>
      <c r="EM54" s="54"/>
      <c r="EN54" s="54"/>
      <c r="EO54" s="54"/>
      <c r="EP54" s="54"/>
      <c r="EQ54" s="54"/>
    </row>
    <row r="55" spans="2:147" s="50" customFormat="1" ht="20.100000000000001" customHeight="1" x14ac:dyDescent="0.2">
      <c r="B55" s="51" t="s">
        <v>136</v>
      </c>
      <c r="C55" s="51" t="s">
        <v>137</v>
      </c>
      <c r="D55" s="52"/>
      <c r="E55" s="53"/>
      <c r="F55" s="53"/>
      <c r="G55" s="52"/>
      <c r="H55" s="53"/>
      <c r="I55" s="53"/>
      <c r="J55" s="52"/>
      <c r="K55" s="53"/>
      <c r="L55" s="53"/>
      <c r="M55" s="52"/>
      <c r="N55" s="53"/>
      <c r="O55" s="53"/>
      <c r="P55" s="52"/>
      <c r="Q55" s="53"/>
      <c r="R55" s="53"/>
      <c r="S55" s="52"/>
      <c r="T55" s="53"/>
      <c r="U55" s="53"/>
      <c r="V55" s="52"/>
      <c r="W55" s="53"/>
      <c r="X55" s="53"/>
      <c r="Y55" s="52"/>
      <c r="Z55" s="53"/>
      <c r="AA55" s="53"/>
      <c r="AB55" s="52"/>
      <c r="AC55" s="53"/>
      <c r="AD55" s="53"/>
      <c r="AE55" s="52"/>
      <c r="AF55" s="53"/>
      <c r="AG55" s="53"/>
      <c r="AH55" s="52">
        <v>1.6</v>
      </c>
      <c r="AI55" s="53">
        <v>4.8</v>
      </c>
      <c r="AJ55" s="53">
        <v>3</v>
      </c>
      <c r="AK55" s="52"/>
      <c r="AL55" s="53"/>
      <c r="AM55" s="53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4"/>
      <c r="CA55" s="54"/>
      <c r="CB55" s="54"/>
      <c r="CC55" s="54"/>
      <c r="CD55" s="54"/>
      <c r="CE55" s="54"/>
      <c r="CF55" s="54"/>
      <c r="CG55" s="54"/>
      <c r="CH55" s="54"/>
      <c r="CI55" s="54"/>
      <c r="CJ55" s="54"/>
      <c r="CK55" s="54"/>
      <c r="CL55" s="54"/>
      <c r="CM55" s="54"/>
      <c r="CN55" s="54"/>
      <c r="CO55" s="54"/>
      <c r="CP55" s="54"/>
      <c r="CQ55" s="54"/>
      <c r="CR55" s="54"/>
      <c r="CS55" s="54"/>
      <c r="CT55" s="54"/>
      <c r="CU55" s="54"/>
      <c r="CV55" s="54"/>
      <c r="CW55" s="54"/>
      <c r="CX55" s="54"/>
      <c r="CY55" s="54"/>
      <c r="CZ55" s="54"/>
      <c r="DA55" s="54"/>
      <c r="DB55" s="54"/>
      <c r="DC55" s="54"/>
      <c r="DD55" s="54"/>
      <c r="DE55" s="54"/>
      <c r="DF55" s="54"/>
      <c r="DG55" s="54"/>
      <c r="DH55" s="54"/>
      <c r="DI55" s="54"/>
      <c r="DJ55" s="54"/>
      <c r="DK55" s="54"/>
      <c r="DL55" s="54"/>
      <c r="DM55" s="54"/>
      <c r="DN55" s="54"/>
      <c r="DO55" s="54"/>
      <c r="DP55" s="54"/>
      <c r="DQ55" s="54"/>
      <c r="DR55" s="54"/>
      <c r="DS55" s="54"/>
      <c r="DT55" s="54"/>
      <c r="DU55" s="54"/>
      <c r="DV55" s="54"/>
      <c r="DW55" s="54"/>
      <c r="DX55" s="54"/>
      <c r="DY55" s="54"/>
      <c r="DZ55" s="54"/>
      <c r="EA55" s="54"/>
      <c r="EB55" s="54"/>
      <c r="EC55" s="54"/>
      <c r="ED55" s="54"/>
      <c r="EE55" s="54"/>
      <c r="EF55" s="54"/>
      <c r="EG55" s="54"/>
      <c r="EH55" s="54"/>
      <c r="EI55" s="54"/>
      <c r="EJ55" s="54"/>
      <c r="EK55" s="54"/>
      <c r="EL55" s="54"/>
      <c r="EM55" s="54"/>
      <c r="EN55" s="54"/>
      <c r="EO55" s="54"/>
      <c r="EP55" s="54"/>
      <c r="EQ55" s="54"/>
    </row>
    <row r="56" spans="2:147" s="50" customFormat="1" ht="20.100000000000001" customHeight="1" x14ac:dyDescent="0.2">
      <c r="B56" s="51" t="s">
        <v>138</v>
      </c>
      <c r="C56" s="51" t="s">
        <v>139</v>
      </c>
      <c r="D56" s="52"/>
      <c r="E56" s="53"/>
      <c r="F56" s="53"/>
      <c r="G56" s="52"/>
      <c r="H56" s="53"/>
      <c r="I56" s="53"/>
      <c r="J56" s="52">
        <v>17.5</v>
      </c>
      <c r="K56" s="53">
        <v>98.424999999999997</v>
      </c>
      <c r="L56" s="53">
        <v>5.6242857142857146</v>
      </c>
      <c r="M56" s="52">
        <v>20</v>
      </c>
      <c r="N56" s="53">
        <v>93.045000000000002</v>
      </c>
      <c r="O56" s="53">
        <v>4.6522500000000004</v>
      </c>
      <c r="P56" s="52">
        <v>110.45</v>
      </c>
      <c r="Q56" s="53">
        <v>471.61</v>
      </c>
      <c r="R56" s="53">
        <v>4.2698958804889093</v>
      </c>
      <c r="S56" s="52">
        <v>17.95</v>
      </c>
      <c r="T56" s="53">
        <v>76.260000000000005</v>
      </c>
      <c r="U56" s="53">
        <v>4.2484679665738163</v>
      </c>
      <c r="V56" s="52">
        <v>1.35</v>
      </c>
      <c r="W56" s="53">
        <v>7.9649999999999999</v>
      </c>
      <c r="X56" s="53">
        <v>5.9</v>
      </c>
      <c r="Y56" s="52"/>
      <c r="Z56" s="53"/>
      <c r="AA56" s="53"/>
      <c r="AB56" s="52">
        <v>79.5</v>
      </c>
      <c r="AC56" s="53">
        <v>331.32249999999999</v>
      </c>
      <c r="AD56" s="53">
        <v>4.1675786163522011</v>
      </c>
      <c r="AE56" s="52">
        <v>175.25</v>
      </c>
      <c r="AF56" s="53">
        <v>648.04250000000002</v>
      </c>
      <c r="AG56" s="53">
        <v>3.6978174037089873</v>
      </c>
      <c r="AH56" s="52">
        <v>23.05</v>
      </c>
      <c r="AI56" s="53">
        <v>82.132499999999993</v>
      </c>
      <c r="AJ56" s="53">
        <v>3.5632321041214747</v>
      </c>
      <c r="AK56" s="52">
        <v>26.45</v>
      </c>
      <c r="AL56" s="53">
        <v>91.252499999999998</v>
      </c>
      <c r="AM56" s="53">
        <v>3.45</v>
      </c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4"/>
      <c r="CA56" s="54"/>
      <c r="CB56" s="54"/>
      <c r="CC56" s="54"/>
      <c r="CD56" s="54"/>
      <c r="CE56" s="54"/>
      <c r="CF56" s="54"/>
      <c r="CG56" s="54"/>
      <c r="CH56" s="54"/>
      <c r="CI56" s="54"/>
      <c r="CJ56" s="54"/>
      <c r="CK56" s="54"/>
      <c r="CL56" s="54"/>
      <c r="CM56" s="54"/>
      <c r="CN56" s="54"/>
      <c r="CO56" s="54"/>
      <c r="CP56" s="54"/>
      <c r="CQ56" s="54"/>
      <c r="CR56" s="54"/>
      <c r="CS56" s="54"/>
      <c r="CT56" s="54"/>
      <c r="CU56" s="54"/>
      <c r="CV56" s="54"/>
      <c r="CW56" s="54"/>
      <c r="CX56" s="54"/>
      <c r="CY56" s="54"/>
      <c r="CZ56" s="54"/>
      <c r="DA56" s="54"/>
      <c r="DB56" s="54"/>
      <c r="DC56" s="54"/>
      <c r="DD56" s="54"/>
      <c r="DE56" s="54"/>
      <c r="DF56" s="54"/>
      <c r="DG56" s="54"/>
      <c r="DH56" s="54"/>
      <c r="DI56" s="54"/>
      <c r="DJ56" s="54"/>
      <c r="DK56" s="54"/>
      <c r="DL56" s="54"/>
      <c r="DM56" s="54"/>
      <c r="DN56" s="54"/>
      <c r="DO56" s="54"/>
      <c r="DP56" s="54"/>
      <c r="DQ56" s="54"/>
      <c r="DR56" s="54"/>
      <c r="DS56" s="54"/>
      <c r="DT56" s="54"/>
      <c r="DU56" s="54"/>
      <c r="DV56" s="54"/>
      <c r="DW56" s="54"/>
      <c r="DX56" s="54"/>
      <c r="DY56" s="54"/>
      <c r="DZ56" s="54"/>
      <c r="EA56" s="54"/>
      <c r="EB56" s="54"/>
      <c r="EC56" s="54"/>
      <c r="ED56" s="54"/>
      <c r="EE56" s="54"/>
      <c r="EF56" s="54"/>
      <c r="EG56" s="54"/>
      <c r="EH56" s="54"/>
      <c r="EI56" s="54"/>
      <c r="EJ56" s="54"/>
      <c r="EK56" s="54"/>
      <c r="EL56" s="54"/>
      <c r="EM56" s="54"/>
      <c r="EN56" s="54"/>
      <c r="EO56" s="54"/>
      <c r="EP56" s="54"/>
      <c r="EQ56" s="54"/>
    </row>
    <row r="57" spans="2:147" s="50" customFormat="1" ht="20.100000000000001" customHeight="1" x14ac:dyDescent="0.2">
      <c r="B57" s="51" t="s">
        <v>141</v>
      </c>
      <c r="C57" s="51" t="s">
        <v>142</v>
      </c>
      <c r="D57" s="52">
        <v>75.900000000000006</v>
      </c>
      <c r="E57" s="53">
        <v>941.89499999999998</v>
      </c>
      <c r="F57" s="53">
        <v>12.409683794466401</v>
      </c>
      <c r="G57" s="52">
        <v>26.75</v>
      </c>
      <c r="H57" s="53">
        <v>374.22500000000002</v>
      </c>
      <c r="I57" s="53">
        <v>13.989719626168226</v>
      </c>
      <c r="J57" s="52">
        <v>22.7</v>
      </c>
      <c r="K57" s="53">
        <v>300.43</v>
      </c>
      <c r="L57" s="53">
        <v>13.234801762114538</v>
      </c>
      <c r="M57" s="52">
        <v>293.95</v>
      </c>
      <c r="N57" s="53">
        <v>2056.0450000000001</v>
      </c>
      <c r="O57" s="53">
        <v>6.9945398877360097</v>
      </c>
      <c r="P57" s="52">
        <v>556.29999999999995</v>
      </c>
      <c r="Q57" s="53">
        <v>3154.2775000000001</v>
      </c>
      <c r="R57" s="53">
        <v>5.6701015639043693</v>
      </c>
      <c r="S57" s="52">
        <v>73.599999999999994</v>
      </c>
      <c r="T57" s="53">
        <v>453.94</v>
      </c>
      <c r="U57" s="53">
        <v>6.1676630434782611</v>
      </c>
      <c r="V57" s="52">
        <v>14.35</v>
      </c>
      <c r="W57" s="53">
        <v>182.04</v>
      </c>
      <c r="X57" s="53">
        <v>12.685714285714285</v>
      </c>
      <c r="Y57" s="52">
        <v>109.55</v>
      </c>
      <c r="Z57" s="53">
        <v>1919.7</v>
      </c>
      <c r="AA57" s="53">
        <v>17.523505248744865</v>
      </c>
      <c r="AB57" s="52">
        <v>46.7</v>
      </c>
      <c r="AC57" s="53">
        <v>485.82</v>
      </c>
      <c r="AD57" s="53">
        <v>10.402997858672377</v>
      </c>
      <c r="AE57" s="52">
        <v>3.15</v>
      </c>
      <c r="AF57" s="53">
        <v>45.674999999999997</v>
      </c>
      <c r="AG57" s="53">
        <v>14.5</v>
      </c>
      <c r="AH57" s="52">
        <v>2.85</v>
      </c>
      <c r="AI57" s="53">
        <v>33.725000000000001</v>
      </c>
      <c r="AJ57" s="53">
        <v>11.833333333333334</v>
      </c>
      <c r="AK57" s="52">
        <v>141.05000000000001</v>
      </c>
      <c r="AL57" s="53">
        <v>2082.2649999999999</v>
      </c>
      <c r="AM57" s="53">
        <v>14.762601914214816</v>
      </c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4"/>
      <c r="CA57" s="54"/>
      <c r="CB57" s="54"/>
      <c r="CC57" s="54"/>
      <c r="CD57" s="54"/>
      <c r="CE57" s="54"/>
      <c r="CF57" s="54"/>
      <c r="CG57" s="54"/>
      <c r="CH57" s="54"/>
      <c r="CI57" s="54"/>
      <c r="CJ57" s="54"/>
      <c r="CK57" s="54"/>
      <c r="CL57" s="54"/>
      <c r="CM57" s="54"/>
      <c r="CN57" s="54"/>
      <c r="CO57" s="54"/>
      <c r="CP57" s="54"/>
      <c r="CQ57" s="54"/>
      <c r="CR57" s="54"/>
      <c r="CS57" s="54"/>
      <c r="CT57" s="54"/>
      <c r="CU57" s="54"/>
      <c r="CV57" s="54"/>
      <c r="CW57" s="54"/>
      <c r="CX57" s="54"/>
      <c r="CY57" s="54"/>
      <c r="CZ57" s="54"/>
      <c r="DA57" s="54"/>
      <c r="DB57" s="54"/>
      <c r="DC57" s="54"/>
      <c r="DD57" s="54"/>
      <c r="DE57" s="54"/>
      <c r="DF57" s="54"/>
      <c r="DG57" s="54"/>
      <c r="DH57" s="54"/>
      <c r="DI57" s="54"/>
      <c r="DJ57" s="54"/>
      <c r="DK57" s="54"/>
      <c r="DL57" s="54"/>
      <c r="DM57" s="54"/>
      <c r="DN57" s="54"/>
      <c r="DO57" s="54"/>
      <c r="DP57" s="54"/>
      <c r="DQ57" s="54"/>
      <c r="DR57" s="54"/>
      <c r="DS57" s="54"/>
      <c r="DT57" s="54"/>
      <c r="DU57" s="54"/>
      <c r="DV57" s="54"/>
      <c r="DW57" s="54"/>
      <c r="DX57" s="54"/>
      <c r="DY57" s="54"/>
      <c r="DZ57" s="54"/>
      <c r="EA57" s="54"/>
      <c r="EB57" s="54"/>
      <c r="EC57" s="54"/>
      <c r="ED57" s="54"/>
      <c r="EE57" s="54"/>
      <c r="EF57" s="54"/>
      <c r="EG57" s="54"/>
      <c r="EH57" s="54"/>
      <c r="EI57" s="54"/>
      <c r="EJ57" s="54"/>
      <c r="EK57" s="54"/>
      <c r="EL57" s="54"/>
      <c r="EM57" s="54"/>
      <c r="EN57" s="54"/>
      <c r="EO57" s="54"/>
      <c r="EP57" s="54"/>
      <c r="EQ57" s="54"/>
    </row>
    <row r="58" spans="2:147" s="50" customFormat="1" ht="20.100000000000001" customHeight="1" x14ac:dyDescent="0.2">
      <c r="B58" s="51" t="s">
        <v>143</v>
      </c>
      <c r="C58" s="51" t="s">
        <v>144</v>
      </c>
      <c r="D58" s="52">
        <v>939.65</v>
      </c>
      <c r="E58" s="53">
        <v>1999.6395</v>
      </c>
      <c r="F58" s="53">
        <v>2.1280684297344759</v>
      </c>
      <c r="G58" s="52">
        <v>449.6</v>
      </c>
      <c r="H58" s="53">
        <v>1298.4285</v>
      </c>
      <c r="I58" s="53">
        <v>2.8879637455516014</v>
      </c>
      <c r="J58" s="52">
        <v>500.4</v>
      </c>
      <c r="K58" s="53">
        <v>1242.9829999999999</v>
      </c>
      <c r="L58" s="53">
        <v>2.483978816946443</v>
      </c>
      <c r="M58" s="52">
        <v>614.35</v>
      </c>
      <c r="N58" s="53">
        <v>1158.1855</v>
      </c>
      <c r="O58" s="53">
        <v>1.8852209652478229</v>
      </c>
      <c r="P58" s="52">
        <v>716</v>
      </c>
      <c r="Q58" s="53">
        <v>1236.2909999999999</v>
      </c>
      <c r="R58" s="53">
        <v>1.7266634078212291</v>
      </c>
      <c r="S58" s="52">
        <v>1104.45</v>
      </c>
      <c r="T58" s="53">
        <v>1743.3510000000001</v>
      </c>
      <c r="U58" s="53">
        <v>1.5784788808909411</v>
      </c>
      <c r="V58" s="52">
        <v>731.2</v>
      </c>
      <c r="W58" s="53">
        <v>1397.4939999999999</v>
      </c>
      <c r="X58" s="53">
        <v>1.911233588621444</v>
      </c>
      <c r="Y58" s="52">
        <v>516.5</v>
      </c>
      <c r="Z58" s="53">
        <v>1696.8095000000001</v>
      </c>
      <c r="AA58" s="53">
        <v>3.2852071636011617</v>
      </c>
      <c r="AB58" s="52">
        <v>499.6</v>
      </c>
      <c r="AC58" s="53">
        <v>1206.2860000000001</v>
      </c>
      <c r="AD58" s="53">
        <v>2.4145036028823057</v>
      </c>
      <c r="AE58" s="52">
        <v>430.45</v>
      </c>
      <c r="AF58" s="53">
        <v>1351.348</v>
      </c>
      <c r="AG58" s="53">
        <v>3.1393843651992102</v>
      </c>
      <c r="AH58" s="52">
        <v>674.6</v>
      </c>
      <c r="AI58" s="53">
        <v>1525.135</v>
      </c>
      <c r="AJ58" s="53">
        <v>2.2607989919952565</v>
      </c>
      <c r="AK58" s="52">
        <v>649.15</v>
      </c>
      <c r="AL58" s="53">
        <v>1496.1985</v>
      </c>
      <c r="AM58" s="53">
        <v>2.3048578910883464</v>
      </c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4"/>
      <c r="CA58" s="54"/>
      <c r="CB58" s="54"/>
      <c r="CC58" s="54"/>
      <c r="CD58" s="54"/>
      <c r="CE58" s="54"/>
      <c r="CF58" s="54"/>
      <c r="CG58" s="54"/>
      <c r="CH58" s="54"/>
      <c r="CI58" s="54"/>
      <c r="CJ58" s="54"/>
      <c r="CK58" s="54"/>
      <c r="CL58" s="54"/>
      <c r="CM58" s="54"/>
      <c r="CN58" s="54"/>
      <c r="CO58" s="54"/>
      <c r="CP58" s="54"/>
      <c r="CQ58" s="54"/>
      <c r="CR58" s="54"/>
      <c r="CS58" s="54"/>
      <c r="CT58" s="54"/>
      <c r="CU58" s="54"/>
      <c r="CV58" s="54"/>
      <c r="CW58" s="54"/>
      <c r="CX58" s="54"/>
      <c r="CY58" s="54"/>
      <c r="CZ58" s="54"/>
      <c r="DA58" s="54"/>
      <c r="DB58" s="54"/>
      <c r="DC58" s="54"/>
      <c r="DD58" s="54"/>
      <c r="DE58" s="54"/>
      <c r="DF58" s="54"/>
      <c r="DG58" s="54"/>
      <c r="DH58" s="54"/>
      <c r="DI58" s="54"/>
      <c r="DJ58" s="54"/>
      <c r="DK58" s="54"/>
      <c r="DL58" s="54"/>
      <c r="DM58" s="54"/>
      <c r="DN58" s="54"/>
      <c r="DO58" s="54"/>
      <c r="DP58" s="54"/>
      <c r="DQ58" s="54"/>
      <c r="DR58" s="54"/>
      <c r="DS58" s="54"/>
      <c r="DT58" s="54"/>
      <c r="DU58" s="54"/>
      <c r="DV58" s="54"/>
      <c r="DW58" s="54"/>
      <c r="DX58" s="54"/>
      <c r="DY58" s="54"/>
      <c r="DZ58" s="54"/>
      <c r="EA58" s="54"/>
      <c r="EB58" s="54"/>
      <c r="EC58" s="54"/>
      <c r="ED58" s="54"/>
      <c r="EE58" s="54"/>
      <c r="EF58" s="54"/>
      <c r="EG58" s="54"/>
      <c r="EH58" s="54"/>
      <c r="EI58" s="54"/>
      <c r="EJ58" s="54"/>
      <c r="EK58" s="54"/>
      <c r="EL58" s="54"/>
      <c r="EM58" s="54"/>
      <c r="EN58" s="54"/>
      <c r="EO58" s="54"/>
      <c r="EP58" s="54"/>
      <c r="EQ58" s="54"/>
    </row>
    <row r="59" spans="2:147" s="50" customFormat="1" ht="20.100000000000001" customHeight="1" x14ac:dyDescent="0.2">
      <c r="B59" s="51" t="s">
        <v>145</v>
      </c>
      <c r="C59" s="51" t="s">
        <v>202</v>
      </c>
      <c r="D59" s="52">
        <v>15.5</v>
      </c>
      <c r="E59" s="53">
        <v>48.53</v>
      </c>
      <c r="F59" s="53">
        <v>3.1309677419354838</v>
      </c>
      <c r="G59" s="52"/>
      <c r="H59" s="53"/>
      <c r="I59" s="53"/>
      <c r="J59" s="52"/>
      <c r="K59" s="53"/>
      <c r="L59" s="53"/>
      <c r="M59" s="52"/>
      <c r="N59" s="53"/>
      <c r="O59" s="53"/>
      <c r="P59" s="52">
        <v>14.15</v>
      </c>
      <c r="Q59" s="53">
        <v>19.797499999999999</v>
      </c>
      <c r="R59" s="53">
        <v>1.3991166077738515</v>
      </c>
      <c r="S59" s="52">
        <v>11</v>
      </c>
      <c r="T59" s="53">
        <v>25.8</v>
      </c>
      <c r="U59" s="53">
        <v>2.3454545454545457</v>
      </c>
      <c r="V59" s="52"/>
      <c r="W59" s="53"/>
      <c r="X59" s="53"/>
      <c r="Y59" s="52"/>
      <c r="Z59" s="53"/>
      <c r="AA59" s="53"/>
      <c r="AB59" s="52">
        <v>10</v>
      </c>
      <c r="AC59" s="53">
        <v>18.010000000000002</v>
      </c>
      <c r="AD59" s="53">
        <v>1.8010000000000002</v>
      </c>
      <c r="AE59" s="52">
        <v>17.5</v>
      </c>
      <c r="AF59" s="53">
        <v>30.545000000000002</v>
      </c>
      <c r="AG59" s="53">
        <v>1.7454285714285716</v>
      </c>
      <c r="AH59" s="52">
        <v>26.5</v>
      </c>
      <c r="AI59" s="53">
        <v>41.53</v>
      </c>
      <c r="AJ59" s="53">
        <v>1.5671698113207548</v>
      </c>
      <c r="AK59" s="52"/>
      <c r="AL59" s="53"/>
      <c r="AM59" s="53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4"/>
      <c r="BK59" s="54"/>
      <c r="BL59" s="54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4"/>
      <c r="CA59" s="54"/>
      <c r="CB59" s="54"/>
      <c r="CC59" s="54"/>
      <c r="CD59" s="54"/>
      <c r="CE59" s="54"/>
      <c r="CF59" s="54"/>
      <c r="CG59" s="54"/>
      <c r="CH59" s="54"/>
      <c r="CI59" s="54"/>
      <c r="CJ59" s="54"/>
      <c r="CK59" s="54"/>
      <c r="CL59" s="54"/>
      <c r="CM59" s="54"/>
      <c r="CN59" s="54"/>
      <c r="CO59" s="54"/>
      <c r="CP59" s="54"/>
      <c r="CQ59" s="54"/>
      <c r="CR59" s="54"/>
      <c r="CS59" s="54"/>
      <c r="CT59" s="54"/>
      <c r="CU59" s="54"/>
      <c r="CV59" s="54"/>
      <c r="CW59" s="54"/>
      <c r="CX59" s="54"/>
      <c r="CY59" s="54"/>
      <c r="CZ59" s="54"/>
      <c r="DA59" s="54"/>
      <c r="DB59" s="54"/>
      <c r="DC59" s="54"/>
      <c r="DD59" s="54"/>
      <c r="DE59" s="54"/>
      <c r="DF59" s="54"/>
      <c r="DG59" s="54"/>
      <c r="DH59" s="54"/>
      <c r="DI59" s="54"/>
      <c r="DJ59" s="54"/>
      <c r="DK59" s="54"/>
      <c r="DL59" s="54"/>
      <c r="DM59" s="54"/>
      <c r="DN59" s="54"/>
      <c r="DO59" s="54"/>
      <c r="DP59" s="54"/>
      <c r="DQ59" s="54"/>
      <c r="DR59" s="54"/>
      <c r="DS59" s="54"/>
      <c r="DT59" s="54"/>
      <c r="DU59" s="54"/>
      <c r="DV59" s="54"/>
      <c r="DW59" s="54"/>
      <c r="DX59" s="54"/>
      <c r="DY59" s="54"/>
      <c r="DZ59" s="54"/>
      <c r="EA59" s="54"/>
      <c r="EB59" s="54"/>
      <c r="EC59" s="54"/>
      <c r="ED59" s="54"/>
      <c r="EE59" s="54"/>
      <c r="EF59" s="54"/>
      <c r="EG59" s="54"/>
      <c r="EH59" s="54"/>
      <c r="EI59" s="54"/>
      <c r="EJ59" s="54"/>
      <c r="EK59" s="54"/>
      <c r="EL59" s="54"/>
      <c r="EM59" s="54"/>
      <c r="EN59" s="54"/>
      <c r="EO59" s="54"/>
      <c r="EP59" s="54"/>
      <c r="EQ59" s="54"/>
    </row>
    <row r="60" spans="2:147" s="50" customFormat="1" ht="20.100000000000001" customHeight="1" x14ac:dyDescent="0.2">
      <c r="B60" s="51" t="s">
        <v>146</v>
      </c>
      <c r="C60" s="51" t="s">
        <v>147</v>
      </c>
      <c r="D60" s="52">
        <v>18.649999999999999</v>
      </c>
      <c r="E60" s="53">
        <v>150.96</v>
      </c>
      <c r="F60" s="53">
        <v>8.09436997319035</v>
      </c>
      <c r="G60" s="52">
        <v>0.9</v>
      </c>
      <c r="H60" s="53">
        <v>8.1</v>
      </c>
      <c r="I60" s="53">
        <v>9</v>
      </c>
      <c r="J60" s="52">
        <v>1.9</v>
      </c>
      <c r="K60" s="53">
        <v>14.06</v>
      </c>
      <c r="L60" s="53">
        <v>7.4</v>
      </c>
      <c r="M60" s="52">
        <v>7.4</v>
      </c>
      <c r="N60" s="53">
        <v>75.53</v>
      </c>
      <c r="O60" s="53">
        <v>10.206756756756757</v>
      </c>
      <c r="P60" s="52">
        <v>65.05</v>
      </c>
      <c r="Q60" s="53">
        <v>568.07500000000005</v>
      </c>
      <c r="R60" s="53">
        <v>8.7328977709454279</v>
      </c>
      <c r="S60" s="52">
        <v>65.2</v>
      </c>
      <c r="T60" s="53">
        <v>525.9</v>
      </c>
      <c r="U60" s="53">
        <v>8.0659509202453989</v>
      </c>
      <c r="V60" s="52">
        <v>4.45</v>
      </c>
      <c r="W60" s="53">
        <v>38.39</v>
      </c>
      <c r="X60" s="53">
        <v>8.6269662921348313</v>
      </c>
      <c r="Y60" s="52"/>
      <c r="Z60" s="53"/>
      <c r="AA60" s="53"/>
      <c r="AB60" s="52">
        <v>16.600000000000001</v>
      </c>
      <c r="AC60" s="53">
        <v>159.755</v>
      </c>
      <c r="AD60" s="53">
        <v>9.6237951807228903</v>
      </c>
      <c r="AE60" s="52">
        <v>12.85</v>
      </c>
      <c r="AF60" s="53">
        <v>107.875</v>
      </c>
      <c r="AG60" s="53">
        <v>8.3949416342412455</v>
      </c>
      <c r="AH60" s="52">
        <v>32.549999999999997</v>
      </c>
      <c r="AI60" s="53">
        <v>237.095</v>
      </c>
      <c r="AJ60" s="53">
        <v>7.2840245775729651</v>
      </c>
      <c r="AK60" s="52">
        <v>8.25</v>
      </c>
      <c r="AL60" s="53">
        <v>74.02</v>
      </c>
      <c r="AM60" s="53">
        <v>8.9721212121212108</v>
      </c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4"/>
      <c r="CA60" s="54"/>
      <c r="CB60" s="54"/>
      <c r="CC60" s="54"/>
      <c r="CD60" s="54"/>
      <c r="CE60" s="54"/>
      <c r="CF60" s="54"/>
      <c r="CG60" s="54"/>
      <c r="CH60" s="54"/>
      <c r="CI60" s="54"/>
      <c r="CJ60" s="54"/>
      <c r="CK60" s="54"/>
      <c r="CL60" s="54"/>
      <c r="CM60" s="54"/>
      <c r="CN60" s="54"/>
      <c r="CO60" s="54"/>
      <c r="CP60" s="54"/>
      <c r="CQ60" s="54"/>
      <c r="CR60" s="54"/>
      <c r="CS60" s="54"/>
      <c r="CT60" s="54"/>
      <c r="CU60" s="54"/>
      <c r="CV60" s="54"/>
      <c r="CW60" s="54"/>
      <c r="CX60" s="54"/>
      <c r="CY60" s="54"/>
      <c r="CZ60" s="54"/>
      <c r="DA60" s="54"/>
      <c r="DB60" s="54"/>
      <c r="DC60" s="54"/>
      <c r="DD60" s="54"/>
      <c r="DE60" s="54"/>
      <c r="DF60" s="54"/>
      <c r="DG60" s="54"/>
      <c r="DH60" s="54"/>
      <c r="DI60" s="54"/>
      <c r="DJ60" s="54"/>
      <c r="DK60" s="54"/>
      <c r="DL60" s="54"/>
      <c r="DM60" s="54"/>
      <c r="DN60" s="54"/>
      <c r="DO60" s="54"/>
      <c r="DP60" s="54"/>
      <c r="DQ60" s="54"/>
      <c r="DR60" s="54"/>
      <c r="DS60" s="54"/>
      <c r="DT60" s="54"/>
      <c r="DU60" s="54"/>
      <c r="DV60" s="54"/>
      <c r="DW60" s="54"/>
      <c r="DX60" s="54"/>
      <c r="DY60" s="54"/>
      <c r="DZ60" s="54"/>
      <c r="EA60" s="54"/>
      <c r="EB60" s="54"/>
      <c r="EC60" s="54"/>
      <c r="ED60" s="54"/>
      <c r="EE60" s="54"/>
      <c r="EF60" s="54"/>
      <c r="EG60" s="54"/>
      <c r="EH60" s="54"/>
      <c r="EI60" s="54"/>
      <c r="EJ60" s="54"/>
      <c r="EK60" s="54"/>
      <c r="EL60" s="54"/>
      <c r="EM60" s="54"/>
      <c r="EN60" s="54"/>
      <c r="EO60" s="54"/>
      <c r="EP60" s="54"/>
      <c r="EQ60" s="54"/>
    </row>
    <row r="61" spans="2:147" s="50" customFormat="1" ht="20.100000000000001" customHeight="1" x14ac:dyDescent="0.2">
      <c r="B61" s="51" t="s">
        <v>61</v>
      </c>
      <c r="C61" s="51" t="s">
        <v>45</v>
      </c>
      <c r="D61" s="52">
        <v>584.85</v>
      </c>
      <c r="E61" s="53">
        <v>3790.0774999999999</v>
      </c>
      <c r="F61" s="53">
        <v>6.4804266051124211</v>
      </c>
      <c r="G61" s="52"/>
      <c r="H61" s="53"/>
      <c r="I61" s="53"/>
      <c r="J61" s="52"/>
      <c r="K61" s="53"/>
      <c r="L61" s="53"/>
      <c r="M61" s="52"/>
      <c r="N61" s="53"/>
      <c r="O61" s="53"/>
      <c r="P61" s="52">
        <v>1377.7</v>
      </c>
      <c r="Q61" s="53">
        <v>12443.73</v>
      </c>
      <c r="R61" s="53">
        <v>9.0322494011758714</v>
      </c>
      <c r="S61" s="52">
        <v>1605.4</v>
      </c>
      <c r="T61" s="53">
        <v>12027.174999999999</v>
      </c>
      <c r="U61" s="53">
        <v>7.4916998878784096</v>
      </c>
      <c r="V61" s="52">
        <v>3335.8</v>
      </c>
      <c r="W61" s="53">
        <v>21317.115000000002</v>
      </c>
      <c r="X61" s="53">
        <v>6.3904055998561065</v>
      </c>
      <c r="Y61" s="52">
        <v>8549.9</v>
      </c>
      <c r="Z61" s="53">
        <v>54579.79</v>
      </c>
      <c r="AA61" s="53">
        <v>6.3836758324658769</v>
      </c>
      <c r="AB61" s="52">
        <v>4030.9</v>
      </c>
      <c r="AC61" s="53">
        <v>24964.45</v>
      </c>
      <c r="AD61" s="53">
        <v>6.1932694931652978</v>
      </c>
      <c r="AE61" s="52"/>
      <c r="AF61" s="53"/>
      <c r="AG61" s="53"/>
      <c r="AH61" s="52"/>
      <c r="AI61" s="53"/>
      <c r="AJ61" s="53"/>
      <c r="AK61" s="52">
        <v>4569.2</v>
      </c>
      <c r="AL61" s="53">
        <v>28963.85</v>
      </c>
      <c r="AM61" s="53">
        <v>6.3389324170533135</v>
      </c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4"/>
      <c r="CA61" s="54"/>
      <c r="CB61" s="54"/>
      <c r="CC61" s="54"/>
      <c r="CD61" s="54"/>
      <c r="CE61" s="54"/>
      <c r="CF61" s="54"/>
      <c r="CG61" s="54"/>
      <c r="CH61" s="54"/>
      <c r="CI61" s="54"/>
      <c r="CJ61" s="54"/>
      <c r="CK61" s="54"/>
      <c r="CL61" s="54"/>
      <c r="CM61" s="54"/>
      <c r="CN61" s="54"/>
      <c r="CO61" s="54"/>
      <c r="CP61" s="54"/>
      <c r="CQ61" s="54"/>
      <c r="CR61" s="54"/>
      <c r="CS61" s="54"/>
      <c r="CT61" s="54"/>
      <c r="CU61" s="54"/>
      <c r="CV61" s="54"/>
      <c r="CW61" s="54"/>
      <c r="CX61" s="54"/>
      <c r="CY61" s="54"/>
      <c r="CZ61" s="54"/>
      <c r="DA61" s="54"/>
      <c r="DB61" s="54"/>
      <c r="DC61" s="54"/>
      <c r="DD61" s="54"/>
      <c r="DE61" s="54"/>
      <c r="DF61" s="54"/>
      <c r="DG61" s="54"/>
      <c r="DH61" s="54"/>
      <c r="DI61" s="54"/>
      <c r="DJ61" s="54"/>
      <c r="DK61" s="54"/>
      <c r="DL61" s="54"/>
      <c r="DM61" s="54"/>
      <c r="DN61" s="54"/>
      <c r="DO61" s="54"/>
      <c r="DP61" s="54"/>
      <c r="DQ61" s="54"/>
      <c r="DR61" s="54"/>
      <c r="DS61" s="54"/>
      <c r="DT61" s="54"/>
      <c r="DU61" s="54"/>
      <c r="DV61" s="54"/>
      <c r="DW61" s="54"/>
      <c r="DX61" s="54"/>
      <c r="DY61" s="54"/>
      <c r="DZ61" s="54"/>
      <c r="EA61" s="54"/>
      <c r="EB61" s="54"/>
      <c r="EC61" s="54"/>
      <c r="ED61" s="54"/>
      <c r="EE61" s="54"/>
      <c r="EF61" s="54"/>
      <c r="EG61" s="54"/>
      <c r="EH61" s="54"/>
      <c r="EI61" s="54"/>
      <c r="EJ61" s="54"/>
      <c r="EK61" s="54"/>
      <c r="EL61" s="54"/>
      <c r="EM61" s="54"/>
      <c r="EN61" s="54"/>
      <c r="EO61" s="54"/>
      <c r="EP61" s="54"/>
      <c r="EQ61" s="54"/>
    </row>
    <row r="62" spans="2:147" s="50" customFormat="1" ht="20.100000000000001" customHeight="1" x14ac:dyDescent="0.2">
      <c r="B62" s="51" t="s">
        <v>148</v>
      </c>
      <c r="C62" s="51" t="s">
        <v>149</v>
      </c>
      <c r="D62" s="52">
        <v>1.4</v>
      </c>
      <c r="E62" s="53">
        <v>14.28</v>
      </c>
      <c r="F62" s="53">
        <v>10.199999999999999</v>
      </c>
      <c r="G62" s="52">
        <v>26.7</v>
      </c>
      <c r="H62" s="53">
        <v>210.93</v>
      </c>
      <c r="I62" s="53">
        <v>7.9</v>
      </c>
      <c r="J62" s="52">
        <v>5.75</v>
      </c>
      <c r="K62" s="53">
        <v>72.45</v>
      </c>
      <c r="L62" s="53">
        <v>12.6</v>
      </c>
      <c r="M62" s="52">
        <v>4.75</v>
      </c>
      <c r="N62" s="53">
        <v>53.05</v>
      </c>
      <c r="O62" s="53">
        <v>11.168421052631578</v>
      </c>
      <c r="P62" s="52">
        <v>26.05</v>
      </c>
      <c r="Q62" s="53">
        <v>264.54000000000002</v>
      </c>
      <c r="R62" s="53">
        <v>10.155086372360845</v>
      </c>
      <c r="S62" s="52">
        <v>9.9499999999999993</v>
      </c>
      <c r="T62" s="53">
        <v>100.1</v>
      </c>
      <c r="U62" s="53">
        <v>10.060301507537689</v>
      </c>
      <c r="V62" s="52">
        <v>1</v>
      </c>
      <c r="W62" s="53">
        <v>14.8</v>
      </c>
      <c r="X62" s="53">
        <v>14.8</v>
      </c>
      <c r="Y62" s="52"/>
      <c r="Z62" s="53"/>
      <c r="AA62" s="53"/>
      <c r="AB62" s="52">
        <v>377.7</v>
      </c>
      <c r="AC62" s="53">
        <v>1969.0074999999999</v>
      </c>
      <c r="AD62" s="53">
        <v>5.2131519724649191</v>
      </c>
      <c r="AE62" s="52">
        <v>468.25</v>
      </c>
      <c r="AF62" s="53">
        <v>3641.03</v>
      </c>
      <c r="AG62" s="53">
        <v>7.7758248798718634</v>
      </c>
      <c r="AH62" s="52">
        <v>1968.15</v>
      </c>
      <c r="AI62" s="53">
        <v>12355.532499999999</v>
      </c>
      <c r="AJ62" s="53">
        <v>6.2777392475167026</v>
      </c>
      <c r="AK62" s="52">
        <v>16.75</v>
      </c>
      <c r="AL62" s="53">
        <v>164.39</v>
      </c>
      <c r="AM62" s="53">
        <v>9.8143283582089538</v>
      </c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4"/>
      <c r="CA62" s="54"/>
      <c r="CB62" s="54"/>
      <c r="CC62" s="54"/>
      <c r="CD62" s="54"/>
      <c r="CE62" s="54"/>
      <c r="CF62" s="54"/>
      <c r="CG62" s="54"/>
      <c r="CH62" s="54"/>
      <c r="CI62" s="54"/>
      <c r="CJ62" s="54"/>
      <c r="CK62" s="54"/>
      <c r="CL62" s="54"/>
      <c r="CM62" s="54"/>
      <c r="CN62" s="54"/>
      <c r="CO62" s="54"/>
      <c r="CP62" s="54"/>
      <c r="CQ62" s="54"/>
      <c r="CR62" s="54"/>
      <c r="CS62" s="54"/>
      <c r="CT62" s="54"/>
      <c r="CU62" s="54"/>
      <c r="CV62" s="54"/>
      <c r="CW62" s="54"/>
      <c r="CX62" s="54"/>
      <c r="CY62" s="54"/>
      <c r="CZ62" s="54"/>
      <c r="DA62" s="54"/>
      <c r="DB62" s="54"/>
      <c r="DC62" s="54"/>
      <c r="DD62" s="54"/>
      <c r="DE62" s="54"/>
      <c r="DF62" s="54"/>
      <c r="DG62" s="54"/>
      <c r="DH62" s="54"/>
      <c r="DI62" s="54"/>
      <c r="DJ62" s="54"/>
      <c r="DK62" s="54"/>
      <c r="DL62" s="54"/>
      <c r="DM62" s="54"/>
      <c r="DN62" s="54"/>
      <c r="DO62" s="54"/>
      <c r="DP62" s="54"/>
      <c r="DQ62" s="54"/>
      <c r="DR62" s="54"/>
      <c r="DS62" s="54"/>
      <c r="DT62" s="54"/>
      <c r="DU62" s="54"/>
      <c r="DV62" s="54"/>
      <c r="DW62" s="54"/>
      <c r="DX62" s="54"/>
      <c r="DY62" s="54"/>
      <c r="DZ62" s="54"/>
      <c r="EA62" s="54"/>
      <c r="EB62" s="54"/>
      <c r="EC62" s="54"/>
      <c r="ED62" s="54"/>
      <c r="EE62" s="54"/>
      <c r="EF62" s="54"/>
      <c r="EG62" s="54"/>
      <c r="EH62" s="54"/>
      <c r="EI62" s="54"/>
      <c r="EJ62" s="54"/>
      <c r="EK62" s="54"/>
      <c r="EL62" s="54"/>
      <c r="EM62" s="54"/>
      <c r="EN62" s="54"/>
      <c r="EO62" s="54"/>
      <c r="EP62" s="54"/>
      <c r="EQ62" s="54"/>
    </row>
    <row r="63" spans="2:147" s="50" customFormat="1" ht="20.100000000000001" customHeight="1" x14ac:dyDescent="0.2">
      <c r="B63" s="51" t="s">
        <v>150</v>
      </c>
      <c r="C63" s="51" t="s">
        <v>151</v>
      </c>
      <c r="D63" s="52">
        <v>45.95</v>
      </c>
      <c r="E63" s="53">
        <v>196.85</v>
      </c>
      <c r="F63" s="53">
        <v>4.284004352557127</v>
      </c>
      <c r="G63" s="52">
        <v>16.45</v>
      </c>
      <c r="H63" s="53">
        <v>70.982500000000002</v>
      </c>
      <c r="I63" s="53">
        <v>4.3150455927051672</v>
      </c>
      <c r="J63" s="52">
        <v>144.94999999999999</v>
      </c>
      <c r="K63" s="53">
        <v>705.92250000000001</v>
      </c>
      <c r="L63" s="53">
        <v>4.870110382890652</v>
      </c>
      <c r="M63" s="52">
        <v>115.7</v>
      </c>
      <c r="N63" s="53">
        <v>494.29750000000001</v>
      </c>
      <c r="O63" s="53">
        <v>4.2722342264477096</v>
      </c>
      <c r="P63" s="52">
        <v>205.7</v>
      </c>
      <c r="Q63" s="53">
        <v>824.51</v>
      </c>
      <c r="R63" s="53">
        <v>4.0083130772970348</v>
      </c>
      <c r="S63" s="52">
        <v>479</v>
      </c>
      <c r="T63" s="53">
        <v>1329.492</v>
      </c>
      <c r="U63" s="53">
        <v>2.7755574112734864</v>
      </c>
      <c r="V63" s="52">
        <v>251.55</v>
      </c>
      <c r="W63" s="53">
        <v>632.44399999999996</v>
      </c>
      <c r="X63" s="53">
        <v>2.514188034188034</v>
      </c>
      <c r="Y63" s="52">
        <v>27.15</v>
      </c>
      <c r="Z63" s="53">
        <v>142.375</v>
      </c>
      <c r="AA63" s="53">
        <v>5.2440147329650095</v>
      </c>
      <c r="AB63" s="52">
        <v>67.5</v>
      </c>
      <c r="AC63" s="53">
        <v>285.3725</v>
      </c>
      <c r="AD63" s="53">
        <v>4.2277407407407406</v>
      </c>
      <c r="AE63" s="52">
        <v>31.8</v>
      </c>
      <c r="AF63" s="53">
        <v>157.17250000000001</v>
      </c>
      <c r="AG63" s="53">
        <v>4.9425314465408805</v>
      </c>
      <c r="AH63" s="52">
        <v>24.45</v>
      </c>
      <c r="AI63" s="53">
        <v>94</v>
      </c>
      <c r="AJ63" s="53">
        <v>3.8445807770961147</v>
      </c>
      <c r="AK63" s="52">
        <v>17.05</v>
      </c>
      <c r="AL63" s="53">
        <v>82.875</v>
      </c>
      <c r="AM63" s="53">
        <v>4.8607038123167152</v>
      </c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  <c r="BM63" s="54"/>
      <c r="BN63" s="54"/>
      <c r="BO63" s="54"/>
      <c r="BP63" s="54"/>
      <c r="BQ63" s="54"/>
      <c r="BR63" s="54"/>
      <c r="BS63" s="54"/>
      <c r="BT63" s="54"/>
      <c r="BU63" s="54"/>
      <c r="BV63" s="54"/>
      <c r="BW63" s="54"/>
      <c r="BX63" s="54"/>
      <c r="BY63" s="54"/>
      <c r="BZ63" s="54"/>
      <c r="CA63" s="54"/>
      <c r="CB63" s="54"/>
      <c r="CC63" s="54"/>
      <c r="CD63" s="54"/>
      <c r="CE63" s="54"/>
      <c r="CF63" s="54"/>
      <c r="CG63" s="54"/>
      <c r="CH63" s="54"/>
      <c r="CI63" s="54"/>
      <c r="CJ63" s="54"/>
      <c r="CK63" s="54"/>
      <c r="CL63" s="54"/>
      <c r="CM63" s="54"/>
      <c r="CN63" s="54"/>
      <c r="CO63" s="54"/>
      <c r="CP63" s="54"/>
      <c r="CQ63" s="54"/>
      <c r="CR63" s="54"/>
      <c r="CS63" s="54"/>
      <c r="CT63" s="54"/>
      <c r="CU63" s="54"/>
      <c r="CV63" s="54"/>
      <c r="CW63" s="54"/>
      <c r="CX63" s="54"/>
      <c r="CY63" s="54"/>
      <c r="CZ63" s="54"/>
      <c r="DA63" s="54"/>
      <c r="DB63" s="54"/>
      <c r="DC63" s="54"/>
      <c r="DD63" s="54"/>
      <c r="DE63" s="54"/>
      <c r="DF63" s="54"/>
      <c r="DG63" s="54"/>
      <c r="DH63" s="54"/>
      <c r="DI63" s="54"/>
      <c r="DJ63" s="54"/>
      <c r="DK63" s="54"/>
      <c r="DL63" s="54"/>
      <c r="DM63" s="54"/>
      <c r="DN63" s="54"/>
      <c r="DO63" s="54"/>
      <c r="DP63" s="54"/>
      <c r="DQ63" s="54"/>
      <c r="DR63" s="54"/>
      <c r="DS63" s="54"/>
      <c r="DT63" s="54"/>
      <c r="DU63" s="54"/>
      <c r="DV63" s="54"/>
      <c r="DW63" s="54"/>
      <c r="DX63" s="54"/>
      <c r="DY63" s="54"/>
      <c r="DZ63" s="54"/>
      <c r="EA63" s="54"/>
      <c r="EB63" s="54"/>
      <c r="EC63" s="54"/>
      <c r="ED63" s="54"/>
      <c r="EE63" s="54"/>
      <c r="EF63" s="54"/>
      <c r="EG63" s="54"/>
      <c r="EH63" s="54"/>
      <c r="EI63" s="54"/>
      <c r="EJ63" s="54"/>
      <c r="EK63" s="54"/>
      <c r="EL63" s="54"/>
      <c r="EM63" s="54"/>
      <c r="EN63" s="54"/>
      <c r="EO63" s="54"/>
      <c r="EP63" s="54"/>
      <c r="EQ63" s="54"/>
    </row>
    <row r="64" spans="2:147" s="50" customFormat="1" ht="20.100000000000001" customHeight="1" x14ac:dyDescent="0.2">
      <c r="B64" s="51" t="s">
        <v>152</v>
      </c>
      <c r="C64" s="51" t="s">
        <v>153</v>
      </c>
      <c r="D64" s="52">
        <v>36.1</v>
      </c>
      <c r="E64" s="53">
        <v>144.4675</v>
      </c>
      <c r="F64" s="53">
        <v>4.0018698060941826</v>
      </c>
      <c r="G64" s="52">
        <v>7.15</v>
      </c>
      <c r="H64" s="53">
        <v>34.292499999999997</v>
      </c>
      <c r="I64" s="53">
        <v>4.7961538461538451</v>
      </c>
      <c r="J64" s="52">
        <v>19.100000000000001</v>
      </c>
      <c r="K64" s="53">
        <v>77.575000000000003</v>
      </c>
      <c r="L64" s="53">
        <v>4.0615183246073299</v>
      </c>
      <c r="M64" s="52">
        <v>53.35</v>
      </c>
      <c r="N64" s="53">
        <v>174.04750000000001</v>
      </c>
      <c r="O64" s="53">
        <v>3.2623711340206185</v>
      </c>
      <c r="P64" s="52">
        <v>58.85</v>
      </c>
      <c r="Q64" s="53">
        <v>179.45750000000001</v>
      </c>
      <c r="R64" s="53">
        <v>3.0494052676295667</v>
      </c>
      <c r="S64" s="52">
        <v>255.1</v>
      </c>
      <c r="T64" s="53">
        <v>621.78700000000003</v>
      </c>
      <c r="U64" s="53">
        <v>2.4374245393963152</v>
      </c>
      <c r="V64" s="52">
        <v>155.25</v>
      </c>
      <c r="W64" s="53">
        <v>502.05099999999999</v>
      </c>
      <c r="X64" s="53">
        <v>3.2338228663446054</v>
      </c>
      <c r="Y64" s="52">
        <v>8.35</v>
      </c>
      <c r="Z64" s="53">
        <v>42.22</v>
      </c>
      <c r="AA64" s="53">
        <v>5.0562874251497005</v>
      </c>
      <c r="AB64" s="52">
        <v>14.95</v>
      </c>
      <c r="AC64" s="53">
        <v>73.915000000000006</v>
      </c>
      <c r="AD64" s="53">
        <v>4.9441471571906357</v>
      </c>
      <c r="AE64" s="52">
        <v>20.85</v>
      </c>
      <c r="AF64" s="53">
        <v>89.974999999999994</v>
      </c>
      <c r="AG64" s="53">
        <v>4.3153477218225413</v>
      </c>
      <c r="AH64" s="52">
        <v>36.4</v>
      </c>
      <c r="AI64" s="53">
        <v>138.9375</v>
      </c>
      <c r="AJ64" s="53">
        <v>3.816964285714286</v>
      </c>
      <c r="AK64" s="52">
        <v>28.9</v>
      </c>
      <c r="AL64" s="53">
        <v>139.4975</v>
      </c>
      <c r="AM64" s="53">
        <v>4.8269031141868517</v>
      </c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BM64" s="54"/>
      <c r="BN64" s="54"/>
      <c r="BO64" s="54"/>
      <c r="BP64" s="54"/>
      <c r="BQ64" s="54"/>
      <c r="BR64" s="54"/>
      <c r="BS64" s="54"/>
      <c r="BT64" s="54"/>
      <c r="BU64" s="54"/>
      <c r="BV64" s="54"/>
      <c r="BW64" s="54"/>
      <c r="BX64" s="54"/>
      <c r="BY64" s="54"/>
      <c r="BZ64" s="54"/>
      <c r="CA64" s="54"/>
      <c r="CB64" s="54"/>
      <c r="CC64" s="54"/>
      <c r="CD64" s="54"/>
      <c r="CE64" s="54"/>
      <c r="CF64" s="54"/>
      <c r="CG64" s="54"/>
      <c r="CH64" s="54"/>
      <c r="CI64" s="54"/>
      <c r="CJ64" s="54"/>
      <c r="CK64" s="54"/>
      <c r="CL64" s="54"/>
      <c r="CM64" s="54"/>
      <c r="CN64" s="54"/>
      <c r="CO64" s="54"/>
      <c r="CP64" s="54"/>
      <c r="CQ64" s="54"/>
      <c r="CR64" s="54"/>
      <c r="CS64" s="54"/>
      <c r="CT64" s="54"/>
      <c r="CU64" s="54"/>
      <c r="CV64" s="54"/>
      <c r="CW64" s="54"/>
      <c r="CX64" s="54"/>
      <c r="CY64" s="54"/>
      <c r="CZ64" s="54"/>
      <c r="DA64" s="54"/>
      <c r="DB64" s="54"/>
      <c r="DC64" s="54"/>
      <c r="DD64" s="54"/>
      <c r="DE64" s="54"/>
      <c r="DF64" s="54"/>
      <c r="DG64" s="54"/>
      <c r="DH64" s="54"/>
      <c r="DI64" s="54"/>
      <c r="DJ64" s="54"/>
      <c r="DK64" s="54"/>
      <c r="DL64" s="54"/>
      <c r="DM64" s="54"/>
      <c r="DN64" s="54"/>
      <c r="DO64" s="54"/>
      <c r="DP64" s="54"/>
      <c r="DQ64" s="54"/>
      <c r="DR64" s="54"/>
      <c r="DS64" s="54"/>
      <c r="DT64" s="54"/>
      <c r="DU64" s="54"/>
      <c r="DV64" s="54"/>
      <c r="DW64" s="54"/>
      <c r="DX64" s="54"/>
      <c r="DY64" s="54"/>
      <c r="DZ64" s="54"/>
      <c r="EA64" s="54"/>
      <c r="EB64" s="54"/>
      <c r="EC64" s="54"/>
      <c r="ED64" s="54"/>
      <c r="EE64" s="54"/>
      <c r="EF64" s="54"/>
      <c r="EG64" s="54"/>
      <c r="EH64" s="54"/>
      <c r="EI64" s="54"/>
      <c r="EJ64" s="54"/>
      <c r="EK64" s="54"/>
      <c r="EL64" s="54"/>
      <c r="EM64" s="54"/>
      <c r="EN64" s="54"/>
      <c r="EO64" s="54"/>
      <c r="EP64" s="54"/>
      <c r="EQ64" s="54"/>
    </row>
    <row r="65" spans="2:147" s="50" customFormat="1" ht="20.100000000000001" customHeight="1" x14ac:dyDescent="0.2">
      <c r="B65" s="51" t="s">
        <v>154</v>
      </c>
      <c r="C65" s="51" t="s">
        <v>155</v>
      </c>
      <c r="D65" s="52">
        <v>250.4</v>
      </c>
      <c r="E65" s="53">
        <v>649.39750000000004</v>
      </c>
      <c r="F65" s="53">
        <v>2.593440495207668</v>
      </c>
      <c r="G65" s="52">
        <v>156.15</v>
      </c>
      <c r="H65" s="53">
        <v>524.56500000000005</v>
      </c>
      <c r="I65" s="53">
        <v>3.3593659942363114</v>
      </c>
      <c r="J65" s="52">
        <v>170.95</v>
      </c>
      <c r="K65" s="53">
        <v>615.21249999999998</v>
      </c>
      <c r="L65" s="53">
        <v>3.5987861947937994</v>
      </c>
      <c r="M65" s="52">
        <v>221.8</v>
      </c>
      <c r="N65" s="53">
        <v>628.005</v>
      </c>
      <c r="O65" s="53">
        <v>2.8314021641118123</v>
      </c>
      <c r="P65" s="52">
        <v>360.1</v>
      </c>
      <c r="Q65" s="53">
        <v>864.6585</v>
      </c>
      <c r="R65" s="53">
        <v>2.4011621771730072</v>
      </c>
      <c r="S65" s="52">
        <v>442.95</v>
      </c>
      <c r="T65" s="53">
        <v>1160.0830000000001</v>
      </c>
      <c r="U65" s="53">
        <v>2.618993114346992</v>
      </c>
      <c r="V65" s="52">
        <v>466.65</v>
      </c>
      <c r="W65" s="53">
        <v>1396.0464999999999</v>
      </c>
      <c r="X65" s="53">
        <v>2.9916350583949427</v>
      </c>
      <c r="Y65" s="52">
        <v>218.7</v>
      </c>
      <c r="Z65" s="53">
        <v>709.78750000000002</v>
      </c>
      <c r="AA65" s="53">
        <v>3.2454846822130774</v>
      </c>
      <c r="AB65" s="52">
        <v>290.55</v>
      </c>
      <c r="AC65" s="53">
        <v>931.35149999999999</v>
      </c>
      <c r="AD65" s="53">
        <v>3.2054775425916362</v>
      </c>
      <c r="AE65" s="52">
        <v>305.7</v>
      </c>
      <c r="AF65" s="53">
        <v>513.95899999999995</v>
      </c>
      <c r="AG65" s="53">
        <v>1.6812528622832841</v>
      </c>
      <c r="AH65" s="52">
        <v>422.4</v>
      </c>
      <c r="AI65" s="53">
        <v>730.24850000000004</v>
      </c>
      <c r="AJ65" s="53">
        <v>1.7288080018939396</v>
      </c>
      <c r="AK65" s="52">
        <v>178.1</v>
      </c>
      <c r="AL65" s="53">
        <v>547.93949999999995</v>
      </c>
      <c r="AM65" s="53">
        <v>3.0765833801235258</v>
      </c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BM65" s="54"/>
      <c r="BN65" s="54"/>
      <c r="BO65" s="54"/>
      <c r="BP65" s="54"/>
      <c r="BQ65" s="54"/>
      <c r="BR65" s="54"/>
      <c r="BS65" s="54"/>
      <c r="BT65" s="54"/>
      <c r="BU65" s="54"/>
      <c r="BV65" s="54"/>
      <c r="BW65" s="54"/>
      <c r="BX65" s="54"/>
      <c r="BY65" s="54"/>
      <c r="BZ65" s="54"/>
      <c r="CA65" s="54"/>
      <c r="CB65" s="54"/>
      <c r="CC65" s="54"/>
      <c r="CD65" s="54"/>
      <c r="CE65" s="54"/>
      <c r="CF65" s="54"/>
      <c r="CG65" s="54"/>
      <c r="CH65" s="54"/>
      <c r="CI65" s="54"/>
      <c r="CJ65" s="54"/>
      <c r="CK65" s="54"/>
      <c r="CL65" s="54"/>
      <c r="CM65" s="54"/>
      <c r="CN65" s="54"/>
      <c r="CO65" s="54"/>
      <c r="CP65" s="54"/>
      <c r="CQ65" s="54"/>
      <c r="CR65" s="54"/>
      <c r="CS65" s="54"/>
      <c r="CT65" s="54"/>
      <c r="CU65" s="54"/>
      <c r="CV65" s="54"/>
      <c r="CW65" s="54"/>
      <c r="CX65" s="54"/>
      <c r="CY65" s="54"/>
      <c r="CZ65" s="54"/>
      <c r="DA65" s="54"/>
      <c r="DB65" s="54"/>
      <c r="DC65" s="54"/>
      <c r="DD65" s="54"/>
      <c r="DE65" s="54"/>
      <c r="DF65" s="54"/>
      <c r="DG65" s="54"/>
      <c r="DH65" s="54"/>
      <c r="DI65" s="54"/>
      <c r="DJ65" s="54"/>
      <c r="DK65" s="54"/>
      <c r="DL65" s="54"/>
      <c r="DM65" s="54"/>
      <c r="DN65" s="54"/>
      <c r="DO65" s="54"/>
      <c r="DP65" s="54"/>
      <c r="DQ65" s="54"/>
      <c r="DR65" s="54"/>
      <c r="DS65" s="54"/>
      <c r="DT65" s="54"/>
      <c r="DU65" s="54"/>
      <c r="DV65" s="54"/>
      <c r="DW65" s="54"/>
      <c r="DX65" s="54"/>
      <c r="DY65" s="54"/>
      <c r="DZ65" s="54"/>
      <c r="EA65" s="54"/>
      <c r="EB65" s="54"/>
      <c r="EC65" s="54"/>
      <c r="ED65" s="54"/>
      <c r="EE65" s="54"/>
      <c r="EF65" s="54"/>
      <c r="EG65" s="54"/>
      <c r="EH65" s="54"/>
      <c r="EI65" s="54"/>
      <c r="EJ65" s="54"/>
      <c r="EK65" s="54"/>
      <c r="EL65" s="54"/>
      <c r="EM65" s="54"/>
      <c r="EN65" s="54"/>
      <c r="EO65" s="54"/>
      <c r="EP65" s="54"/>
      <c r="EQ65" s="54"/>
    </row>
    <row r="66" spans="2:147" s="50" customFormat="1" ht="20.100000000000001" customHeight="1" x14ac:dyDescent="0.2">
      <c r="B66" s="51" t="s">
        <v>156</v>
      </c>
      <c r="C66" s="51" t="s">
        <v>157</v>
      </c>
      <c r="D66" s="52">
        <v>1986.15</v>
      </c>
      <c r="E66" s="53">
        <v>11437.0645</v>
      </c>
      <c r="F66" s="53">
        <v>5.7584092339450699</v>
      </c>
      <c r="G66" s="52">
        <v>1447.65</v>
      </c>
      <c r="H66" s="53">
        <v>7164.17</v>
      </c>
      <c r="I66" s="53">
        <v>4.9488274099402476</v>
      </c>
      <c r="J66" s="52">
        <v>1441.3</v>
      </c>
      <c r="K66" s="53">
        <v>8230.3215</v>
      </c>
      <c r="L66" s="53">
        <v>5.7103458683133281</v>
      </c>
      <c r="M66" s="52">
        <v>765.15</v>
      </c>
      <c r="N66" s="53">
        <v>5415.8975</v>
      </c>
      <c r="O66" s="53">
        <v>7.0782166895379994</v>
      </c>
      <c r="P66" s="52">
        <v>550.79999999999995</v>
      </c>
      <c r="Q66" s="53">
        <v>3578.04</v>
      </c>
      <c r="R66" s="53">
        <v>6.4960784313725499</v>
      </c>
      <c r="S66" s="52">
        <v>701.7</v>
      </c>
      <c r="T66" s="53">
        <v>4633.2425000000003</v>
      </c>
      <c r="U66" s="53">
        <v>6.6028822858771559</v>
      </c>
      <c r="V66" s="52">
        <v>537.54999999999995</v>
      </c>
      <c r="W66" s="53">
        <v>4462.7700000000004</v>
      </c>
      <c r="X66" s="53">
        <v>8.3020556227327713</v>
      </c>
      <c r="Y66" s="52">
        <v>605.35</v>
      </c>
      <c r="Z66" s="53">
        <v>5243.09</v>
      </c>
      <c r="AA66" s="53">
        <v>8.6612538201040721</v>
      </c>
      <c r="AB66" s="52">
        <v>592.15</v>
      </c>
      <c r="AC66" s="53">
        <v>4236.7224999999999</v>
      </c>
      <c r="AD66" s="53">
        <v>7.1548129696867351</v>
      </c>
      <c r="AE66" s="52">
        <v>536.85</v>
      </c>
      <c r="AF66" s="53">
        <v>4054.9850000000001</v>
      </c>
      <c r="AG66" s="53">
        <v>7.5532923535438208</v>
      </c>
      <c r="AH66" s="52">
        <v>773.3</v>
      </c>
      <c r="AI66" s="53">
        <v>5203.96</v>
      </c>
      <c r="AJ66" s="53">
        <v>6.7295486874434252</v>
      </c>
      <c r="AK66" s="52">
        <v>940.9</v>
      </c>
      <c r="AL66" s="53">
        <v>7442.2250000000004</v>
      </c>
      <c r="AM66" s="53">
        <v>7.9096875332128818</v>
      </c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  <c r="BX66" s="54"/>
      <c r="BY66" s="54"/>
      <c r="BZ66" s="54"/>
      <c r="CA66" s="54"/>
      <c r="CB66" s="54"/>
      <c r="CC66" s="54"/>
      <c r="CD66" s="54"/>
      <c r="CE66" s="54"/>
      <c r="CF66" s="54"/>
      <c r="CG66" s="54"/>
      <c r="CH66" s="54"/>
      <c r="CI66" s="54"/>
      <c r="CJ66" s="54"/>
      <c r="CK66" s="54"/>
      <c r="CL66" s="54"/>
      <c r="CM66" s="54"/>
      <c r="CN66" s="54"/>
      <c r="CO66" s="54"/>
      <c r="CP66" s="54"/>
      <c r="CQ66" s="54"/>
      <c r="CR66" s="54"/>
      <c r="CS66" s="54"/>
      <c r="CT66" s="54"/>
      <c r="CU66" s="54"/>
      <c r="CV66" s="54"/>
      <c r="CW66" s="54"/>
      <c r="CX66" s="54"/>
      <c r="CY66" s="54"/>
      <c r="CZ66" s="54"/>
      <c r="DA66" s="54"/>
      <c r="DB66" s="54"/>
      <c r="DC66" s="54"/>
      <c r="DD66" s="54"/>
      <c r="DE66" s="54"/>
      <c r="DF66" s="54"/>
      <c r="DG66" s="54"/>
      <c r="DH66" s="54"/>
      <c r="DI66" s="54"/>
      <c r="DJ66" s="54"/>
      <c r="DK66" s="54"/>
      <c r="DL66" s="54"/>
      <c r="DM66" s="54"/>
      <c r="DN66" s="54"/>
      <c r="DO66" s="54"/>
      <c r="DP66" s="54"/>
      <c r="DQ66" s="54"/>
      <c r="DR66" s="54"/>
      <c r="DS66" s="54"/>
      <c r="DT66" s="54"/>
      <c r="DU66" s="54"/>
      <c r="DV66" s="54"/>
      <c r="DW66" s="54"/>
      <c r="DX66" s="54"/>
      <c r="DY66" s="54"/>
      <c r="DZ66" s="54"/>
      <c r="EA66" s="54"/>
      <c r="EB66" s="54"/>
      <c r="EC66" s="54"/>
      <c r="ED66" s="54"/>
      <c r="EE66" s="54"/>
      <c r="EF66" s="54"/>
      <c r="EG66" s="54"/>
      <c r="EH66" s="54"/>
      <c r="EI66" s="54"/>
      <c r="EJ66" s="54"/>
      <c r="EK66" s="54"/>
      <c r="EL66" s="54"/>
      <c r="EM66" s="54"/>
      <c r="EN66" s="54"/>
      <c r="EO66" s="54"/>
      <c r="EP66" s="54"/>
      <c r="EQ66" s="54"/>
    </row>
    <row r="67" spans="2:147" s="50" customFormat="1" ht="20.100000000000001" customHeight="1" x14ac:dyDescent="0.2">
      <c r="B67" s="51" t="s">
        <v>158</v>
      </c>
      <c r="C67" s="51" t="s">
        <v>159</v>
      </c>
      <c r="D67" s="52">
        <v>44.45</v>
      </c>
      <c r="E67" s="53">
        <v>209.76499999999999</v>
      </c>
      <c r="F67" s="53">
        <v>4.7191226096737902</v>
      </c>
      <c r="G67" s="52"/>
      <c r="H67" s="53"/>
      <c r="I67" s="53"/>
      <c r="J67" s="52">
        <v>40.9</v>
      </c>
      <c r="K67" s="53">
        <v>168.10749999999999</v>
      </c>
      <c r="L67" s="53">
        <v>4.1102078239608799</v>
      </c>
      <c r="M67" s="52">
        <v>17.8</v>
      </c>
      <c r="N67" s="53">
        <v>71.017499999999998</v>
      </c>
      <c r="O67" s="53">
        <v>3.9897471910112356</v>
      </c>
      <c r="P67" s="52">
        <v>81</v>
      </c>
      <c r="Q67" s="53">
        <v>351.12</v>
      </c>
      <c r="R67" s="53">
        <v>4.3348148148148145</v>
      </c>
      <c r="S67" s="52">
        <v>227.1</v>
      </c>
      <c r="T67" s="53">
        <v>545.94949999999994</v>
      </c>
      <c r="U67" s="53">
        <v>2.4040048436811974</v>
      </c>
      <c r="V67" s="52">
        <v>91.8</v>
      </c>
      <c r="W67" s="53">
        <v>179.62299999999999</v>
      </c>
      <c r="X67" s="53">
        <v>1.9566775599128541</v>
      </c>
      <c r="Y67" s="52">
        <v>3.4</v>
      </c>
      <c r="Z67" s="53">
        <v>9.69</v>
      </c>
      <c r="AA67" s="53">
        <v>2.85</v>
      </c>
      <c r="AB67" s="52">
        <v>10.85</v>
      </c>
      <c r="AC67" s="53">
        <v>23.8095</v>
      </c>
      <c r="AD67" s="53">
        <v>2.1944239631336404</v>
      </c>
      <c r="AE67" s="52"/>
      <c r="AF67" s="53"/>
      <c r="AG67" s="53"/>
      <c r="AH67" s="52"/>
      <c r="AI67" s="53"/>
      <c r="AJ67" s="53"/>
      <c r="AK67" s="52"/>
      <c r="AL67" s="53"/>
      <c r="AM67" s="53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  <c r="BX67" s="54"/>
      <c r="BY67" s="54"/>
      <c r="BZ67" s="54"/>
      <c r="CA67" s="54"/>
      <c r="CB67" s="54"/>
      <c r="CC67" s="54"/>
      <c r="CD67" s="54"/>
      <c r="CE67" s="54"/>
      <c r="CF67" s="54"/>
      <c r="CG67" s="54"/>
      <c r="CH67" s="54"/>
      <c r="CI67" s="54"/>
      <c r="CJ67" s="54"/>
      <c r="CK67" s="54"/>
      <c r="CL67" s="54"/>
      <c r="CM67" s="54"/>
      <c r="CN67" s="54"/>
      <c r="CO67" s="54"/>
      <c r="CP67" s="54"/>
      <c r="CQ67" s="54"/>
      <c r="CR67" s="54"/>
      <c r="CS67" s="54"/>
      <c r="CT67" s="54"/>
      <c r="CU67" s="54"/>
      <c r="CV67" s="54"/>
      <c r="CW67" s="54"/>
      <c r="CX67" s="54"/>
      <c r="CY67" s="54"/>
      <c r="CZ67" s="54"/>
      <c r="DA67" s="54"/>
      <c r="DB67" s="54"/>
      <c r="DC67" s="54"/>
      <c r="DD67" s="54"/>
      <c r="DE67" s="54"/>
      <c r="DF67" s="54"/>
      <c r="DG67" s="54"/>
      <c r="DH67" s="54"/>
      <c r="DI67" s="54"/>
      <c r="DJ67" s="54"/>
      <c r="DK67" s="54"/>
      <c r="DL67" s="54"/>
      <c r="DM67" s="54"/>
      <c r="DN67" s="54"/>
      <c r="DO67" s="54"/>
      <c r="DP67" s="54"/>
      <c r="DQ67" s="54"/>
      <c r="DR67" s="54"/>
      <c r="DS67" s="54"/>
      <c r="DT67" s="54"/>
      <c r="DU67" s="54"/>
      <c r="DV67" s="54"/>
      <c r="DW67" s="54"/>
      <c r="DX67" s="54"/>
      <c r="DY67" s="54"/>
      <c r="DZ67" s="54"/>
      <c r="EA67" s="54"/>
      <c r="EB67" s="54"/>
      <c r="EC67" s="54"/>
      <c r="ED67" s="54"/>
      <c r="EE67" s="54"/>
      <c r="EF67" s="54"/>
      <c r="EG67" s="54"/>
      <c r="EH67" s="54"/>
      <c r="EI67" s="54"/>
      <c r="EJ67" s="54"/>
      <c r="EK67" s="54"/>
      <c r="EL67" s="54"/>
      <c r="EM67" s="54"/>
      <c r="EN67" s="54"/>
      <c r="EO67" s="54"/>
      <c r="EP67" s="54"/>
      <c r="EQ67" s="54"/>
    </row>
    <row r="68" spans="2:147" s="50" customFormat="1" ht="20.100000000000001" customHeight="1" x14ac:dyDescent="0.2">
      <c r="B68" s="51" t="s">
        <v>160</v>
      </c>
      <c r="C68" s="51" t="s">
        <v>161</v>
      </c>
      <c r="D68" s="52">
        <v>142</v>
      </c>
      <c r="E68" s="53">
        <v>237.23400000000001</v>
      </c>
      <c r="F68" s="53">
        <v>1.6706619718309861</v>
      </c>
      <c r="G68" s="52">
        <v>70.75</v>
      </c>
      <c r="H68" s="53">
        <v>148.81</v>
      </c>
      <c r="I68" s="53">
        <v>2.1033215547703179</v>
      </c>
      <c r="J68" s="52">
        <v>111.2</v>
      </c>
      <c r="K68" s="53">
        <v>264.25749999999999</v>
      </c>
      <c r="L68" s="53">
        <v>2.3764163669064748</v>
      </c>
      <c r="M68" s="52">
        <v>131.75</v>
      </c>
      <c r="N68" s="53">
        <v>228.27850000000001</v>
      </c>
      <c r="O68" s="53">
        <v>1.7326641366223909</v>
      </c>
      <c r="P68" s="52">
        <v>82.05</v>
      </c>
      <c r="Q68" s="53">
        <v>92.4315</v>
      </c>
      <c r="R68" s="53">
        <v>1.1265265082266911</v>
      </c>
      <c r="S68" s="52">
        <v>83.75</v>
      </c>
      <c r="T68" s="53">
        <v>141.71700000000001</v>
      </c>
      <c r="U68" s="53">
        <v>1.6921432835820898</v>
      </c>
      <c r="V68" s="52">
        <v>47.9</v>
      </c>
      <c r="W68" s="53">
        <v>112.6125</v>
      </c>
      <c r="X68" s="53">
        <v>2.3509916492693113</v>
      </c>
      <c r="Y68" s="52">
        <v>67.849999999999994</v>
      </c>
      <c r="Z68" s="53">
        <v>158.25</v>
      </c>
      <c r="AA68" s="53">
        <v>2.3323507737656599</v>
      </c>
      <c r="AB68" s="52">
        <v>53.3</v>
      </c>
      <c r="AC68" s="53">
        <v>106.52200000000001</v>
      </c>
      <c r="AD68" s="53">
        <v>1.9985365853658539</v>
      </c>
      <c r="AE68" s="52">
        <v>33.35</v>
      </c>
      <c r="AF68" s="53">
        <v>76.252499999999998</v>
      </c>
      <c r="AG68" s="53">
        <v>2.286431784107946</v>
      </c>
      <c r="AH68" s="52">
        <v>51.15</v>
      </c>
      <c r="AI68" s="53">
        <v>119.949</v>
      </c>
      <c r="AJ68" s="53">
        <v>2.3450439882697949</v>
      </c>
      <c r="AK68" s="52">
        <v>64.45</v>
      </c>
      <c r="AL68" s="53">
        <v>190.66</v>
      </c>
      <c r="AM68" s="53">
        <v>2.9582622187742436</v>
      </c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4"/>
      <c r="CA68" s="54"/>
      <c r="CB68" s="54"/>
      <c r="CC68" s="54"/>
      <c r="CD68" s="54"/>
      <c r="CE68" s="54"/>
      <c r="CF68" s="54"/>
      <c r="CG68" s="54"/>
      <c r="CH68" s="54"/>
      <c r="CI68" s="54"/>
      <c r="CJ68" s="54"/>
      <c r="CK68" s="54"/>
      <c r="CL68" s="54"/>
      <c r="CM68" s="54"/>
      <c r="CN68" s="54"/>
      <c r="CO68" s="54"/>
      <c r="CP68" s="54"/>
      <c r="CQ68" s="54"/>
      <c r="CR68" s="54"/>
      <c r="CS68" s="54"/>
      <c r="CT68" s="54"/>
      <c r="CU68" s="54"/>
      <c r="CV68" s="54"/>
      <c r="CW68" s="54"/>
      <c r="CX68" s="54"/>
      <c r="CY68" s="54"/>
      <c r="CZ68" s="54"/>
      <c r="DA68" s="54"/>
      <c r="DB68" s="54"/>
      <c r="DC68" s="54"/>
      <c r="DD68" s="54"/>
      <c r="DE68" s="54"/>
      <c r="DF68" s="54"/>
      <c r="DG68" s="54"/>
      <c r="DH68" s="54"/>
      <c r="DI68" s="54"/>
      <c r="DJ68" s="54"/>
      <c r="DK68" s="54"/>
      <c r="DL68" s="54"/>
      <c r="DM68" s="54"/>
      <c r="DN68" s="54"/>
      <c r="DO68" s="54"/>
      <c r="DP68" s="54"/>
      <c r="DQ68" s="54"/>
      <c r="DR68" s="54"/>
      <c r="DS68" s="54"/>
      <c r="DT68" s="54"/>
      <c r="DU68" s="54"/>
      <c r="DV68" s="54"/>
      <c r="DW68" s="54"/>
      <c r="DX68" s="54"/>
      <c r="DY68" s="54"/>
      <c r="DZ68" s="54"/>
      <c r="EA68" s="54"/>
      <c r="EB68" s="54"/>
      <c r="EC68" s="54"/>
      <c r="ED68" s="54"/>
      <c r="EE68" s="54"/>
      <c r="EF68" s="54"/>
      <c r="EG68" s="54"/>
      <c r="EH68" s="54"/>
      <c r="EI68" s="54"/>
      <c r="EJ68" s="54"/>
      <c r="EK68" s="54"/>
      <c r="EL68" s="54"/>
      <c r="EM68" s="54"/>
      <c r="EN68" s="54"/>
      <c r="EO68" s="54"/>
      <c r="EP68" s="54"/>
      <c r="EQ68" s="54"/>
    </row>
    <row r="69" spans="2:147" s="50" customFormat="1" ht="20.100000000000001" customHeight="1" x14ac:dyDescent="0.2">
      <c r="B69" s="51" t="s">
        <v>162</v>
      </c>
      <c r="C69" s="51" t="s">
        <v>163</v>
      </c>
      <c r="D69" s="52">
        <v>2.25</v>
      </c>
      <c r="E69" s="53">
        <v>2.0699999999999998</v>
      </c>
      <c r="F69" s="53">
        <v>0.92</v>
      </c>
      <c r="G69" s="52">
        <v>2.65</v>
      </c>
      <c r="H69" s="53">
        <v>5.9625000000000004</v>
      </c>
      <c r="I69" s="53">
        <v>2.25</v>
      </c>
      <c r="J69" s="52">
        <v>2.6</v>
      </c>
      <c r="K69" s="53">
        <v>9.1</v>
      </c>
      <c r="L69" s="53">
        <v>3.5</v>
      </c>
      <c r="M69" s="52"/>
      <c r="N69" s="53"/>
      <c r="O69" s="53"/>
      <c r="P69" s="52">
        <v>17.399999999999999</v>
      </c>
      <c r="Q69" s="53">
        <v>41.41</v>
      </c>
      <c r="R69" s="53">
        <v>2.3798850574712644</v>
      </c>
      <c r="S69" s="52">
        <v>30.85</v>
      </c>
      <c r="T69" s="53">
        <v>62.26</v>
      </c>
      <c r="U69" s="53">
        <v>2.0181523500810372</v>
      </c>
      <c r="V69" s="52">
        <v>48.5</v>
      </c>
      <c r="W69" s="53">
        <v>78.346000000000004</v>
      </c>
      <c r="X69" s="53">
        <v>1.615381443298969</v>
      </c>
      <c r="Y69" s="52">
        <v>9.3000000000000007</v>
      </c>
      <c r="Z69" s="53">
        <v>33.53</v>
      </c>
      <c r="AA69" s="53">
        <v>3.6053763440860211</v>
      </c>
      <c r="AB69" s="52"/>
      <c r="AC69" s="53"/>
      <c r="AD69" s="53"/>
      <c r="AE69" s="52"/>
      <c r="AF69" s="53"/>
      <c r="AG69" s="53"/>
      <c r="AH69" s="52"/>
      <c r="AI69" s="53"/>
      <c r="AJ69" s="53"/>
      <c r="AK69" s="52">
        <v>15.5</v>
      </c>
      <c r="AL69" s="53">
        <v>23.122</v>
      </c>
      <c r="AM69" s="53">
        <v>1.491741935483871</v>
      </c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  <c r="CO69" s="54"/>
      <c r="CP69" s="54"/>
      <c r="CQ69" s="54"/>
      <c r="CR69" s="54"/>
      <c r="CS69" s="54"/>
      <c r="CT69" s="54"/>
      <c r="CU69" s="54"/>
      <c r="CV69" s="54"/>
      <c r="CW69" s="54"/>
      <c r="CX69" s="54"/>
      <c r="CY69" s="54"/>
      <c r="CZ69" s="54"/>
      <c r="DA69" s="54"/>
      <c r="DB69" s="54"/>
      <c r="DC69" s="54"/>
      <c r="DD69" s="54"/>
      <c r="DE69" s="54"/>
      <c r="DF69" s="54"/>
      <c r="DG69" s="54"/>
      <c r="DH69" s="54"/>
      <c r="DI69" s="54"/>
      <c r="DJ69" s="54"/>
      <c r="DK69" s="54"/>
      <c r="DL69" s="54"/>
      <c r="DM69" s="54"/>
      <c r="DN69" s="54"/>
      <c r="DO69" s="54"/>
      <c r="DP69" s="54"/>
      <c r="DQ69" s="54"/>
      <c r="DR69" s="54"/>
      <c r="DS69" s="54"/>
      <c r="DT69" s="54"/>
      <c r="DU69" s="54"/>
      <c r="DV69" s="54"/>
      <c r="DW69" s="54"/>
      <c r="DX69" s="54"/>
      <c r="DY69" s="54"/>
      <c r="DZ69" s="54"/>
      <c r="EA69" s="54"/>
      <c r="EB69" s="54"/>
      <c r="EC69" s="54"/>
      <c r="ED69" s="54"/>
      <c r="EE69" s="54"/>
      <c r="EF69" s="54"/>
      <c r="EG69" s="54"/>
      <c r="EH69" s="54"/>
      <c r="EI69" s="54"/>
      <c r="EJ69" s="54"/>
      <c r="EK69" s="54"/>
      <c r="EL69" s="54"/>
      <c r="EM69" s="54"/>
      <c r="EN69" s="54"/>
      <c r="EO69" s="54"/>
      <c r="EP69" s="54"/>
      <c r="EQ69" s="54"/>
    </row>
    <row r="70" spans="2:147" s="50" customFormat="1" ht="20.100000000000001" customHeight="1" x14ac:dyDescent="0.2">
      <c r="B70" s="51" t="s">
        <v>164</v>
      </c>
      <c r="C70" s="51" t="s">
        <v>165</v>
      </c>
      <c r="D70" s="52">
        <v>29.5</v>
      </c>
      <c r="E70" s="53">
        <v>198.0985</v>
      </c>
      <c r="F70" s="53">
        <v>6.7152033898305081</v>
      </c>
      <c r="G70" s="52">
        <v>24.6</v>
      </c>
      <c r="H70" s="53">
        <v>168.53749999999999</v>
      </c>
      <c r="I70" s="53">
        <v>6.8511178861788613</v>
      </c>
      <c r="J70" s="52">
        <v>41.8</v>
      </c>
      <c r="K70" s="53">
        <v>274.78750000000002</v>
      </c>
      <c r="L70" s="53">
        <v>6.5738636363636376</v>
      </c>
      <c r="M70" s="52">
        <v>101.8</v>
      </c>
      <c r="N70" s="53">
        <v>679.96500000000003</v>
      </c>
      <c r="O70" s="53">
        <v>6.6794204322200397</v>
      </c>
      <c r="P70" s="52">
        <v>116.55</v>
      </c>
      <c r="Q70" s="53">
        <v>764.45500000000004</v>
      </c>
      <c r="R70" s="53">
        <v>6.5590304590304598</v>
      </c>
      <c r="S70" s="52">
        <v>73.900000000000006</v>
      </c>
      <c r="T70" s="53">
        <v>431.24450000000002</v>
      </c>
      <c r="U70" s="53">
        <v>5.835514208389716</v>
      </c>
      <c r="V70" s="52">
        <v>76.95</v>
      </c>
      <c r="W70" s="53">
        <v>424.16250000000002</v>
      </c>
      <c r="X70" s="53">
        <v>5.5121832358674467</v>
      </c>
      <c r="Y70" s="52">
        <v>48.1</v>
      </c>
      <c r="Z70" s="53">
        <v>362.76499999999999</v>
      </c>
      <c r="AA70" s="53">
        <v>7.5418918918918916</v>
      </c>
      <c r="AB70" s="52">
        <v>84.1</v>
      </c>
      <c r="AC70" s="53">
        <v>537.1825</v>
      </c>
      <c r="AD70" s="53">
        <v>6.3874256837098695</v>
      </c>
      <c r="AE70" s="52">
        <v>82.65</v>
      </c>
      <c r="AF70" s="53">
        <v>612.41750000000002</v>
      </c>
      <c r="AG70" s="53">
        <v>7.4097701149425284</v>
      </c>
      <c r="AH70" s="52">
        <v>42.45</v>
      </c>
      <c r="AI70" s="53">
        <v>315.67500000000001</v>
      </c>
      <c r="AJ70" s="53">
        <v>7.436395759717314</v>
      </c>
      <c r="AK70" s="52">
        <v>78.7</v>
      </c>
      <c r="AL70" s="53">
        <v>604.47249999999997</v>
      </c>
      <c r="AM70" s="53">
        <v>7.6807179161372297</v>
      </c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  <c r="CO70" s="54"/>
      <c r="CP70" s="54"/>
      <c r="CQ70" s="54"/>
      <c r="CR70" s="54"/>
      <c r="CS70" s="54"/>
      <c r="CT70" s="54"/>
      <c r="CU70" s="54"/>
      <c r="CV70" s="54"/>
      <c r="CW70" s="54"/>
      <c r="CX70" s="54"/>
      <c r="CY70" s="54"/>
      <c r="CZ70" s="54"/>
      <c r="DA70" s="54"/>
      <c r="DB70" s="54"/>
      <c r="DC70" s="54"/>
      <c r="DD70" s="54"/>
      <c r="DE70" s="54"/>
      <c r="DF70" s="54"/>
      <c r="DG70" s="54"/>
      <c r="DH70" s="54"/>
      <c r="DI70" s="54"/>
      <c r="DJ70" s="54"/>
      <c r="DK70" s="54"/>
      <c r="DL70" s="54"/>
      <c r="DM70" s="54"/>
      <c r="DN70" s="54"/>
      <c r="DO70" s="54"/>
      <c r="DP70" s="54"/>
      <c r="DQ70" s="54"/>
      <c r="DR70" s="54"/>
      <c r="DS70" s="54"/>
      <c r="DT70" s="54"/>
      <c r="DU70" s="54"/>
      <c r="DV70" s="54"/>
      <c r="DW70" s="54"/>
      <c r="DX70" s="54"/>
      <c r="DY70" s="54"/>
      <c r="DZ70" s="54"/>
      <c r="EA70" s="54"/>
      <c r="EB70" s="54"/>
      <c r="EC70" s="54"/>
      <c r="ED70" s="54"/>
      <c r="EE70" s="54"/>
      <c r="EF70" s="54"/>
      <c r="EG70" s="54"/>
      <c r="EH70" s="54"/>
      <c r="EI70" s="54"/>
      <c r="EJ70" s="54"/>
      <c r="EK70" s="54"/>
      <c r="EL70" s="54"/>
      <c r="EM70" s="54"/>
      <c r="EN70" s="54"/>
      <c r="EO70" s="54"/>
      <c r="EP70" s="54"/>
      <c r="EQ70" s="54"/>
    </row>
    <row r="71" spans="2:147" s="50" customFormat="1" ht="20.100000000000001" customHeight="1" x14ac:dyDescent="0.2">
      <c r="B71" s="51" t="s">
        <v>166</v>
      </c>
      <c r="C71" s="51" t="s">
        <v>167</v>
      </c>
      <c r="D71" s="52">
        <v>133.1</v>
      </c>
      <c r="E71" s="53">
        <v>391.01150000000001</v>
      </c>
      <c r="F71" s="53">
        <v>2.937727272727273</v>
      </c>
      <c r="G71" s="52">
        <v>41.3</v>
      </c>
      <c r="H71" s="53">
        <v>117.24</v>
      </c>
      <c r="I71" s="53">
        <v>2.8387409200968525</v>
      </c>
      <c r="J71" s="52">
        <v>14.3</v>
      </c>
      <c r="K71" s="53">
        <v>65.94</v>
      </c>
      <c r="L71" s="53">
        <v>4.6111888111888106</v>
      </c>
      <c r="M71" s="52">
        <v>74.349999999999994</v>
      </c>
      <c r="N71" s="53">
        <v>274.185</v>
      </c>
      <c r="O71" s="53">
        <v>3.6877605917955618</v>
      </c>
      <c r="P71" s="52">
        <v>33.35</v>
      </c>
      <c r="Q71" s="53">
        <v>85.24</v>
      </c>
      <c r="R71" s="53">
        <v>2.5559220389805093</v>
      </c>
      <c r="S71" s="52">
        <v>30.75</v>
      </c>
      <c r="T71" s="53">
        <v>51.299500000000002</v>
      </c>
      <c r="U71" s="53">
        <v>1.6682764227642277</v>
      </c>
      <c r="V71" s="52">
        <v>20.05</v>
      </c>
      <c r="W71" s="53">
        <v>54.152999999999999</v>
      </c>
      <c r="X71" s="53">
        <v>2.7008977556109723</v>
      </c>
      <c r="Y71" s="52">
        <v>1.95</v>
      </c>
      <c r="Z71" s="53">
        <v>16.77</v>
      </c>
      <c r="AA71" s="53">
        <v>8.6</v>
      </c>
      <c r="AB71" s="52">
        <v>6.15</v>
      </c>
      <c r="AC71" s="53">
        <v>9.5325000000000006</v>
      </c>
      <c r="AD71" s="53">
        <v>1.55</v>
      </c>
      <c r="AE71" s="52">
        <v>12.15</v>
      </c>
      <c r="AF71" s="53">
        <v>27.519500000000001</v>
      </c>
      <c r="AG71" s="53">
        <v>2.2649794238683127</v>
      </c>
      <c r="AH71" s="52">
        <v>29.85</v>
      </c>
      <c r="AI71" s="53">
        <v>28.320499999999999</v>
      </c>
      <c r="AJ71" s="53">
        <v>0.94876046901172517</v>
      </c>
      <c r="AK71" s="52">
        <v>16.649999999999999</v>
      </c>
      <c r="AL71" s="53">
        <v>120.86750000000001</v>
      </c>
      <c r="AM71" s="53">
        <v>7.2593093093093106</v>
      </c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  <c r="CO71" s="54"/>
      <c r="CP71" s="54"/>
      <c r="CQ71" s="54"/>
      <c r="CR71" s="54"/>
      <c r="CS71" s="54"/>
      <c r="CT71" s="54"/>
      <c r="CU71" s="54"/>
      <c r="CV71" s="54"/>
      <c r="CW71" s="54"/>
      <c r="CX71" s="54"/>
      <c r="CY71" s="54"/>
      <c r="CZ71" s="54"/>
      <c r="DA71" s="54"/>
      <c r="DB71" s="54"/>
      <c r="DC71" s="54"/>
      <c r="DD71" s="54"/>
      <c r="DE71" s="54"/>
      <c r="DF71" s="54"/>
      <c r="DG71" s="54"/>
      <c r="DH71" s="54"/>
      <c r="DI71" s="54"/>
      <c r="DJ71" s="54"/>
      <c r="DK71" s="54"/>
      <c r="DL71" s="54"/>
      <c r="DM71" s="54"/>
      <c r="DN71" s="54"/>
      <c r="DO71" s="54"/>
      <c r="DP71" s="54"/>
      <c r="DQ71" s="54"/>
      <c r="DR71" s="54"/>
      <c r="DS71" s="54"/>
      <c r="DT71" s="54"/>
      <c r="DU71" s="54"/>
      <c r="DV71" s="54"/>
      <c r="DW71" s="54"/>
      <c r="DX71" s="54"/>
      <c r="DY71" s="54"/>
      <c r="DZ71" s="54"/>
      <c r="EA71" s="54"/>
      <c r="EB71" s="54"/>
      <c r="EC71" s="54"/>
      <c r="ED71" s="54"/>
      <c r="EE71" s="54"/>
      <c r="EF71" s="54"/>
      <c r="EG71" s="54"/>
      <c r="EH71" s="54"/>
      <c r="EI71" s="54"/>
      <c r="EJ71" s="54"/>
      <c r="EK71" s="54"/>
      <c r="EL71" s="54"/>
      <c r="EM71" s="54"/>
      <c r="EN71" s="54"/>
      <c r="EO71" s="54"/>
      <c r="EP71" s="54"/>
      <c r="EQ71" s="54"/>
    </row>
    <row r="72" spans="2:147" s="50" customFormat="1" ht="20.100000000000001" customHeight="1" x14ac:dyDescent="0.2">
      <c r="B72" s="51" t="s">
        <v>168</v>
      </c>
      <c r="C72" s="51" t="s">
        <v>169</v>
      </c>
      <c r="D72" s="52"/>
      <c r="E72" s="53"/>
      <c r="F72" s="53"/>
      <c r="G72" s="52"/>
      <c r="H72" s="53"/>
      <c r="I72" s="53"/>
      <c r="J72" s="52">
        <v>3.45</v>
      </c>
      <c r="K72" s="53">
        <v>2.4495</v>
      </c>
      <c r="L72" s="53">
        <v>0.71</v>
      </c>
      <c r="M72" s="52">
        <v>8.15</v>
      </c>
      <c r="N72" s="53">
        <v>4.8654999999999999</v>
      </c>
      <c r="O72" s="53">
        <v>0.59699386503067486</v>
      </c>
      <c r="P72" s="52">
        <v>8.9</v>
      </c>
      <c r="Q72" s="53">
        <v>3.1259999999999999</v>
      </c>
      <c r="R72" s="53">
        <v>0.35123595505617977</v>
      </c>
      <c r="S72" s="52">
        <v>1622.75</v>
      </c>
      <c r="T72" s="53">
        <v>651.45399999999995</v>
      </c>
      <c r="U72" s="53">
        <v>0.40145062394084113</v>
      </c>
      <c r="V72" s="52"/>
      <c r="W72" s="53"/>
      <c r="X72" s="53"/>
      <c r="Y72" s="52"/>
      <c r="Z72" s="53"/>
      <c r="AA72" s="53"/>
      <c r="AB72" s="52"/>
      <c r="AC72" s="53"/>
      <c r="AD72" s="53"/>
      <c r="AE72" s="52">
        <v>32.799999999999997</v>
      </c>
      <c r="AF72" s="53">
        <v>22.307500000000001</v>
      </c>
      <c r="AG72" s="53">
        <v>0.68010670731707323</v>
      </c>
      <c r="AH72" s="52">
        <v>7.8</v>
      </c>
      <c r="AI72" s="53">
        <v>2.706</v>
      </c>
      <c r="AJ72" s="53">
        <v>0.34692307692307695</v>
      </c>
      <c r="AK72" s="52">
        <v>1.9</v>
      </c>
      <c r="AL72" s="53">
        <v>1.159</v>
      </c>
      <c r="AM72" s="53">
        <v>0.61</v>
      </c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  <c r="CM72" s="54"/>
      <c r="CN72" s="54"/>
      <c r="CO72" s="54"/>
      <c r="CP72" s="54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  <c r="DF72" s="54"/>
      <c r="DG72" s="54"/>
      <c r="DH72" s="54"/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54"/>
      <c r="DT72" s="54"/>
      <c r="DU72" s="54"/>
      <c r="DV72" s="54"/>
      <c r="DW72" s="54"/>
      <c r="DX72" s="54"/>
      <c r="DY72" s="54"/>
      <c r="DZ72" s="54"/>
      <c r="EA72" s="54"/>
      <c r="EB72" s="54"/>
      <c r="EC72" s="54"/>
      <c r="ED72" s="54"/>
      <c r="EE72" s="54"/>
      <c r="EF72" s="54"/>
      <c r="EG72" s="54"/>
      <c r="EH72" s="54"/>
      <c r="EI72" s="54"/>
      <c r="EJ72" s="54"/>
      <c r="EK72" s="54"/>
      <c r="EL72" s="54"/>
      <c r="EM72" s="54"/>
      <c r="EN72" s="54"/>
      <c r="EO72" s="54"/>
      <c r="EP72" s="54"/>
      <c r="EQ72" s="54"/>
    </row>
    <row r="73" spans="2:147" s="50" customFormat="1" ht="20.100000000000001" customHeight="1" x14ac:dyDescent="0.2">
      <c r="B73" s="51" t="s">
        <v>46</v>
      </c>
      <c r="C73" s="51" t="s">
        <v>47</v>
      </c>
      <c r="D73" s="52">
        <v>1274.45</v>
      </c>
      <c r="E73" s="53">
        <v>9654.24</v>
      </c>
      <c r="F73" s="53">
        <v>7.5752206834320681</v>
      </c>
      <c r="G73" s="52">
        <v>575.25</v>
      </c>
      <c r="H73" s="53">
        <v>4486.55</v>
      </c>
      <c r="I73" s="53">
        <v>7.7993046501521084</v>
      </c>
      <c r="J73" s="52">
        <v>343.95</v>
      </c>
      <c r="K73" s="53">
        <v>3360.1849999999999</v>
      </c>
      <c r="L73" s="53">
        <v>9.7693996220380868</v>
      </c>
      <c r="M73" s="52">
        <v>994.5</v>
      </c>
      <c r="N73" s="53">
        <v>9113.75</v>
      </c>
      <c r="O73" s="53">
        <v>9.1641528406234283</v>
      </c>
      <c r="P73" s="52">
        <v>608.04999999999995</v>
      </c>
      <c r="Q73" s="53">
        <v>5339.54</v>
      </c>
      <c r="R73" s="53">
        <v>8.7814160019735219</v>
      </c>
      <c r="S73" s="52">
        <v>732.75</v>
      </c>
      <c r="T73" s="53">
        <v>7183.43</v>
      </c>
      <c r="U73" s="53">
        <v>9.8033845104060049</v>
      </c>
      <c r="V73" s="52">
        <v>808.55</v>
      </c>
      <c r="W73" s="53">
        <v>10092.01</v>
      </c>
      <c r="X73" s="53">
        <v>12.48161523715293</v>
      </c>
      <c r="Y73" s="52">
        <v>539.95000000000005</v>
      </c>
      <c r="Z73" s="53">
        <v>8369.6049999999996</v>
      </c>
      <c r="AA73" s="53">
        <v>15.500703768867485</v>
      </c>
      <c r="AB73" s="52">
        <v>498.7</v>
      </c>
      <c r="AC73" s="53">
        <v>3797.24</v>
      </c>
      <c r="AD73" s="53">
        <v>7.6142771205133348</v>
      </c>
      <c r="AE73" s="52">
        <v>525.9</v>
      </c>
      <c r="AF73" s="53">
        <v>3138.1574999999998</v>
      </c>
      <c r="AG73" s="53">
        <v>5.9672133485453509</v>
      </c>
      <c r="AH73" s="52">
        <v>976.5</v>
      </c>
      <c r="AI73" s="53">
        <v>4991.125</v>
      </c>
      <c r="AJ73" s="53">
        <v>5.1112391193036357</v>
      </c>
      <c r="AK73" s="52">
        <v>319.35000000000002</v>
      </c>
      <c r="AL73" s="53">
        <v>2037.0975000000001</v>
      </c>
      <c r="AM73" s="53">
        <v>6.3788868013151712</v>
      </c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  <c r="CO73" s="54"/>
      <c r="CP73" s="54"/>
      <c r="CQ73" s="54"/>
      <c r="CR73" s="54"/>
      <c r="CS73" s="54"/>
      <c r="CT73" s="54"/>
      <c r="CU73" s="54"/>
      <c r="CV73" s="54"/>
      <c r="CW73" s="54"/>
      <c r="CX73" s="54"/>
      <c r="CY73" s="54"/>
      <c r="CZ73" s="54"/>
      <c r="DA73" s="54"/>
      <c r="DB73" s="54"/>
      <c r="DC73" s="54"/>
      <c r="DD73" s="54"/>
      <c r="DE73" s="54"/>
      <c r="DF73" s="54"/>
      <c r="DG73" s="54"/>
      <c r="DH73" s="54"/>
      <c r="DI73" s="54"/>
      <c r="DJ73" s="54"/>
      <c r="DK73" s="54"/>
      <c r="DL73" s="54"/>
      <c r="DM73" s="54"/>
      <c r="DN73" s="54"/>
      <c r="DO73" s="54"/>
      <c r="DP73" s="54"/>
      <c r="DQ73" s="54"/>
      <c r="DR73" s="54"/>
      <c r="DS73" s="54"/>
      <c r="DT73" s="54"/>
      <c r="DU73" s="54"/>
      <c r="DV73" s="54"/>
      <c r="DW73" s="54"/>
      <c r="DX73" s="54"/>
      <c r="DY73" s="54"/>
      <c r="DZ73" s="54"/>
      <c r="EA73" s="54"/>
      <c r="EB73" s="54"/>
      <c r="EC73" s="54"/>
      <c r="ED73" s="54"/>
      <c r="EE73" s="54"/>
      <c r="EF73" s="54"/>
      <c r="EG73" s="54"/>
      <c r="EH73" s="54"/>
      <c r="EI73" s="54"/>
      <c r="EJ73" s="54"/>
      <c r="EK73" s="54"/>
      <c r="EL73" s="54"/>
      <c r="EM73" s="54"/>
      <c r="EN73" s="54"/>
      <c r="EO73" s="54"/>
      <c r="EP73" s="54"/>
      <c r="EQ73" s="54"/>
    </row>
    <row r="74" spans="2:147" s="50" customFormat="1" ht="20.100000000000001" customHeight="1" x14ac:dyDescent="0.2">
      <c r="B74" s="51" t="s">
        <v>170</v>
      </c>
      <c r="C74" s="51" t="s">
        <v>171</v>
      </c>
      <c r="D74" s="52">
        <v>3.4</v>
      </c>
      <c r="E74" s="53">
        <v>5.61</v>
      </c>
      <c r="F74" s="53">
        <v>1.65</v>
      </c>
      <c r="G74" s="52"/>
      <c r="H74" s="53"/>
      <c r="I74" s="53"/>
      <c r="J74" s="52">
        <v>50</v>
      </c>
      <c r="K74" s="53">
        <v>92.5</v>
      </c>
      <c r="L74" s="53">
        <v>1.85</v>
      </c>
      <c r="M74" s="52">
        <v>250</v>
      </c>
      <c r="N74" s="53">
        <v>149</v>
      </c>
      <c r="O74" s="53">
        <v>0.59599999999999997</v>
      </c>
      <c r="P74" s="52">
        <v>690</v>
      </c>
      <c r="Q74" s="53">
        <v>491</v>
      </c>
      <c r="R74" s="53">
        <v>0.71159420289855069</v>
      </c>
      <c r="S74" s="52"/>
      <c r="T74" s="53"/>
      <c r="U74" s="53"/>
      <c r="V74" s="52"/>
      <c r="W74" s="53"/>
      <c r="X74" s="53"/>
      <c r="Y74" s="52">
        <v>20</v>
      </c>
      <c r="Z74" s="53">
        <v>24</v>
      </c>
      <c r="AA74" s="53">
        <v>1.2</v>
      </c>
      <c r="AB74" s="52"/>
      <c r="AC74" s="53"/>
      <c r="AD74" s="53"/>
      <c r="AE74" s="52">
        <v>410</v>
      </c>
      <c r="AF74" s="53">
        <v>123</v>
      </c>
      <c r="AG74" s="53">
        <v>0.3</v>
      </c>
      <c r="AH74" s="52">
        <v>137</v>
      </c>
      <c r="AI74" s="53">
        <v>72.067499999999995</v>
      </c>
      <c r="AJ74" s="53">
        <v>0.52604014598540139</v>
      </c>
      <c r="AK74" s="52"/>
      <c r="AL74" s="53"/>
      <c r="AM74" s="53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  <c r="CO74" s="54"/>
      <c r="CP74" s="54"/>
      <c r="CQ74" s="54"/>
      <c r="CR74" s="54"/>
      <c r="CS74" s="54"/>
      <c r="CT74" s="54"/>
      <c r="CU74" s="54"/>
      <c r="CV74" s="54"/>
      <c r="CW74" s="54"/>
      <c r="CX74" s="54"/>
      <c r="CY74" s="54"/>
      <c r="CZ74" s="54"/>
      <c r="DA74" s="54"/>
      <c r="DB74" s="54"/>
      <c r="DC74" s="54"/>
      <c r="DD74" s="54"/>
      <c r="DE74" s="54"/>
      <c r="DF74" s="54"/>
      <c r="DG74" s="54"/>
      <c r="DH74" s="54"/>
      <c r="DI74" s="54"/>
      <c r="DJ74" s="54"/>
      <c r="DK74" s="54"/>
      <c r="DL74" s="54"/>
      <c r="DM74" s="54"/>
      <c r="DN74" s="54"/>
      <c r="DO74" s="54"/>
      <c r="DP74" s="54"/>
      <c r="DQ74" s="54"/>
      <c r="DR74" s="54"/>
      <c r="DS74" s="54"/>
      <c r="DT74" s="54"/>
      <c r="DU74" s="54"/>
      <c r="DV74" s="54"/>
      <c r="DW74" s="54"/>
      <c r="DX74" s="54"/>
      <c r="DY74" s="54"/>
      <c r="DZ74" s="54"/>
      <c r="EA74" s="54"/>
      <c r="EB74" s="54"/>
      <c r="EC74" s="54"/>
      <c r="ED74" s="54"/>
      <c r="EE74" s="54"/>
      <c r="EF74" s="54"/>
      <c r="EG74" s="54"/>
      <c r="EH74" s="54"/>
      <c r="EI74" s="54"/>
      <c r="EJ74" s="54"/>
      <c r="EK74" s="54"/>
      <c r="EL74" s="54"/>
      <c r="EM74" s="54"/>
      <c r="EN74" s="54"/>
      <c r="EO74" s="54"/>
      <c r="EP74" s="54"/>
      <c r="EQ74" s="54"/>
    </row>
    <row r="75" spans="2:147" s="50" customFormat="1" ht="20.100000000000001" customHeight="1" x14ac:dyDescent="0.2">
      <c r="B75" s="51" t="s">
        <v>172</v>
      </c>
      <c r="C75" s="51" t="s">
        <v>173</v>
      </c>
      <c r="D75" s="52">
        <v>52.8</v>
      </c>
      <c r="E75" s="53">
        <v>312.38650000000001</v>
      </c>
      <c r="F75" s="53">
        <v>5.9164109848484854</v>
      </c>
      <c r="G75" s="52">
        <v>28.1</v>
      </c>
      <c r="H75" s="53">
        <v>112.43300000000001</v>
      </c>
      <c r="I75" s="53">
        <v>4.0011743772241992</v>
      </c>
      <c r="J75" s="52">
        <v>76.7</v>
      </c>
      <c r="K75" s="53">
        <v>284.96249999999998</v>
      </c>
      <c r="L75" s="53">
        <v>3.7152868318122549</v>
      </c>
      <c r="M75" s="52">
        <v>166.8</v>
      </c>
      <c r="N75" s="53">
        <v>477.91149999999999</v>
      </c>
      <c r="O75" s="53">
        <v>2.8651768585131894</v>
      </c>
      <c r="P75" s="52">
        <v>81.2</v>
      </c>
      <c r="Q75" s="53">
        <v>297.154</v>
      </c>
      <c r="R75" s="53">
        <v>3.6595320197044332</v>
      </c>
      <c r="S75" s="52">
        <v>61.7</v>
      </c>
      <c r="T75" s="53">
        <v>275.1275</v>
      </c>
      <c r="U75" s="53">
        <v>4.4591166936790918</v>
      </c>
      <c r="V75" s="52">
        <v>99.4</v>
      </c>
      <c r="W75" s="53">
        <v>488.65750000000003</v>
      </c>
      <c r="X75" s="53">
        <v>4.9160714285714286</v>
      </c>
      <c r="Y75" s="52">
        <v>95.15</v>
      </c>
      <c r="Z75" s="53">
        <v>761.54499999999996</v>
      </c>
      <c r="AA75" s="53">
        <v>8.0036258539148708</v>
      </c>
      <c r="AB75" s="52">
        <v>154.15</v>
      </c>
      <c r="AC75" s="53">
        <v>771.6825</v>
      </c>
      <c r="AD75" s="53">
        <v>5.0060493026273107</v>
      </c>
      <c r="AE75" s="52">
        <v>145.6</v>
      </c>
      <c r="AF75" s="53">
        <v>657.93899999999996</v>
      </c>
      <c r="AG75" s="53">
        <v>4.5188118131868134</v>
      </c>
      <c r="AH75" s="52">
        <v>188.35</v>
      </c>
      <c r="AI75" s="53">
        <v>722.64599999999996</v>
      </c>
      <c r="AJ75" s="53">
        <v>3.8367188744358907</v>
      </c>
      <c r="AK75" s="52">
        <v>63.7</v>
      </c>
      <c r="AL75" s="53">
        <v>274.23500000000001</v>
      </c>
      <c r="AM75" s="53">
        <v>4.305102040816327</v>
      </c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  <c r="CO75" s="54"/>
      <c r="CP75" s="54"/>
      <c r="CQ75" s="54"/>
      <c r="CR75" s="54"/>
      <c r="CS75" s="54"/>
      <c r="CT75" s="54"/>
      <c r="CU75" s="54"/>
      <c r="CV75" s="54"/>
      <c r="CW75" s="54"/>
      <c r="CX75" s="54"/>
      <c r="CY75" s="54"/>
      <c r="CZ75" s="54"/>
      <c r="DA75" s="54"/>
      <c r="DB75" s="54"/>
      <c r="DC75" s="54"/>
      <c r="DD75" s="54"/>
      <c r="DE75" s="54"/>
      <c r="DF75" s="54"/>
      <c r="DG75" s="54"/>
      <c r="DH75" s="54"/>
      <c r="DI75" s="54"/>
      <c r="DJ75" s="54"/>
      <c r="DK75" s="54"/>
      <c r="DL75" s="54"/>
      <c r="DM75" s="54"/>
      <c r="DN75" s="54"/>
      <c r="DO75" s="54"/>
      <c r="DP75" s="54"/>
      <c r="DQ75" s="54"/>
      <c r="DR75" s="54"/>
      <c r="DS75" s="54"/>
      <c r="DT75" s="54"/>
      <c r="DU75" s="54"/>
      <c r="DV75" s="54"/>
      <c r="DW75" s="54"/>
      <c r="DX75" s="54"/>
      <c r="DY75" s="54"/>
      <c r="DZ75" s="54"/>
      <c r="EA75" s="54"/>
      <c r="EB75" s="54"/>
      <c r="EC75" s="54"/>
      <c r="ED75" s="54"/>
      <c r="EE75" s="54"/>
      <c r="EF75" s="54"/>
      <c r="EG75" s="54"/>
      <c r="EH75" s="54"/>
      <c r="EI75" s="54"/>
      <c r="EJ75" s="54"/>
      <c r="EK75" s="54"/>
      <c r="EL75" s="54"/>
      <c r="EM75" s="54"/>
      <c r="EN75" s="54"/>
      <c r="EO75" s="54"/>
      <c r="EP75" s="54"/>
      <c r="EQ75" s="54"/>
    </row>
    <row r="76" spans="2:147" s="50" customFormat="1" ht="20.100000000000001" customHeight="1" x14ac:dyDescent="0.2">
      <c r="B76" s="51" t="s">
        <v>174</v>
      </c>
      <c r="C76" s="51" t="s">
        <v>175</v>
      </c>
      <c r="D76" s="52">
        <v>92.2</v>
      </c>
      <c r="E76" s="53">
        <v>1404.575</v>
      </c>
      <c r="F76" s="53">
        <v>15.234002169197398</v>
      </c>
      <c r="G76" s="52">
        <v>41.25</v>
      </c>
      <c r="H76" s="53">
        <v>694.86500000000001</v>
      </c>
      <c r="I76" s="53">
        <v>16.845212121212121</v>
      </c>
      <c r="J76" s="52">
        <v>42.6</v>
      </c>
      <c r="K76" s="53">
        <v>670.43</v>
      </c>
      <c r="L76" s="53">
        <v>15.737793427230045</v>
      </c>
      <c r="M76" s="52">
        <v>50.5</v>
      </c>
      <c r="N76" s="53">
        <v>668.09500000000003</v>
      </c>
      <c r="O76" s="53">
        <v>13.229603960396041</v>
      </c>
      <c r="P76" s="52">
        <v>75.5</v>
      </c>
      <c r="Q76" s="53">
        <v>921.94749999999999</v>
      </c>
      <c r="R76" s="53">
        <v>12.211225165562913</v>
      </c>
      <c r="S76" s="52">
        <v>42.5</v>
      </c>
      <c r="T76" s="53">
        <v>482.375</v>
      </c>
      <c r="U76" s="53">
        <v>11.35</v>
      </c>
      <c r="V76" s="52">
        <v>32.4</v>
      </c>
      <c r="W76" s="53">
        <v>457.55</v>
      </c>
      <c r="X76" s="53">
        <v>14.121913580246915</v>
      </c>
      <c r="Y76" s="52">
        <v>22</v>
      </c>
      <c r="Z76" s="53">
        <v>475.13</v>
      </c>
      <c r="AA76" s="53">
        <v>21.596818181818183</v>
      </c>
      <c r="AB76" s="52">
        <v>26.95</v>
      </c>
      <c r="AC76" s="53">
        <v>294.20999999999998</v>
      </c>
      <c r="AD76" s="53">
        <v>10.916883116883117</v>
      </c>
      <c r="AE76" s="52">
        <v>36.700000000000003</v>
      </c>
      <c r="AF76" s="53">
        <v>428.98500000000001</v>
      </c>
      <c r="AG76" s="53">
        <v>11.688964577656675</v>
      </c>
      <c r="AH76" s="52">
        <v>63.4</v>
      </c>
      <c r="AI76" s="53">
        <v>578.73749999999995</v>
      </c>
      <c r="AJ76" s="53">
        <v>9.128351735015773</v>
      </c>
      <c r="AK76" s="52">
        <v>4.5</v>
      </c>
      <c r="AL76" s="53">
        <v>67.05</v>
      </c>
      <c r="AM76" s="53">
        <v>14.9</v>
      </c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4"/>
      <c r="CA76" s="54"/>
      <c r="CB76" s="54"/>
      <c r="CC76" s="54"/>
      <c r="CD76" s="54"/>
      <c r="CE76" s="54"/>
      <c r="CF76" s="54"/>
      <c r="CG76" s="54"/>
      <c r="CH76" s="54"/>
      <c r="CI76" s="54"/>
      <c r="CJ76" s="54"/>
      <c r="CK76" s="54"/>
      <c r="CL76" s="54"/>
      <c r="CM76" s="54"/>
      <c r="CN76" s="54"/>
      <c r="CO76" s="54"/>
      <c r="CP76" s="54"/>
      <c r="CQ76" s="54"/>
      <c r="CR76" s="54"/>
      <c r="CS76" s="54"/>
      <c r="CT76" s="54"/>
      <c r="CU76" s="54"/>
      <c r="CV76" s="54"/>
      <c r="CW76" s="54"/>
      <c r="CX76" s="54"/>
      <c r="CY76" s="54"/>
      <c r="CZ76" s="54"/>
      <c r="DA76" s="54"/>
      <c r="DB76" s="54"/>
      <c r="DC76" s="54"/>
      <c r="DD76" s="54"/>
      <c r="DE76" s="54"/>
      <c r="DF76" s="54"/>
      <c r="DG76" s="54"/>
      <c r="DH76" s="54"/>
      <c r="DI76" s="54"/>
      <c r="DJ76" s="54"/>
      <c r="DK76" s="54"/>
      <c r="DL76" s="54"/>
      <c r="DM76" s="54"/>
      <c r="DN76" s="54"/>
      <c r="DO76" s="54"/>
      <c r="DP76" s="54"/>
      <c r="DQ76" s="54"/>
      <c r="DR76" s="54"/>
      <c r="DS76" s="54"/>
      <c r="DT76" s="54"/>
      <c r="DU76" s="54"/>
      <c r="DV76" s="54"/>
      <c r="DW76" s="54"/>
      <c r="DX76" s="54"/>
      <c r="DY76" s="54"/>
      <c r="DZ76" s="54"/>
      <c r="EA76" s="54"/>
      <c r="EB76" s="54"/>
      <c r="EC76" s="54"/>
      <c r="ED76" s="54"/>
      <c r="EE76" s="54"/>
      <c r="EF76" s="54"/>
      <c r="EG76" s="54"/>
      <c r="EH76" s="54"/>
      <c r="EI76" s="54"/>
      <c r="EJ76" s="54"/>
      <c r="EK76" s="54"/>
      <c r="EL76" s="54"/>
      <c r="EM76" s="54"/>
      <c r="EN76" s="54"/>
      <c r="EO76" s="54"/>
      <c r="EP76" s="54"/>
      <c r="EQ76" s="54"/>
    </row>
    <row r="77" spans="2:147" s="50" customFormat="1" ht="20.100000000000001" customHeight="1" x14ac:dyDescent="0.2">
      <c r="B77" s="51" t="s">
        <v>176</v>
      </c>
      <c r="C77" s="51" t="s">
        <v>177</v>
      </c>
      <c r="D77" s="52">
        <v>18.75</v>
      </c>
      <c r="E77" s="53">
        <v>89.802499999999995</v>
      </c>
      <c r="F77" s="53">
        <v>4.7894666666666668</v>
      </c>
      <c r="G77" s="52">
        <v>5.15</v>
      </c>
      <c r="H77" s="53">
        <v>26.447500000000002</v>
      </c>
      <c r="I77" s="53">
        <v>5.1354368932038836</v>
      </c>
      <c r="J77" s="52">
        <v>5.75</v>
      </c>
      <c r="K77" s="53">
        <v>38.53</v>
      </c>
      <c r="L77" s="53">
        <v>6.7008695652173911</v>
      </c>
      <c r="M77" s="52">
        <v>14.55</v>
      </c>
      <c r="N77" s="53">
        <v>97.63</v>
      </c>
      <c r="O77" s="53">
        <v>6.7099656357388309</v>
      </c>
      <c r="P77" s="52"/>
      <c r="Q77" s="53"/>
      <c r="R77" s="53"/>
      <c r="S77" s="52">
        <v>6.5</v>
      </c>
      <c r="T77" s="53">
        <v>35.14</v>
      </c>
      <c r="U77" s="53">
        <v>5.4061538461538463</v>
      </c>
      <c r="V77" s="52">
        <v>3.9</v>
      </c>
      <c r="W77" s="53">
        <v>20.149999999999999</v>
      </c>
      <c r="X77" s="53">
        <v>5.1666666666666661</v>
      </c>
      <c r="Y77" s="52">
        <v>6.4</v>
      </c>
      <c r="Z77" s="53">
        <v>36.875</v>
      </c>
      <c r="AA77" s="53">
        <v>5.76171875</v>
      </c>
      <c r="AB77" s="52">
        <v>26.35</v>
      </c>
      <c r="AC77" s="53">
        <v>118.6375</v>
      </c>
      <c r="AD77" s="53">
        <v>4.5023719165085385</v>
      </c>
      <c r="AE77" s="52">
        <v>6</v>
      </c>
      <c r="AF77" s="53">
        <v>38.292499999999997</v>
      </c>
      <c r="AG77" s="53">
        <v>6.3820833333333331</v>
      </c>
      <c r="AH77" s="52">
        <v>2.1</v>
      </c>
      <c r="AI77" s="53">
        <v>5.1449999999999996</v>
      </c>
      <c r="AJ77" s="53">
        <v>2.4500000000000002</v>
      </c>
      <c r="AK77" s="52"/>
      <c r="AL77" s="53"/>
      <c r="AM77" s="53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4"/>
      <c r="CA77" s="54"/>
      <c r="CB77" s="54"/>
      <c r="CC77" s="54"/>
      <c r="CD77" s="54"/>
      <c r="CE77" s="54"/>
      <c r="CF77" s="54"/>
      <c r="CG77" s="54"/>
      <c r="CH77" s="54"/>
      <c r="CI77" s="54"/>
      <c r="CJ77" s="54"/>
      <c r="CK77" s="54"/>
      <c r="CL77" s="54"/>
      <c r="CM77" s="54"/>
      <c r="CN77" s="54"/>
      <c r="CO77" s="54"/>
      <c r="CP77" s="54"/>
      <c r="CQ77" s="54"/>
      <c r="CR77" s="54"/>
      <c r="CS77" s="54"/>
      <c r="CT77" s="54"/>
      <c r="CU77" s="54"/>
      <c r="CV77" s="54"/>
      <c r="CW77" s="54"/>
      <c r="CX77" s="54"/>
      <c r="CY77" s="54"/>
      <c r="CZ77" s="54"/>
      <c r="DA77" s="54"/>
      <c r="DB77" s="54"/>
      <c r="DC77" s="54"/>
      <c r="DD77" s="54"/>
      <c r="DE77" s="54"/>
      <c r="DF77" s="54"/>
      <c r="DG77" s="54"/>
      <c r="DH77" s="54"/>
      <c r="DI77" s="54"/>
      <c r="DJ77" s="54"/>
      <c r="DK77" s="54"/>
      <c r="DL77" s="54"/>
      <c r="DM77" s="54"/>
      <c r="DN77" s="54"/>
      <c r="DO77" s="54"/>
      <c r="DP77" s="54"/>
      <c r="DQ77" s="54"/>
      <c r="DR77" s="54"/>
      <c r="DS77" s="54"/>
      <c r="DT77" s="54"/>
      <c r="DU77" s="54"/>
      <c r="DV77" s="54"/>
      <c r="DW77" s="54"/>
      <c r="DX77" s="54"/>
      <c r="DY77" s="54"/>
      <c r="DZ77" s="54"/>
      <c r="EA77" s="54"/>
      <c r="EB77" s="54"/>
      <c r="EC77" s="54"/>
      <c r="ED77" s="54"/>
      <c r="EE77" s="54"/>
      <c r="EF77" s="54"/>
      <c r="EG77" s="54"/>
      <c r="EH77" s="54"/>
      <c r="EI77" s="54"/>
      <c r="EJ77" s="54"/>
      <c r="EK77" s="54"/>
      <c r="EL77" s="54"/>
      <c r="EM77" s="54"/>
      <c r="EN77" s="54"/>
      <c r="EO77" s="54"/>
      <c r="EP77" s="54"/>
      <c r="EQ77" s="54"/>
    </row>
    <row r="78" spans="2:147" s="50" customFormat="1" ht="20.100000000000001" customHeight="1" x14ac:dyDescent="0.2">
      <c r="B78" s="51" t="s">
        <v>178</v>
      </c>
      <c r="C78" s="51" t="s">
        <v>179</v>
      </c>
      <c r="D78" s="52">
        <v>29.7</v>
      </c>
      <c r="E78" s="53">
        <v>170.64500000000001</v>
      </c>
      <c r="F78" s="53">
        <v>5.7456228956228959</v>
      </c>
      <c r="G78" s="52"/>
      <c r="H78" s="53"/>
      <c r="I78" s="53"/>
      <c r="J78" s="52"/>
      <c r="K78" s="53"/>
      <c r="L78" s="53"/>
      <c r="M78" s="52"/>
      <c r="N78" s="53"/>
      <c r="O78" s="53"/>
      <c r="P78" s="52">
        <v>1287.7</v>
      </c>
      <c r="Q78" s="53">
        <v>4069.5650000000001</v>
      </c>
      <c r="R78" s="53">
        <v>3.1603362584452901</v>
      </c>
      <c r="S78" s="52">
        <v>161</v>
      </c>
      <c r="T78" s="53">
        <v>756.11</v>
      </c>
      <c r="U78" s="53">
        <v>4.6963354037267084</v>
      </c>
      <c r="V78" s="52">
        <v>120.7</v>
      </c>
      <c r="W78" s="53">
        <v>499.97</v>
      </c>
      <c r="X78" s="53">
        <v>4.1422535211267606</v>
      </c>
      <c r="Y78" s="52">
        <v>23.7</v>
      </c>
      <c r="Z78" s="53">
        <v>144.65</v>
      </c>
      <c r="AA78" s="53">
        <v>6.1033755274261612</v>
      </c>
      <c r="AB78" s="52"/>
      <c r="AC78" s="53"/>
      <c r="AD78" s="53"/>
      <c r="AE78" s="52"/>
      <c r="AF78" s="53"/>
      <c r="AG78" s="53"/>
      <c r="AH78" s="52"/>
      <c r="AI78" s="53"/>
      <c r="AJ78" s="53"/>
      <c r="AK78" s="52">
        <v>81.599999999999994</v>
      </c>
      <c r="AL78" s="53">
        <v>411.91500000000002</v>
      </c>
      <c r="AM78" s="53">
        <v>5.0479779411764714</v>
      </c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  <c r="BY78" s="54"/>
      <c r="BZ78" s="54"/>
      <c r="CA78" s="54"/>
      <c r="CB78" s="54"/>
      <c r="CC78" s="54"/>
      <c r="CD78" s="54"/>
      <c r="CE78" s="54"/>
      <c r="CF78" s="54"/>
      <c r="CG78" s="54"/>
      <c r="CH78" s="54"/>
      <c r="CI78" s="54"/>
      <c r="CJ78" s="54"/>
      <c r="CK78" s="54"/>
      <c r="CL78" s="54"/>
      <c r="CM78" s="54"/>
      <c r="CN78" s="54"/>
      <c r="CO78" s="54"/>
      <c r="CP78" s="54"/>
      <c r="CQ78" s="54"/>
      <c r="CR78" s="54"/>
      <c r="CS78" s="54"/>
      <c r="CT78" s="54"/>
      <c r="CU78" s="54"/>
      <c r="CV78" s="54"/>
      <c r="CW78" s="54"/>
      <c r="CX78" s="54"/>
      <c r="CY78" s="54"/>
      <c r="CZ78" s="54"/>
      <c r="DA78" s="54"/>
      <c r="DB78" s="54"/>
      <c r="DC78" s="54"/>
      <c r="DD78" s="54"/>
      <c r="DE78" s="54"/>
      <c r="DF78" s="54"/>
      <c r="DG78" s="54"/>
      <c r="DH78" s="54"/>
      <c r="DI78" s="54"/>
      <c r="DJ78" s="54"/>
      <c r="DK78" s="54"/>
      <c r="DL78" s="54"/>
      <c r="DM78" s="54"/>
      <c r="DN78" s="54"/>
      <c r="DO78" s="54"/>
      <c r="DP78" s="54"/>
      <c r="DQ78" s="54"/>
      <c r="DR78" s="54"/>
      <c r="DS78" s="54"/>
      <c r="DT78" s="54"/>
      <c r="DU78" s="54"/>
      <c r="DV78" s="54"/>
      <c r="DW78" s="54"/>
      <c r="DX78" s="54"/>
      <c r="DY78" s="54"/>
      <c r="DZ78" s="54"/>
      <c r="EA78" s="54"/>
      <c r="EB78" s="54"/>
      <c r="EC78" s="54"/>
      <c r="ED78" s="54"/>
      <c r="EE78" s="54"/>
      <c r="EF78" s="54"/>
      <c r="EG78" s="54"/>
      <c r="EH78" s="54"/>
      <c r="EI78" s="54"/>
      <c r="EJ78" s="54"/>
      <c r="EK78" s="54"/>
      <c r="EL78" s="54"/>
      <c r="EM78" s="54"/>
      <c r="EN78" s="54"/>
      <c r="EO78" s="54"/>
      <c r="EP78" s="54"/>
      <c r="EQ78" s="54"/>
    </row>
    <row r="79" spans="2:147" s="50" customFormat="1" ht="20.100000000000001" customHeight="1" x14ac:dyDescent="0.2">
      <c r="B79" s="51" t="s">
        <v>180</v>
      </c>
      <c r="C79" s="51" t="s">
        <v>181</v>
      </c>
      <c r="D79" s="52">
        <v>295.60000000000002</v>
      </c>
      <c r="E79" s="53">
        <v>496.20150000000001</v>
      </c>
      <c r="F79" s="53">
        <v>1.6786248308525034</v>
      </c>
      <c r="G79" s="52">
        <v>76.400000000000006</v>
      </c>
      <c r="H79" s="53">
        <v>172.95750000000001</v>
      </c>
      <c r="I79" s="53">
        <v>2.2638416230366492</v>
      </c>
      <c r="J79" s="52">
        <v>386.2</v>
      </c>
      <c r="K79" s="53">
        <v>1074.9224999999999</v>
      </c>
      <c r="L79" s="53">
        <v>2.7833311755567061</v>
      </c>
      <c r="M79" s="52">
        <v>243.35</v>
      </c>
      <c r="N79" s="53">
        <v>522.67700000000002</v>
      </c>
      <c r="O79" s="53">
        <v>2.1478405588658314</v>
      </c>
      <c r="P79" s="52">
        <v>265.55</v>
      </c>
      <c r="Q79" s="53">
        <v>484.51799999999997</v>
      </c>
      <c r="R79" s="53">
        <v>1.8245829410657124</v>
      </c>
      <c r="S79" s="52">
        <v>446.05</v>
      </c>
      <c r="T79" s="53">
        <v>721.63</v>
      </c>
      <c r="U79" s="53">
        <v>1.6178231140006725</v>
      </c>
      <c r="V79" s="52">
        <v>355.1</v>
      </c>
      <c r="W79" s="53">
        <v>659.02949999999998</v>
      </c>
      <c r="X79" s="53">
        <v>1.855898338496198</v>
      </c>
      <c r="Y79" s="52">
        <v>160.55000000000001</v>
      </c>
      <c r="Z79" s="53">
        <v>236.16849999999999</v>
      </c>
      <c r="AA79" s="53">
        <v>1.4709965742759263</v>
      </c>
      <c r="AB79" s="52">
        <v>192.95</v>
      </c>
      <c r="AC79" s="53">
        <v>294.89800000000002</v>
      </c>
      <c r="AD79" s="53">
        <v>1.5283648613630476</v>
      </c>
      <c r="AE79" s="52">
        <v>156.25</v>
      </c>
      <c r="AF79" s="53">
        <v>317.28399999999999</v>
      </c>
      <c r="AG79" s="53">
        <v>2.0306175999999998</v>
      </c>
      <c r="AH79" s="52">
        <v>187.75</v>
      </c>
      <c r="AI79" s="53">
        <v>303.64850000000001</v>
      </c>
      <c r="AJ79" s="53">
        <v>1.6173022636484689</v>
      </c>
      <c r="AK79" s="52">
        <v>359.9</v>
      </c>
      <c r="AL79" s="53">
        <v>522.46600000000001</v>
      </c>
      <c r="AM79" s="53">
        <v>1.4516976938038346</v>
      </c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  <c r="BY79" s="54"/>
      <c r="BZ79" s="54"/>
      <c r="CA79" s="54"/>
      <c r="CB79" s="54"/>
      <c r="CC79" s="54"/>
      <c r="CD79" s="54"/>
      <c r="CE79" s="54"/>
      <c r="CF79" s="54"/>
      <c r="CG79" s="54"/>
      <c r="CH79" s="54"/>
      <c r="CI79" s="54"/>
      <c r="CJ79" s="54"/>
      <c r="CK79" s="54"/>
      <c r="CL79" s="54"/>
      <c r="CM79" s="54"/>
      <c r="CN79" s="54"/>
      <c r="CO79" s="54"/>
      <c r="CP79" s="54"/>
      <c r="CQ79" s="54"/>
      <c r="CR79" s="54"/>
      <c r="CS79" s="54"/>
      <c r="CT79" s="54"/>
      <c r="CU79" s="54"/>
      <c r="CV79" s="54"/>
      <c r="CW79" s="54"/>
      <c r="CX79" s="54"/>
      <c r="CY79" s="54"/>
      <c r="CZ79" s="54"/>
      <c r="DA79" s="54"/>
      <c r="DB79" s="54"/>
      <c r="DC79" s="54"/>
      <c r="DD79" s="54"/>
      <c r="DE79" s="54"/>
      <c r="DF79" s="54"/>
      <c r="DG79" s="54"/>
      <c r="DH79" s="54"/>
      <c r="DI79" s="54"/>
      <c r="DJ79" s="54"/>
      <c r="DK79" s="54"/>
      <c r="DL79" s="54"/>
      <c r="DM79" s="54"/>
      <c r="DN79" s="54"/>
      <c r="DO79" s="54"/>
      <c r="DP79" s="54"/>
      <c r="DQ79" s="54"/>
      <c r="DR79" s="54"/>
      <c r="DS79" s="54"/>
      <c r="DT79" s="54"/>
      <c r="DU79" s="54"/>
      <c r="DV79" s="54"/>
      <c r="DW79" s="54"/>
      <c r="DX79" s="54"/>
      <c r="DY79" s="54"/>
      <c r="DZ79" s="54"/>
      <c r="EA79" s="54"/>
      <c r="EB79" s="54"/>
      <c r="EC79" s="54"/>
      <c r="ED79" s="54"/>
      <c r="EE79" s="54"/>
      <c r="EF79" s="54"/>
      <c r="EG79" s="54"/>
      <c r="EH79" s="54"/>
      <c r="EI79" s="54"/>
      <c r="EJ79" s="54"/>
      <c r="EK79" s="54"/>
      <c r="EL79" s="54"/>
      <c r="EM79" s="54"/>
      <c r="EN79" s="54"/>
      <c r="EO79" s="54"/>
      <c r="EP79" s="54"/>
      <c r="EQ79" s="54"/>
    </row>
    <row r="80" spans="2:147" s="50" customFormat="1" ht="20.100000000000001" customHeight="1" x14ac:dyDescent="0.2">
      <c r="B80" s="55" t="s">
        <v>48</v>
      </c>
      <c r="C80" s="55"/>
      <c r="D80" s="56">
        <v>21224.65</v>
      </c>
      <c r="E80" s="57">
        <v>72673.316999999981</v>
      </c>
      <c r="F80" s="57">
        <v>3.4240054370743436</v>
      </c>
      <c r="G80" s="56">
        <v>12858</v>
      </c>
      <c r="H80" s="57">
        <v>46430.840499999998</v>
      </c>
      <c r="I80" s="57">
        <v>3.6110468579872457</v>
      </c>
      <c r="J80" s="56">
        <v>19817.45</v>
      </c>
      <c r="K80" s="57">
        <v>54471.926999999996</v>
      </c>
      <c r="L80" s="57">
        <v>2.7486849720826845</v>
      </c>
      <c r="M80" s="56">
        <v>15868.8</v>
      </c>
      <c r="N80" s="57">
        <v>60204.921500000004</v>
      </c>
      <c r="O80" s="57">
        <v>3.7939177190461795</v>
      </c>
      <c r="P80" s="56">
        <v>29886.6</v>
      </c>
      <c r="Q80" s="57">
        <v>76393.742499999993</v>
      </c>
      <c r="R80" s="57">
        <v>2.5561202177564524</v>
      </c>
      <c r="S80" s="56">
        <v>58741.5</v>
      </c>
      <c r="T80" s="57">
        <v>95746.123499999987</v>
      </c>
      <c r="U80" s="57">
        <v>1.6299570746405867</v>
      </c>
      <c r="V80" s="56">
        <v>40198.699999999997</v>
      </c>
      <c r="W80" s="57">
        <v>91925.165000000023</v>
      </c>
      <c r="X80" s="57">
        <v>2.2867695970267694</v>
      </c>
      <c r="Y80" s="56">
        <v>30265.5</v>
      </c>
      <c r="Z80" s="57">
        <v>118897.3365</v>
      </c>
      <c r="AA80" s="57">
        <v>3.9284775239133669</v>
      </c>
      <c r="AB80" s="56">
        <v>23903.35</v>
      </c>
      <c r="AC80" s="57">
        <v>75731.868000000002</v>
      </c>
      <c r="AD80" s="57">
        <v>3.1682533201413179</v>
      </c>
      <c r="AE80" s="56">
        <v>17872.150000000001</v>
      </c>
      <c r="AF80" s="57">
        <v>53401.473500000022</v>
      </c>
      <c r="AG80" s="57">
        <v>2.987971424814587</v>
      </c>
      <c r="AH80" s="56">
        <v>22497.7</v>
      </c>
      <c r="AI80" s="57">
        <v>65431.439000000013</v>
      </c>
      <c r="AJ80" s="57">
        <v>2.9083612547060369</v>
      </c>
      <c r="AK80" s="56">
        <v>22759.200000000001</v>
      </c>
      <c r="AL80" s="57">
        <v>77140.62049999999</v>
      </c>
      <c r="AM80" s="57">
        <v>3.3894258365847643</v>
      </c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4"/>
      <c r="CA80" s="54"/>
      <c r="CB80" s="54"/>
      <c r="CC80" s="54"/>
      <c r="CD80" s="54"/>
      <c r="CE80" s="54"/>
      <c r="CF80" s="54"/>
      <c r="CG80" s="54"/>
      <c r="CH80" s="54"/>
      <c r="CI80" s="54"/>
      <c r="CJ80" s="54"/>
      <c r="CK80" s="54"/>
      <c r="CL80" s="54"/>
      <c r="CM80" s="54"/>
      <c r="CN80" s="54"/>
      <c r="CO80" s="54"/>
      <c r="CP80" s="54"/>
      <c r="CQ80" s="54"/>
      <c r="CR80" s="54"/>
      <c r="CS80" s="54"/>
      <c r="CT80" s="54"/>
      <c r="CU80" s="54"/>
      <c r="CV80" s="54"/>
      <c r="CW80" s="54"/>
      <c r="CX80" s="54"/>
      <c r="CY80" s="54"/>
      <c r="CZ80" s="54"/>
      <c r="DA80" s="54"/>
      <c r="DB80" s="54"/>
      <c r="DC80" s="54"/>
      <c r="DD80" s="54"/>
      <c r="DE80" s="54"/>
      <c r="DF80" s="54"/>
      <c r="DG80" s="54"/>
      <c r="DH80" s="54"/>
      <c r="DI80" s="54"/>
      <c r="DJ80" s="54"/>
      <c r="DK80" s="54"/>
      <c r="DL80" s="54"/>
      <c r="DM80" s="54"/>
      <c r="DN80" s="54"/>
      <c r="DO80" s="54"/>
      <c r="DP80" s="54"/>
      <c r="DQ80" s="54"/>
      <c r="DR80" s="54"/>
      <c r="DS80" s="54"/>
      <c r="DT80" s="54"/>
      <c r="DU80" s="54"/>
      <c r="DV80" s="54"/>
      <c r="DW80" s="54"/>
      <c r="DX80" s="54"/>
      <c r="DY80" s="54"/>
      <c r="DZ80" s="54"/>
      <c r="EA80" s="54"/>
      <c r="EB80" s="54"/>
      <c r="EC80" s="54"/>
      <c r="ED80" s="54"/>
      <c r="EE80" s="54"/>
      <c r="EF80" s="54"/>
      <c r="EG80" s="54"/>
      <c r="EH80" s="54"/>
      <c r="EI80" s="54"/>
      <c r="EJ80" s="54"/>
      <c r="EK80" s="54"/>
      <c r="EL80" s="54"/>
      <c r="EM80" s="54"/>
      <c r="EN80" s="54"/>
      <c r="EO80" s="54"/>
      <c r="EP80" s="54"/>
      <c r="EQ80" s="54"/>
    </row>
    <row r="81" spans="2:147" s="50" customFormat="1" ht="20.100000000000001" customHeight="1" x14ac:dyDescent="0.2">
      <c r="B81" s="51" t="s">
        <v>203</v>
      </c>
      <c r="C81" s="51" t="s">
        <v>204</v>
      </c>
      <c r="D81" s="52">
        <v>22.85</v>
      </c>
      <c r="E81" s="53">
        <v>89.055000000000007</v>
      </c>
      <c r="F81" s="53">
        <v>3.8973741794310723</v>
      </c>
      <c r="G81" s="52">
        <v>5.2</v>
      </c>
      <c r="H81" s="53">
        <v>23.3</v>
      </c>
      <c r="I81" s="53">
        <v>4.4807692307692308</v>
      </c>
      <c r="J81" s="52">
        <v>5.0999999999999996</v>
      </c>
      <c r="K81" s="53">
        <v>10.455</v>
      </c>
      <c r="L81" s="53">
        <v>2.0499999999999998</v>
      </c>
      <c r="M81" s="52">
        <v>3.75</v>
      </c>
      <c r="N81" s="53">
        <v>15.375</v>
      </c>
      <c r="O81" s="53">
        <v>4.0999999999999996</v>
      </c>
      <c r="P81" s="52">
        <v>6.15</v>
      </c>
      <c r="Q81" s="53">
        <v>29.212499999999999</v>
      </c>
      <c r="R81" s="53">
        <v>4.75</v>
      </c>
      <c r="S81" s="52"/>
      <c r="T81" s="53"/>
      <c r="U81" s="53"/>
      <c r="V81" s="52">
        <v>20.7</v>
      </c>
      <c r="W81" s="53">
        <v>56.475000000000001</v>
      </c>
      <c r="X81" s="53">
        <v>2.7282608695652177</v>
      </c>
      <c r="Y81" s="52"/>
      <c r="Z81" s="53"/>
      <c r="AA81" s="53"/>
      <c r="AB81" s="52">
        <v>3.45</v>
      </c>
      <c r="AC81" s="53">
        <v>6.21</v>
      </c>
      <c r="AD81" s="53">
        <v>1.8</v>
      </c>
      <c r="AE81" s="52">
        <v>5.0999999999999996</v>
      </c>
      <c r="AF81" s="53">
        <v>14.555</v>
      </c>
      <c r="AG81" s="53">
        <v>2.8539215686274511</v>
      </c>
      <c r="AH81" s="52">
        <v>6.15</v>
      </c>
      <c r="AI81" s="53">
        <v>16.807500000000001</v>
      </c>
      <c r="AJ81" s="53">
        <v>2.7329268292682927</v>
      </c>
      <c r="AK81" s="52"/>
      <c r="AL81" s="53"/>
      <c r="AM81" s="53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  <c r="BH81" s="54"/>
      <c r="BI81" s="54"/>
      <c r="BJ81" s="54"/>
      <c r="BK81" s="54"/>
      <c r="BL81" s="54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  <c r="BY81" s="54"/>
      <c r="BZ81" s="54"/>
      <c r="CA81" s="54"/>
      <c r="CB81" s="54"/>
      <c r="CC81" s="54"/>
      <c r="CD81" s="54"/>
      <c r="CE81" s="54"/>
      <c r="CF81" s="54"/>
      <c r="CG81" s="54"/>
      <c r="CH81" s="54"/>
      <c r="CI81" s="54"/>
      <c r="CJ81" s="54"/>
      <c r="CK81" s="54"/>
      <c r="CL81" s="54"/>
      <c r="CM81" s="54"/>
      <c r="CN81" s="54"/>
      <c r="CO81" s="54"/>
      <c r="CP81" s="54"/>
      <c r="CQ81" s="54"/>
      <c r="CR81" s="54"/>
      <c r="CS81" s="54"/>
      <c r="CT81" s="54"/>
      <c r="CU81" s="54"/>
      <c r="CV81" s="54"/>
      <c r="CW81" s="54"/>
      <c r="CX81" s="54"/>
      <c r="CY81" s="54"/>
      <c r="CZ81" s="54"/>
      <c r="DA81" s="54"/>
      <c r="DB81" s="54"/>
      <c r="DC81" s="54"/>
      <c r="DD81" s="54"/>
      <c r="DE81" s="54"/>
      <c r="DF81" s="54"/>
      <c r="DG81" s="54"/>
      <c r="DH81" s="54"/>
      <c r="DI81" s="54"/>
      <c r="DJ81" s="54"/>
      <c r="DK81" s="54"/>
      <c r="DL81" s="54"/>
      <c r="DM81" s="54"/>
      <c r="DN81" s="54"/>
      <c r="DO81" s="54"/>
      <c r="DP81" s="54"/>
      <c r="DQ81" s="54"/>
      <c r="DR81" s="54"/>
      <c r="DS81" s="54"/>
      <c r="DT81" s="54"/>
      <c r="DU81" s="54"/>
      <c r="DV81" s="54"/>
      <c r="DW81" s="54"/>
      <c r="DX81" s="54"/>
      <c r="DY81" s="54"/>
      <c r="DZ81" s="54"/>
      <c r="EA81" s="54"/>
      <c r="EB81" s="54"/>
      <c r="EC81" s="54"/>
      <c r="ED81" s="54"/>
      <c r="EE81" s="54"/>
      <c r="EF81" s="54"/>
      <c r="EG81" s="54"/>
      <c r="EH81" s="54"/>
      <c r="EI81" s="54"/>
      <c r="EJ81" s="54"/>
      <c r="EK81" s="54"/>
      <c r="EL81" s="54"/>
      <c r="EM81" s="54"/>
      <c r="EN81" s="54"/>
      <c r="EO81" s="54"/>
      <c r="EP81" s="54"/>
      <c r="EQ81" s="54"/>
    </row>
    <row r="82" spans="2:147" s="50" customFormat="1" ht="20.100000000000001" customHeight="1" x14ac:dyDescent="0.2">
      <c r="B82" s="51" t="s">
        <v>182</v>
      </c>
      <c r="C82" s="51" t="s">
        <v>183</v>
      </c>
      <c r="D82" s="52">
        <v>69.5</v>
      </c>
      <c r="E82" s="53">
        <v>1026.8434999999999</v>
      </c>
      <c r="F82" s="53">
        <v>14.774726618705035</v>
      </c>
      <c r="G82" s="52">
        <v>37.549999999999997</v>
      </c>
      <c r="H82" s="53">
        <v>590.85</v>
      </c>
      <c r="I82" s="53">
        <v>15.735019973368843</v>
      </c>
      <c r="J82" s="52">
        <v>5.15</v>
      </c>
      <c r="K82" s="53">
        <v>96.28</v>
      </c>
      <c r="L82" s="53">
        <v>18.695145631067959</v>
      </c>
      <c r="M82" s="52">
        <v>17.95</v>
      </c>
      <c r="N82" s="53">
        <v>298.63</v>
      </c>
      <c r="O82" s="53">
        <v>16.636768802228413</v>
      </c>
      <c r="P82" s="52">
        <v>7.65</v>
      </c>
      <c r="Q82" s="53">
        <v>113.375</v>
      </c>
      <c r="R82" s="53">
        <v>14.820261437908496</v>
      </c>
      <c r="S82" s="52">
        <v>3.5</v>
      </c>
      <c r="T82" s="53">
        <v>52.85</v>
      </c>
      <c r="U82" s="53">
        <v>15.1</v>
      </c>
      <c r="V82" s="52"/>
      <c r="W82" s="53"/>
      <c r="X82" s="53"/>
      <c r="Y82" s="52"/>
      <c r="Z82" s="53"/>
      <c r="AA82" s="53"/>
      <c r="AB82" s="52">
        <v>10.45</v>
      </c>
      <c r="AC82" s="53">
        <v>200.30500000000001</v>
      </c>
      <c r="AD82" s="53">
        <v>19.16794258373206</v>
      </c>
      <c r="AE82" s="52">
        <v>54.2</v>
      </c>
      <c r="AF82" s="53">
        <v>603.44000000000005</v>
      </c>
      <c r="AG82" s="53">
        <v>11.133579335793359</v>
      </c>
      <c r="AH82" s="52">
        <v>220.3</v>
      </c>
      <c r="AI82" s="53">
        <v>2804.8649999999998</v>
      </c>
      <c r="AJ82" s="53">
        <v>12.732024512029049</v>
      </c>
      <c r="AK82" s="52">
        <v>33</v>
      </c>
      <c r="AL82" s="53">
        <v>486.685</v>
      </c>
      <c r="AM82" s="53">
        <v>14.748030303030303</v>
      </c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4"/>
      <c r="BL82" s="54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  <c r="BX82" s="54"/>
      <c r="BY82" s="54"/>
      <c r="BZ82" s="54"/>
      <c r="CA82" s="54"/>
      <c r="CB82" s="54"/>
      <c r="CC82" s="54"/>
      <c r="CD82" s="54"/>
      <c r="CE82" s="54"/>
      <c r="CF82" s="54"/>
      <c r="CG82" s="54"/>
      <c r="CH82" s="54"/>
      <c r="CI82" s="54"/>
      <c r="CJ82" s="54"/>
      <c r="CK82" s="54"/>
      <c r="CL82" s="54"/>
      <c r="CM82" s="54"/>
      <c r="CN82" s="54"/>
      <c r="CO82" s="54"/>
      <c r="CP82" s="54"/>
      <c r="CQ82" s="54"/>
      <c r="CR82" s="54"/>
      <c r="CS82" s="54"/>
      <c r="CT82" s="54"/>
      <c r="CU82" s="54"/>
      <c r="CV82" s="54"/>
      <c r="CW82" s="54"/>
      <c r="CX82" s="54"/>
      <c r="CY82" s="54"/>
      <c r="CZ82" s="54"/>
      <c r="DA82" s="54"/>
      <c r="DB82" s="54"/>
      <c r="DC82" s="54"/>
      <c r="DD82" s="54"/>
      <c r="DE82" s="54"/>
      <c r="DF82" s="54"/>
      <c r="DG82" s="54"/>
      <c r="DH82" s="54"/>
      <c r="DI82" s="54"/>
      <c r="DJ82" s="54"/>
      <c r="DK82" s="54"/>
      <c r="DL82" s="54"/>
      <c r="DM82" s="54"/>
      <c r="DN82" s="54"/>
      <c r="DO82" s="54"/>
      <c r="DP82" s="54"/>
      <c r="DQ82" s="54"/>
      <c r="DR82" s="54"/>
      <c r="DS82" s="54"/>
      <c r="DT82" s="54"/>
      <c r="DU82" s="54"/>
      <c r="DV82" s="54"/>
      <c r="DW82" s="54"/>
      <c r="DX82" s="54"/>
      <c r="DY82" s="54"/>
      <c r="DZ82" s="54"/>
      <c r="EA82" s="54"/>
      <c r="EB82" s="54"/>
      <c r="EC82" s="54"/>
      <c r="ED82" s="54"/>
      <c r="EE82" s="54"/>
      <c r="EF82" s="54"/>
      <c r="EG82" s="54"/>
      <c r="EH82" s="54"/>
      <c r="EI82" s="54"/>
      <c r="EJ82" s="54"/>
      <c r="EK82" s="54"/>
      <c r="EL82" s="54"/>
      <c r="EM82" s="54"/>
      <c r="EN82" s="54"/>
      <c r="EO82" s="54"/>
      <c r="EP82" s="54"/>
      <c r="EQ82" s="54"/>
    </row>
    <row r="83" spans="2:147" s="50" customFormat="1" ht="20.100000000000001" customHeight="1" x14ac:dyDescent="0.2">
      <c r="B83" s="51" t="s">
        <v>184</v>
      </c>
      <c r="C83" s="51" t="s">
        <v>185</v>
      </c>
      <c r="D83" s="52">
        <v>1028.75</v>
      </c>
      <c r="E83" s="53">
        <v>7233.7250000000004</v>
      </c>
      <c r="F83" s="53">
        <v>7.0315674362089915</v>
      </c>
      <c r="G83" s="52">
        <v>697.25</v>
      </c>
      <c r="H83" s="53">
        <v>4915.6149999999998</v>
      </c>
      <c r="I83" s="53">
        <v>7.0500035855145207</v>
      </c>
      <c r="J83" s="52">
        <v>1643</v>
      </c>
      <c r="K83" s="53">
        <v>10881.3</v>
      </c>
      <c r="L83" s="53">
        <v>6.622824102251978</v>
      </c>
      <c r="M83" s="52">
        <v>857.55</v>
      </c>
      <c r="N83" s="53">
        <v>5716.3850000000002</v>
      </c>
      <c r="O83" s="53">
        <v>6.6659495073173582</v>
      </c>
      <c r="P83" s="52">
        <v>431.05</v>
      </c>
      <c r="Q83" s="53">
        <v>3375.4749999999999</v>
      </c>
      <c r="R83" s="53">
        <v>7.8308200904767427</v>
      </c>
      <c r="S83" s="52">
        <v>554.25</v>
      </c>
      <c r="T83" s="53">
        <v>5376.3950000000004</v>
      </c>
      <c r="U83" s="53">
        <v>9.7003067207938667</v>
      </c>
      <c r="V83" s="52">
        <v>20.2</v>
      </c>
      <c r="W83" s="53">
        <v>238.25</v>
      </c>
      <c r="X83" s="53">
        <v>11.794554455445544</v>
      </c>
      <c r="Y83" s="52">
        <v>5.85</v>
      </c>
      <c r="Z83" s="53">
        <v>52.354999999999997</v>
      </c>
      <c r="AA83" s="53">
        <v>8.9495726495726498</v>
      </c>
      <c r="AB83" s="52">
        <v>26.6</v>
      </c>
      <c r="AC83" s="53">
        <v>239.66</v>
      </c>
      <c r="AD83" s="53">
        <v>9.0097744360902254</v>
      </c>
      <c r="AE83" s="52">
        <v>70.55</v>
      </c>
      <c r="AF83" s="53">
        <v>604.37</v>
      </c>
      <c r="AG83" s="53">
        <v>8.5665485471296954</v>
      </c>
      <c r="AH83" s="52">
        <v>104.4</v>
      </c>
      <c r="AI83" s="53">
        <v>874.94</v>
      </c>
      <c r="AJ83" s="53">
        <v>8.3806513409961685</v>
      </c>
      <c r="AK83" s="52">
        <v>142.25</v>
      </c>
      <c r="AL83" s="53">
        <v>1345.75</v>
      </c>
      <c r="AM83" s="53">
        <v>9.4604569420035141</v>
      </c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  <c r="BH83" s="54"/>
      <c r="BI83" s="54"/>
      <c r="BJ83" s="54"/>
      <c r="BK83" s="54"/>
      <c r="BL83" s="54"/>
      <c r="BM83" s="54"/>
      <c r="BN83" s="54"/>
      <c r="BO83" s="54"/>
      <c r="BP83" s="54"/>
      <c r="BQ83" s="54"/>
      <c r="BR83" s="54"/>
      <c r="BS83" s="54"/>
      <c r="BT83" s="54"/>
      <c r="BU83" s="54"/>
      <c r="BV83" s="54"/>
      <c r="BW83" s="54"/>
      <c r="BX83" s="54"/>
      <c r="BY83" s="54"/>
      <c r="BZ83" s="54"/>
      <c r="CA83" s="54"/>
      <c r="CB83" s="54"/>
      <c r="CC83" s="54"/>
      <c r="CD83" s="54"/>
      <c r="CE83" s="54"/>
      <c r="CF83" s="54"/>
      <c r="CG83" s="54"/>
      <c r="CH83" s="54"/>
      <c r="CI83" s="54"/>
      <c r="CJ83" s="54"/>
      <c r="CK83" s="54"/>
      <c r="CL83" s="54"/>
      <c r="CM83" s="54"/>
      <c r="CN83" s="54"/>
      <c r="CO83" s="54"/>
      <c r="CP83" s="54"/>
      <c r="CQ83" s="54"/>
      <c r="CR83" s="54"/>
      <c r="CS83" s="54"/>
      <c r="CT83" s="54"/>
      <c r="CU83" s="54"/>
      <c r="CV83" s="54"/>
      <c r="CW83" s="54"/>
      <c r="CX83" s="54"/>
      <c r="CY83" s="54"/>
      <c r="CZ83" s="54"/>
      <c r="DA83" s="54"/>
      <c r="DB83" s="54"/>
      <c r="DC83" s="54"/>
      <c r="DD83" s="54"/>
      <c r="DE83" s="54"/>
      <c r="DF83" s="54"/>
      <c r="DG83" s="54"/>
      <c r="DH83" s="54"/>
      <c r="DI83" s="54"/>
      <c r="DJ83" s="54"/>
      <c r="DK83" s="54"/>
      <c r="DL83" s="54"/>
      <c r="DM83" s="54"/>
      <c r="DN83" s="54"/>
      <c r="DO83" s="54"/>
      <c r="DP83" s="54"/>
      <c r="DQ83" s="54"/>
      <c r="DR83" s="54"/>
      <c r="DS83" s="54"/>
      <c r="DT83" s="54"/>
      <c r="DU83" s="54"/>
      <c r="DV83" s="54"/>
      <c r="DW83" s="54"/>
      <c r="DX83" s="54"/>
      <c r="DY83" s="54"/>
      <c r="DZ83" s="54"/>
      <c r="EA83" s="54"/>
      <c r="EB83" s="54"/>
      <c r="EC83" s="54"/>
      <c r="ED83" s="54"/>
      <c r="EE83" s="54"/>
      <c r="EF83" s="54"/>
      <c r="EG83" s="54"/>
      <c r="EH83" s="54"/>
      <c r="EI83" s="54"/>
      <c r="EJ83" s="54"/>
      <c r="EK83" s="54"/>
      <c r="EL83" s="54"/>
      <c r="EM83" s="54"/>
      <c r="EN83" s="54"/>
      <c r="EO83" s="54"/>
      <c r="EP83" s="54"/>
      <c r="EQ83" s="54"/>
    </row>
    <row r="84" spans="2:147" s="50" customFormat="1" ht="20.100000000000001" customHeight="1" x14ac:dyDescent="0.2">
      <c r="B84" s="51" t="s">
        <v>186</v>
      </c>
      <c r="C84" s="51" t="s">
        <v>187</v>
      </c>
      <c r="D84" s="52">
        <v>87.65</v>
      </c>
      <c r="E84" s="53">
        <v>623.91499999999996</v>
      </c>
      <c r="F84" s="53">
        <v>7.1182544209925833</v>
      </c>
      <c r="G84" s="52">
        <v>32.450000000000003</v>
      </c>
      <c r="H84" s="53">
        <v>239.62</v>
      </c>
      <c r="I84" s="53">
        <v>7.3842835130970723</v>
      </c>
      <c r="J84" s="52">
        <v>36.950000000000003</v>
      </c>
      <c r="K84" s="53">
        <v>283.25</v>
      </c>
      <c r="L84" s="53">
        <v>7.6657645466847084</v>
      </c>
      <c r="M84" s="52">
        <v>38.950000000000003</v>
      </c>
      <c r="N84" s="53">
        <v>253.1</v>
      </c>
      <c r="O84" s="53">
        <v>6.4980744544287541</v>
      </c>
      <c r="P84" s="52">
        <v>17.75</v>
      </c>
      <c r="Q84" s="53">
        <v>144.72</v>
      </c>
      <c r="R84" s="53">
        <v>8.1532394366197174</v>
      </c>
      <c r="S84" s="52">
        <v>41.1</v>
      </c>
      <c r="T84" s="53">
        <v>364.755</v>
      </c>
      <c r="U84" s="53">
        <v>8.8748175182481752</v>
      </c>
      <c r="V84" s="52">
        <v>26.75</v>
      </c>
      <c r="W84" s="53">
        <v>267.09500000000003</v>
      </c>
      <c r="X84" s="53">
        <v>9.984859813084114</v>
      </c>
      <c r="Y84" s="52">
        <v>23</v>
      </c>
      <c r="Z84" s="53">
        <v>247.09</v>
      </c>
      <c r="AA84" s="53">
        <v>10.743043478260869</v>
      </c>
      <c r="AB84" s="52">
        <v>1.6</v>
      </c>
      <c r="AC84" s="53">
        <v>16</v>
      </c>
      <c r="AD84" s="53">
        <v>10</v>
      </c>
      <c r="AE84" s="52">
        <v>14.4</v>
      </c>
      <c r="AF84" s="53">
        <v>115.79</v>
      </c>
      <c r="AG84" s="53">
        <v>8.0409722222222229</v>
      </c>
      <c r="AH84" s="52">
        <v>8.6999999999999993</v>
      </c>
      <c r="AI84" s="53">
        <v>74.515000000000001</v>
      </c>
      <c r="AJ84" s="53">
        <v>8.5649425287356333</v>
      </c>
      <c r="AK84" s="52"/>
      <c r="AL84" s="53"/>
      <c r="AM84" s="53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/>
      <c r="BF84" s="54"/>
      <c r="BG84" s="54"/>
      <c r="BH84" s="54"/>
      <c r="BI84" s="54"/>
      <c r="BJ84" s="54"/>
      <c r="BK84" s="54"/>
      <c r="BL84" s="54"/>
      <c r="BM84" s="54"/>
      <c r="BN84" s="54"/>
      <c r="BO84" s="54"/>
      <c r="BP84" s="54"/>
      <c r="BQ84" s="54"/>
      <c r="BR84" s="54"/>
      <c r="BS84" s="54"/>
      <c r="BT84" s="54"/>
      <c r="BU84" s="54"/>
      <c r="BV84" s="54"/>
      <c r="BW84" s="54"/>
      <c r="BX84" s="54"/>
      <c r="BY84" s="54"/>
      <c r="BZ84" s="54"/>
      <c r="CA84" s="54"/>
      <c r="CB84" s="54"/>
      <c r="CC84" s="54"/>
      <c r="CD84" s="54"/>
      <c r="CE84" s="54"/>
      <c r="CF84" s="54"/>
      <c r="CG84" s="54"/>
      <c r="CH84" s="54"/>
      <c r="CI84" s="54"/>
      <c r="CJ84" s="54"/>
      <c r="CK84" s="54"/>
      <c r="CL84" s="54"/>
      <c r="CM84" s="54"/>
      <c r="CN84" s="54"/>
      <c r="CO84" s="54"/>
      <c r="CP84" s="54"/>
      <c r="CQ84" s="54"/>
      <c r="CR84" s="54"/>
      <c r="CS84" s="54"/>
      <c r="CT84" s="54"/>
      <c r="CU84" s="54"/>
      <c r="CV84" s="54"/>
      <c r="CW84" s="54"/>
      <c r="CX84" s="54"/>
      <c r="CY84" s="54"/>
      <c r="CZ84" s="54"/>
      <c r="DA84" s="54"/>
      <c r="DB84" s="54"/>
      <c r="DC84" s="54"/>
      <c r="DD84" s="54"/>
      <c r="DE84" s="54"/>
      <c r="DF84" s="54"/>
      <c r="DG84" s="54"/>
      <c r="DH84" s="54"/>
      <c r="DI84" s="54"/>
      <c r="DJ84" s="54"/>
      <c r="DK84" s="54"/>
      <c r="DL84" s="54"/>
      <c r="DM84" s="54"/>
      <c r="DN84" s="54"/>
      <c r="DO84" s="54"/>
      <c r="DP84" s="54"/>
      <c r="DQ84" s="54"/>
      <c r="DR84" s="54"/>
      <c r="DS84" s="54"/>
      <c r="DT84" s="54"/>
      <c r="DU84" s="54"/>
      <c r="DV84" s="54"/>
      <c r="DW84" s="54"/>
      <c r="DX84" s="54"/>
      <c r="DY84" s="54"/>
      <c r="DZ84" s="54"/>
      <c r="EA84" s="54"/>
      <c r="EB84" s="54"/>
      <c r="EC84" s="54"/>
      <c r="ED84" s="54"/>
      <c r="EE84" s="54"/>
      <c r="EF84" s="54"/>
      <c r="EG84" s="54"/>
      <c r="EH84" s="54"/>
      <c r="EI84" s="54"/>
      <c r="EJ84" s="54"/>
      <c r="EK84" s="54"/>
      <c r="EL84" s="54"/>
      <c r="EM84" s="54"/>
      <c r="EN84" s="54"/>
      <c r="EO84" s="54"/>
      <c r="EP84" s="54"/>
      <c r="EQ84" s="54"/>
    </row>
    <row r="85" spans="2:147" s="50" customFormat="1" ht="20.100000000000001" customHeight="1" x14ac:dyDescent="0.2">
      <c r="B85" s="51" t="s">
        <v>188</v>
      </c>
      <c r="C85" s="51" t="s">
        <v>189</v>
      </c>
      <c r="D85" s="52">
        <v>910.85</v>
      </c>
      <c r="E85" s="53">
        <v>3274.1469999999999</v>
      </c>
      <c r="F85" s="53">
        <v>3.5946061371246638</v>
      </c>
      <c r="G85" s="52">
        <v>563.25</v>
      </c>
      <c r="H85" s="53">
        <v>2117.27</v>
      </c>
      <c r="I85" s="53">
        <v>3.7590235241899688</v>
      </c>
      <c r="J85" s="52">
        <v>501.5</v>
      </c>
      <c r="K85" s="53">
        <v>2337.5225</v>
      </c>
      <c r="L85" s="53">
        <v>4.661061814556331</v>
      </c>
      <c r="M85" s="52">
        <v>552.4</v>
      </c>
      <c r="N85" s="53">
        <v>2521.2275</v>
      </c>
      <c r="O85" s="53">
        <v>4.5641337798696595</v>
      </c>
      <c r="P85" s="52">
        <v>467.8</v>
      </c>
      <c r="Q85" s="53">
        <v>2131.2725</v>
      </c>
      <c r="R85" s="53">
        <v>4.555948054724241</v>
      </c>
      <c r="S85" s="52">
        <v>622.45000000000005</v>
      </c>
      <c r="T85" s="53">
        <v>3243.89</v>
      </c>
      <c r="U85" s="53">
        <v>5.2114868664149725</v>
      </c>
      <c r="V85" s="52">
        <v>485.4</v>
      </c>
      <c r="W85" s="53">
        <v>3198.5774999999999</v>
      </c>
      <c r="X85" s="53">
        <v>6.5895704573547587</v>
      </c>
      <c r="Y85" s="52">
        <v>610.4</v>
      </c>
      <c r="Z85" s="53">
        <v>4931.9750000000004</v>
      </c>
      <c r="AA85" s="53">
        <v>8.0799066186107478</v>
      </c>
      <c r="AB85" s="52">
        <v>364.3</v>
      </c>
      <c r="AC85" s="53">
        <v>2029.1275000000001</v>
      </c>
      <c r="AD85" s="53">
        <v>5.5699354927257758</v>
      </c>
      <c r="AE85" s="52">
        <v>495.05</v>
      </c>
      <c r="AF85" s="53">
        <v>2282.5675000000001</v>
      </c>
      <c r="AG85" s="53">
        <v>4.6107817392182611</v>
      </c>
      <c r="AH85" s="52">
        <v>442.75</v>
      </c>
      <c r="AI85" s="53">
        <v>2218.395</v>
      </c>
      <c r="AJ85" s="53">
        <v>5.0104912478825518</v>
      </c>
      <c r="AK85" s="52">
        <v>288.7</v>
      </c>
      <c r="AL85" s="53">
        <v>1686.0905</v>
      </c>
      <c r="AM85" s="53">
        <v>5.8402857637686179</v>
      </c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  <c r="BI85" s="54"/>
      <c r="BJ85" s="54"/>
      <c r="BK85" s="54"/>
      <c r="BL85" s="54"/>
      <c r="BM85" s="54"/>
      <c r="BN85" s="54"/>
      <c r="BO85" s="54"/>
      <c r="BP85" s="54"/>
      <c r="BQ85" s="54"/>
      <c r="BR85" s="54"/>
      <c r="BS85" s="54"/>
      <c r="BT85" s="54"/>
      <c r="BU85" s="54"/>
      <c r="BV85" s="54"/>
      <c r="BW85" s="54"/>
      <c r="BX85" s="54"/>
      <c r="BY85" s="54"/>
      <c r="BZ85" s="54"/>
      <c r="CA85" s="54"/>
      <c r="CB85" s="54"/>
      <c r="CC85" s="54"/>
      <c r="CD85" s="54"/>
      <c r="CE85" s="54"/>
      <c r="CF85" s="54"/>
      <c r="CG85" s="54"/>
      <c r="CH85" s="54"/>
      <c r="CI85" s="54"/>
      <c r="CJ85" s="54"/>
      <c r="CK85" s="54"/>
      <c r="CL85" s="54"/>
      <c r="CM85" s="54"/>
      <c r="CN85" s="54"/>
      <c r="CO85" s="54"/>
      <c r="CP85" s="54"/>
      <c r="CQ85" s="54"/>
      <c r="CR85" s="54"/>
      <c r="CS85" s="54"/>
      <c r="CT85" s="54"/>
      <c r="CU85" s="54"/>
      <c r="CV85" s="54"/>
      <c r="CW85" s="54"/>
      <c r="CX85" s="54"/>
      <c r="CY85" s="54"/>
      <c r="CZ85" s="54"/>
      <c r="DA85" s="54"/>
      <c r="DB85" s="54"/>
      <c r="DC85" s="54"/>
      <c r="DD85" s="54"/>
      <c r="DE85" s="54"/>
      <c r="DF85" s="54"/>
      <c r="DG85" s="54"/>
      <c r="DH85" s="54"/>
      <c r="DI85" s="54"/>
      <c r="DJ85" s="54"/>
      <c r="DK85" s="54"/>
      <c r="DL85" s="54"/>
      <c r="DM85" s="54"/>
      <c r="DN85" s="54"/>
      <c r="DO85" s="54"/>
      <c r="DP85" s="54"/>
      <c r="DQ85" s="54"/>
      <c r="DR85" s="54"/>
      <c r="DS85" s="54"/>
      <c r="DT85" s="54"/>
      <c r="DU85" s="54"/>
      <c r="DV85" s="54"/>
      <c r="DW85" s="54"/>
      <c r="DX85" s="54"/>
      <c r="DY85" s="54"/>
      <c r="DZ85" s="54"/>
      <c r="EA85" s="54"/>
      <c r="EB85" s="54"/>
      <c r="EC85" s="54"/>
      <c r="ED85" s="54"/>
      <c r="EE85" s="54"/>
      <c r="EF85" s="54"/>
      <c r="EG85" s="54"/>
      <c r="EH85" s="54"/>
      <c r="EI85" s="54"/>
      <c r="EJ85" s="54"/>
      <c r="EK85" s="54"/>
      <c r="EL85" s="54"/>
      <c r="EM85" s="54"/>
      <c r="EN85" s="54"/>
      <c r="EO85" s="54"/>
      <c r="EP85" s="54"/>
      <c r="EQ85" s="54"/>
    </row>
    <row r="86" spans="2:147" s="50" customFormat="1" ht="20.100000000000001" customHeight="1" x14ac:dyDescent="0.2">
      <c r="B86" s="51" t="s">
        <v>190</v>
      </c>
      <c r="C86" s="51" t="s">
        <v>191</v>
      </c>
      <c r="D86" s="52">
        <v>157.65</v>
      </c>
      <c r="E86" s="53">
        <v>433.92250000000001</v>
      </c>
      <c r="F86" s="53">
        <v>2.7524421186171901</v>
      </c>
      <c r="G86" s="52">
        <v>112.85</v>
      </c>
      <c r="H86" s="53">
        <v>353.71249999999998</v>
      </c>
      <c r="I86" s="53">
        <v>3.1343597696056711</v>
      </c>
      <c r="J86" s="52">
        <v>46.85</v>
      </c>
      <c r="K86" s="53">
        <v>125.3625</v>
      </c>
      <c r="L86" s="53">
        <v>2.6758271077908216</v>
      </c>
      <c r="M86" s="52">
        <v>118.25</v>
      </c>
      <c r="N86" s="53">
        <v>318.83749999999998</v>
      </c>
      <c r="O86" s="53">
        <v>2.6963002114164905</v>
      </c>
      <c r="P86" s="52">
        <v>109.05</v>
      </c>
      <c r="Q86" s="53">
        <v>262.89249999999998</v>
      </c>
      <c r="R86" s="53">
        <v>2.4107519486474094</v>
      </c>
      <c r="S86" s="52">
        <v>42.3</v>
      </c>
      <c r="T86" s="53">
        <v>99.435000000000002</v>
      </c>
      <c r="U86" s="53">
        <v>2.3507092198581563</v>
      </c>
      <c r="V86" s="52">
        <v>16.7</v>
      </c>
      <c r="W86" s="53">
        <v>51.564999999999998</v>
      </c>
      <c r="X86" s="53">
        <v>3.0877245508982036</v>
      </c>
      <c r="Y86" s="52"/>
      <c r="Z86" s="53"/>
      <c r="AA86" s="53"/>
      <c r="AB86" s="52"/>
      <c r="AC86" s="53"/>
      <c r="AD86" s="53"/>
      <c r="AE86" s="52"/>
      <c r="AF86" s="53"/>
      <c r="AG86" s="53"/>
      <c r="AH86" s="52"/>
      <c r="AI86" s="53"/>
      <c r="AJ86" s="53"/>
      <c r="AK86" s="52"/>
      <c r="AL86" s="53"/>
      <c r="AM86" s="53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  <c r="BM86" s="54"/>
      <c r="BN86" s="54"/>
      <c r="BO86" s="54"/>
      <c r="BP86" s="54"/>
      <c r="BQ86" s="54"/>
      <c r="BR86" s="54"/>
      <c r="BS86" s="54"/>
      <c r="BT86" s="54"/>
      <c r="BU86" s="54"/>
      <c r="BV86" s="54"/>
      <c r="BW86" s="54"/>
      <c r="BX86" s="54"/>
      <c r="BY86" s="54"/>
      <c r="BZ86" s="54"/>
      <c r="CA86" s="54"/>
      <c r="CB86" s="54"/>
      <c r="CC86" s="54"/>
      <c r="CD86" s="54"/>
      <c r="CE86" s="54"/>
      <c r="CF86" s="54"/>
      <c r="CG86" s="54"/>
      <c r="CH86" s="54"/>
      <c r="CI86" s="54"/>
      <c r="CJ86" s="54"/>
      <c r="CK86" s="54"/>
      <c r="CL86" s="54"/>
      <c r="CM86" s="54"/>
      <c r="CN86" s="54"/>
      <c r="CO86" s="54"/>
      <c r="CP86" s="54"/>
      <c r="CQ86" s="54"/>
      <c r="CR86" s="54"/>
      <c r="CS86" s="54"/>
      <c r="CT86" s="54"/>
      <c r="CU86" s="54"/>
      <c r="CV86" s="54"/>
      <c r="CW86" s="54"/>
      <c r="CX86" s="54"/>
      <c r="CY86" s="54"/>
      <c r="CZ86" s="54"/>
      <c r="DA86" s="54"/>
      <c r="DB86" s="54"/>
      <c r="DC86" s="54"/>
      <c r="DD86" s="54"/>
      <c r="DE86" s="54"/>
      <c r="DF86" s="54"/>
      <c r="DG86" s="54"/>
      <c r="DH86" s="54"/>
      <c r="DI86" s="54"/>
      <c r="DJ86" s="54"/>
      <c r="DK86" s="54"/>
      <c r="DL86" s="54"/>
      <c r="DM86" s="54"/>
      <c r="DN86" s="54"/>
      <c r="DO86" s="54"/>
      <c r="DP86" s="54"/>
      <c r="DQ86" s="54"/>
      <c r="DR86" s="54"/>
      <c r="DS86" s="54"/>
      <c r="DT86" s="54"/>
      <c r="DU86" s="54"/>
      <c r="DV86" s="54"/>
      <c r="DW86" s="54"/>
      <c r="DX86" s="54"/>
      <c r="DY86" s="54"/>
      <c r="DZ86" s="54"/>
      <c r="EA86" s="54"/>
      <c r="EB86" s="54"/>
      <c r="EC86" s="54"/>
      <c r="ED86" s="54"/>
      <c r="EE86" s="54"/>
      <c r="EF86" s="54"/>
      <c r="EG86" s="54"/>
      <c r="EH86" s="54"/>
      <c r="EI86" s="54"/>
      <c r="EJ86" s="54"/>
      <c r="EK86" s="54"/>
      <c r="EL86" s="54"/>
      <c r="EM86" s="54"/>
      <c r="EN86" s="54"/>
      <c r="EO86" s="54"/>
      <c r="EP86" s="54"/>
      <c r="EQ86" s="54"/>
    </row>
    <row r="87" spans="2:147" s="50" customFormat="1" ht="20.100000000000001" customHeight="1" x14ac:dyDescent="0.2">
      <c r="B87" s="51" t="s">
        <v>192</v>
      </c>
      <c r="C87" s="51" t="s">
        <v>49</v>
      </c>
      <c r="D87" s="52">
        <v>658.7</v>
      </c>
      <c r="E87" s="53">
        <v>3380.4349999999999</v>
      </c>
      <c r="F87" s="53">
        <v>5.1319796568999543</v>
      </c>
      <c r="G87" s="52">
        <v>773.55</v>
      </c>
      <c r="H87" s="53">
        <v>4309.0550000000003</v>
      </c>
      <c r="I87" s="53">
        <v>5.5704931807898657</v>
      </c>
      <c r="J87" s="52">
        <v>197.85</v>
      </c>
      <c r="K87" s="53">
        <v>1063.4949999999999</v>
      </c>
      <c r="L87" s="53">
        <v>5.3752590346221885</v>
      </c>
      <c r="M87" s="52">
        <v>373.75</v>
      </c>
      <c r="N87" s="53">
        <v>1785.0074999999999</v>
      </c>
      <c r="O87" s="53">
        <v>4.7759397993311037</v>
      </c>
      <c r="P87" s="52">
        <v>1750.8</v>
      </c>
      <c r="Q87" s="53">
        <v>8835.4724999999999</v>
      </c>
      <c r="R87" s="53">
        <v>5.0465344413982178</v>
      </c>
      <c r="S87" s="52">
        <v>1031.3</v>
      </c>
      <c r="T87" s="53">
        <v>5397.3950000000004</v>
      </c>
      <c r="U87" s="53">
        <v>5.2335838262387284</v>
      </c>
      <c r="V87" s="52">
        <v>46.85</v>
      </c>
      <c r="W87" s="53">
        <v>268.42500000000001</v>
      </c>
      <c r="X87" s="53">
        <v>5.7294557097118464</v>
      </c>
      <c r="Y87" s="52">
        <v>6.9</v>
      </c>
      <c r="Z87" s="53">
        <v>41.4</v>
      </c>
      <c r="AA87" s="53">
        <v>6</v>
      </c>
      <c r="AB87" s="52"/>
      <c r="AC87" s="53"/>
      <c r="AD87" s="53"/>
      <c r="AE87" s="52">
        <v>7.3</v>
      </c>
      <c r="AF87" s="53">
        <v>50.055</v>
      </c>
      <c r="AG87" s="53">
        <v>6.8568493150684935</v>
      </c>
      <c r="AH87" s="52">
        <v>40.75</v>
      </c>
      <c r="AI87" s="53">
        <v>225.2525</v>
      </c>
      <c r="AJ87" s="53">
        <v>5.5276687116564416</v>
      </c>
      <c r="AK87" s="52">
        <v>20</v>
      </c>
      <c r="AL87" s="53">
        <v>130.965</v>
      </c>
      <c r="AM87" s="53">
        <v>6.5482500000000003</v>
      </c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  <c r="BH87" s="54"/>
      <c r="BI87" s="54"/>
      <c r="BJ87" s="54"/>
      <c r="BK87" s="54"/>
      <c r="BL87" s="54"/>
      <c r="BM87" s="54"/>
      <c r="BN87" s="54"/>
      <c r="BO87" s="54"/>
      <c r="BP87" s="54"/>
      <c r="BQ87" s="54"/>
      <c r="BR87" s="54"/>
      <c r="BS87" s="54"/>
      <c r="BT87" s="54"/>
      <c r="BU87" s="54"/>
      <c r="BV87" s="54"/>
      <c r="BW87" s="54"/>
      <c r="BX87" s="54"/>
      <c r="BY87" s="54"/>
      <c r="BZ87" s="54"/>
      <c r="CA87" s="54"/>
      <c r="CB87" s="54"/>
      <c r="CC87" s="54"/>
      <c r="CD87" s="54"/>
      <c r="CE87" s="54"/>
      <c r="CF87" s="54"/>
      <c r="CG87" s="54"/>
      <c r="CH87" s="54"/>
      <c r="CI87" s="54"/>
      <c r="CJ87" s="54"/>
      <c r="CK87" s="54"/>
      <c r="CL87" s="54"/>
      <c r="CM87" s="54"/>
      <c r="CN87" s="54"/>
      <c r="CO87" s="54"/>
      <c r="CP87" s="54"/>
      <c r="CQ87" s="54"/>
      <c r="CR87" s="54"/>
      <c r="CS87" s="54"/>
      <c r="CT87" s="54"/>
      <c r="CU87" s="54"/>
      <c r="CV87" s="54"/>
      <c r="CW87" s="54"/>
      <c r="CX87" s="54"/>
      <c r="CY87" s="54"/>
      <c r="CZ87" s="54"/>
      <c r="DA87" s="54"/>
      <c r="DB87" s="54"/>
      <c r="DC87" s="54"/>
      <c r="DD87" s="54"/>
      <c r="DE87" s="54"/>
      <c r="DF87" s="54"/>
      <c r="DG87" s="54"/>
      <c r="DH87" s="54"/>
      <c r="DI87" s="54"/>
      <c r="DJ87" s="54"/>
      <c r="DK87" s="54"/>
      <c r="DL87" s="54"/>
      <c r="DM87" s="54"/>
      <c r="DN87" s="54"/>
      <c r="DO87" s="54"/>
      <c r="DP87" s="54"/>
      <c r="DQ87" s="54"/>
      <c r="DR87" s="54"/>
      <c r="DS87" s="54"/>
      <c r="DT87" s="54"/>
      <c r="DU87" s="54"/>
      <c r="DV87" s="54"/>
      <c r="DW87" s="54"/>
      <c r="DX87" s="54"/>
      <c r="DY87" s="54"/>
      <c r="DZ87" s="54"/>
      <c r="EA87" s="54"/>
      <c r="EB87" s="54"/>
      <c r="EC87" s="54"/>
      <c r="ED87" s="54"/>
      <c r="EE87" s="54"/>
      <c r="EF87" s="54"/>
      <c r="EG87" s="54"/>
      <c r="EH87" s="54"/>
      <c r="EI87" s="54"/>
      <c r="EJ87" s="54"/>
      <c r="EK87" s="54"/>
      <c r="EL87" s="54"/>
      <c r="EM87" s="54"/>
      <c r="EN87" s="54"/>
      <c r="EO87" s="54"/>
      <c r="EP87" s="54"/>
      <c r="EQ87" s="54"/>
    </row>
    <row r="88" spans="2:147" s="50" customFormat="1" ht="20.100000000000001" customHeight="1" x14ac:dyDescent="0.2">
      <c r="B88" s="55" t="s">
        <v>50</v>
      </c>
      <c r="C88" s="55"/>
      <c r="D88" s="56">
        <v>2935.95</v>
      </c>
      <c r="E88" s="57">
        <v>16062.043</v>
      </c>
      <c r="F88" s="57">
        <v>5.4708162604948996</v>
      </c>
      <c r="G88" s="56">
        <v>2222.1</v>
      </c>
      <c r="H88" s="57">
        <v>12549.422499999999</v>
      </c>
      <c r="I88" s="57">
        <v>5.6475507402907157</v>
      </c>
      <c r="J88" s="56">
        <v>2436.4</v>
      </c>
      <c r="K88" s="57">
        <v>14797.664999999997</v>
      </c>
      <c r="L88" s="57">
        <v>6.0735778197340338</v>
      </c>
      <c r="M88" s="56">
        <v>1962.6</v>
      </c>
      <c r="N88" s="57">
        <v>10908.5625</v>
      </c>
      <c r="O88" s="57">
        <v>5.5582199633139719</v>
      </c>
      <c r="P88" s="56">
        <v>2790.25</v>
      </c>
      <c r="Q88" s="57">
        <v>14892.42</v>
      </c>
      <c r="R88" s="57">
        <v>5.3373066929486601</v>
      </c>
      <c r="S88" s="56">
        <v>2294.9</v>
      </c>
      <c r="T88" s="57">
        <v>14534.72</v>
      </c>
      <c r="U88" s="57">
        <v>6.3334872979214785</v>
      </c>
      <c r="V88" s="56">
        <v>616.6</v>
      </c>
      <c r="W88" s="57">
        <v>4080.3875000000003</v>
      </c>
      <c r="X88" s="57">
        <v>6.6175600064871878</v>
      </c>
      <c r="Y88" s="56">
        <v>646.15</v>
      </c>
      <c r="Z88" s="57">
        <v>5272.82</v>
      </c>
      <c r="AA88" s="57">
        <v>8.1603652402692877</v>
      </c>
      <c r="AB88" s="56">
        <v>406.4</v>
      </c>
      <c r="AC88" s="57">
        <v>2491.3025000000002</v>
      </c>
      <c r="AD88" s="57">
        <v>6.1301734744094487</v>
      </c>
      <c r="AE88" s="56">
        <v>646.6</v>
      </c>
      <c r="AF88" s="57">
        <v>3670.7774999999997</v>
      </c>
      <c r="AG88" s="57">
        <v>5.6770453139498924</v>
      </c>
      <c r="AH88" s="56">
        <v>823.05</v>
      </c>
      <c r="AI88" s="57">
        <v>6214.7749999999987</v>
      </c>
      <c r="AJ88" s="57">
        <v>7.5509082072778071</v>
      </c>
      <c r="AK88" s="56">
        <v>483.95</v>
      </c>
      <c r="AL88" s="57">
        <v>3649.4904999999999</v>
      </c>
      <c r="AM88" s="57">
        <v>7.5410486620518649</v>
      </c>
      <c r="AN88" s="54"/>
      <c r="AO88" s="54"/>
      <c r="AP88" s="54"/>
      <c r="AQ88" s="54"/>
      <c r="AR88" s="54"/>
      <c r="AS88" s="54"/>
      <c r="AT88" s="54"/>
      <c r="AU88" s="54"/>
      <c r="AV88" s="54"/>
      <c r="AW88" s="54"/>
      <c r="AX88" s="54"/>
      <c r="AY88" s="54"/>
      <c r="AZ88" s="54"/>
      <c r="BA88" s="54"/>
      <c r="BB88" s="54"/>
      <c r="BC88" s="54"/>
      <c r="BD88" s="54"/>
      <c r="BE88" s="54"/>
      <c r="BF88" s="54"/>
      <c r="BG88" s="54"/>
      <c r="BH88" s="54"/>
      <c r="BI88" s="54"/>
      <c r="BJ88" s="54"/>
      <c r="BK88" s="54"/>
      <c r="BL88" s="54"/>
      <c r="BM88" s="54"/>
      <c r="BN88" s="54"/>
      <c r="BO88" s="54"/>
      <c r="BP88" s="54"/>
      <c r="BQ88" s="54"/>
      <c r="BR88" s="54"/>
      <c r="BS88" s="54"/>
      <c r="BT88" s="54"/>
      <c r="BU88" s="54"/>
      <c r="BV88" s="54"/>
      <c r="BW88" s="54"/>
      <c r="BX88" s="54"/>
      <c r="BY88" s="54"/>
      <c r="BZ88" s="54"/>
      <c r="CA88" s="54"/>
      <c r="CB88" s="54"/>
      <c r="CC88" s="54"/>
      <c r="CD88" s="54"/>
      <c r="CE88" s="54"/>
      <c r="CF88" s="54"/>
      <c r="CG88" s="54"/>
      <c r="CH88" s="54"/>
      <c r="CI88" s="54"/>
      <c r="CJ88" s="54"/>
      <c r="CK88" s="54"/>
      <c r="CL88" s="54"/>
      <c r="CM88" s="54"/>
      <c r="CN88" s="54"/>
      <c r="CO88" s="54"/>
      <c r="CP88" s="54"/>
      <c r="CQ88" s="54"/>
      <c r="CR88" s="54"/>
      <c r="CS88" s="54"/>
      <c r="CT88" s="54"/>
      <c r="CU88" s="54"/>
      <c r="CV88" s="54"/>
      <c r="CW88" s="54"/>
      <c r="CX88" s="54"/>
      <c r="CY88" s="54"/>
      <c r="CZ88" s="54"/>
      <c r="DA88" s="54"/>
      <c r="DB88" s="54"/>
      <c r="DC88" s="54"/>
      <c r="DD88" s="54"/>
      <c r="DE88" s="54"/>
      <c r="DF88" s="54"/>
      <c r="DG88" s="54"/>
      <c r="DH88" s="54"/>
      <c r="DI88" s="54"/>
      <c r="DJ88" s="54"/>
      <c r="DK88" s="54"/>
      <c r="DL88" s="54"/>
      <c r="DM88" s="54"/>
      <c r="DN88" s="54"/>
      <c r="DO88" s="54"/>
      <c r="DP88" s="54"/>
      <c r="DQ88" s="54"/>
      <c r="DR88" s="54"/>
      <c r="DS88" s="54"/>
      <c r="DT88" s="54"/>
      <c r="DU88" s="54"/>
      <c r="DV88" s="54"/>
      <c r="DW88" s="54"/>
      <c r="DX88" s="54"/>
      <c r="DY88" s="54"/>
      <c r="DZ88" s="54"/>
      <c r="EA88" s="54"/>
      <c r="EB88" s="54"/>
      <c r="EC88" s="54"/>
      <c r="ED88" s="54"/>
      <c r="EE88" s="54"/>
      <c r="EF88" s="54"/>
      <c r="EG88" s="54"/>
      <c r="EH88" s="54"/>
      <c r="EI88" s="54"/>
      <c r="EJ88" s="54"/>
      <c r="EK88" s="54"/>
      <c r="EL88" s="54"/>
      <c r="EM88" s="54"/>
      <c r="EN88" s="54"/>
      <c r="EO88" s="54"/>
      <c r="EP88" s="54"/>
      <c r="EQ88" s="54"/>
    </row>
    <row r="89" spans="2:147" s="50" customFormat="1" ht="20.100000000000001" customHeight="1" x14ac:dyDescent="0.2">
      <c r="B89" s="51" t="s">
        <v>193</v>
      </c>
      <c r="C89" s="51" t="s">
        <v>205</v>
      </c>
      <c r="D89" s="52">
        <v>417.1</v>
      </c>
      <c r="E89" s="53">
        <v>2847.3204999999998</v>
      </c>
      <c r="F89" s="53">
        <v>6.826469671541596</v>
      </c>
      <c r="G89" s="52">
        <v>383.3</v>
      </c>
      <c r="H89" s="53">
        <v>2748.4924999999998</v>
      </c>
      <c r="I89" s="53">
        <v>7.170603965562222</v>
      </c>
      <c r="J89" s="52">
        <v>707.7</v>
      </c>
      <c r="K89" s="53">
        <v>5271.7275</v>
      </c>
      <c r="L89" s="53">
        <v>7.4490991945739715</v>
      </c>
      <c r="M89" s="52">
        <v>572.5</v>
      </c>
      <c r="N89" s="53">
        <v>3985.74</v>
      </c>
      <c r="O89" s="53">
        <v>6.9619912663755459</v>
      </c>
      <c r="P89" s="52">
        <v>642.4</v>
      </c>
      <c r="Q89" s="53">
        <v>4016.5174999999999</v>
      </c>
      <c r="R89" s="53">
        <v>6.2523622353673725</v>
      </c>
      <c r="S89" s="52">
        <v>929</v>
      </c>
      <c r="T89" s="53">
        <v>4887.4425000000001</v>
      </c>
      <c r="U89" s="53">
        <v>5.2609714747039833</v>
      </c>
      <c r="V89" s="52">
        <v>1654.95</v>
      </c>
      <c r="W89" s="53">
        <v>8113.5985000000001</v>
      </c>
      <c r="X89" s="53">
        <v>4.9026245505906525</v>
      </c>
      <c r="Y89" s="52">
        <v>2340.6</v>
      </c>
      <c r="Z89" s="53">
        <v>11318.772499999999</v>
      </c>
      <c r="AA89" s="53">
        <v>4.8358423053917798</v>
      </c>
      <c r="AB89" s="52">
        <v>2161.9</v>
      </c>
      <c r="AC89" s="53">
        <v>8427.6725000000006</v>
      </c>
      <c r="AD89" s="53">
        <v>3.8982711966325918</v>
      </c>
      <c r="AE89" s="52">
        <v>1500.85</v>
      </c>
      <c r="AF89" s="53">
        <v>5527.17</v>
      </c>
      <c r="AG89" s="53">
        <v>3.6826931405536865</v>
      </c>
      <c r="AH89" s="52">
        <v>1044.05</v>
      </c>
      <c r="AI89" s="53">
        <v>4845.67</v>
      </c>
      <c r="AJ89" s="53">
        <v>4.6412240793065465</v>
      </c>
      <c r="AK89" s="52">
        <v>1550.9</v>
      </c>
      <c r="AL89" s="53">
        <v>6038.7025000000003</v>
      </c>
      <c r="AM89" s="53">
        <v>3.8936762524985493</v>
      </c>
      <c r="AN89" s="54"/>
      <c r="AO89" s="54"/>
      <c r="AP89" s="54"/>
      <c r="AQ89" s="54"/>
      <c r="AR89" s="54"/>
      <c r="AS89" s="54"/>
      <c r="AT89" s="54"/>
      <c r="AU89" s="54"/>
      <c r="AV89" s="54"/>
      <c r="AW89" s="54"/>
      <c r="AX89" s="54"/>
      <c r="AY89" s="54"/>
      <c r="AZ89" s="54"/>
      <c r="BA89" s="54"/>
      <c r="BB89" s="54"/>
      <c r="BC89" s="54"/>
      <c r="BD89" s="54"/>
      <c r="BE89" s="54"/>
      <c r="BF89" s="54"/>
      <c r="BG89" s="54"/>
      <c r="BH89" s="54"/>
      <c r="BI89" s="54"/>
      <c r="BJ89" s="54"/>
      <c r="BK89" s="54"/>
      <c r="BL89" s="54"/>
      <c r="BM89" s="54"/>
      <c r="BN89" s="54"/>
      <c r="BO89" s="54"/>
      <c r="BP89" s="54"/>
      <c r="BQ89" s="54"/>
      <c r="BR89" s="54"/>
      <c r="BS89" s="54"/>
      <c r="BT89" s="54"/>
      <c r="BU89" s="54"/>
      <c r="BV89" s="54"/>
      <c r="BW89" s="54"/>
      <c r="BX89" s="54"/>
      <c r="BY89" s="54"/>
      <c r="BZ89" s="54"/>
      <c r="CA89" s="54"/>
      <c r="CB89" s="54"/>
      <c r="CC89" s="54"/>
      <c r="CD89" s="54"/>
      <c r="CE89" s="54"/>
      <c r="CF89" s="54"/>
      <c r="CG89" s="54"/>
      <c r="CH89" s="54"/>
      <c r="CI89" s="54"/>
      <c r="CJ89" s="54"/>
      <c r="CK89" s="54"/>
      <c r="CL89" s="54"/>
      <c r="CM89" s="54"/>
      <c r="CN89" s="54"/>
      <c r="CO89" s="54"/>
      <c r="CP89" s="54"/>
      <c r="CQ89" s="54"/>
      <c r="CR89" s="54"/>
      <c r="CS89" s="54"/>
      <c r="CT89" s="54"/>
      <c r="CU89" s="54"/>
      <c r="CV89" s="54"/>
      <c r="CW89" s="54"/>
      <c r="CX89" s="54"/>
      <c r="CY89" s="54"/>
      <c r="CZ89" s="54"/>
      <c r="DA89" s="54"/>
      <c r="DB89" s="54"/>
      <c r="DC89" s="54"/>
      <c r="DD89" s="54"/>
      <c r="DE89" s="54"/>
      <c r="DF89" s="54"/>
      <c r="DG89" s="54"/>
      <c r="DH89" s="54"/>
      <c r="DI89" s="54"/>
      <c r="DJ89" s="54"/>
      <c r="DK89" s="54"/>
      <c r="DL89" s="54"/>
      <c r="DM89" s="54"/>
      <c r="DN89" s="54"/>
      <c r="DO89" s="54"/>
      <c r="DP89" s="54"/>
      <c r="DQ89" s="54"/>
      <c r="DR89" s="54"/>
      <c r="DS89" s="54"/>
      <c r="DT89" s="54"/>
      <c r="DU89" s="54"/>
      <c r="DV89" s="54"/>
      <c r="DW89" s="54"/>
      <c r="DX89" s="54"/>
      <c r="DY89" s="54"/>
      <c r="DZ89" s="54"/>
      <c r="EA89" s="54"/>
      <c r="EB89" s="54"/>
      <c r="EC89" s="54"/>
      <c r="ED89" s="54"/>
      <c r="EE89" s="54"/>
      <c r="EF89" s="54"/>
      <c r="EG89" s="54"/>
      <c r="EH89" s="54"/>
      <c r="EI89" s="54"/>
      <c r="EJ89" s="54"/>
      <c r="EK89" s="54"/>
      <c r="EL89" s="54"/>
      <c r="EM89" s="54"/>
      <c r="EN89" s="54"/>
      <c r="EO89" s="54"/>
      <c r="EP89" s="54"/>
      <c r="EQ89" s="54"/>
    </row>
    <row r="90" spans="2:147" s="50" customFormat="1" ht="20.100000000000001" customHeight="1" x14ac:dyDescent="0.2">
      <c r="B90" s="51" t="s">
        <v>194</v>
      </c>
      <c r="C90" s="51" t="s">
        <v>195</v>
      </c>
      <c r="D90" s="52">
        <v>308.39999999999998</v>
      </c>
      <c r="E90" s="53">
        <v>1110.8475000000001</v>
      </c>
      <c r="F90" s="53">
        <v>3.6019698443579773</v>
      </c>
      <c r="G90" s="52">
        <v>36.700000000000003</v>
      </c>
      <c r="H90" s="53">
        <v>130.5575</v>
      </c>
      <c r="I90" s="53">
        <v>3.5574250681198909</v>
      </c>
      <c r="J90" s="52">
        <v>57.45</v>
      </c>
      <c r="K90" s="53">
        <v>231.32249999999999</v>
      </c>
      <c r="L90" s="53">
        <v>4.0265013054830288</v>
      </c>
      <c r="M90" s="52">
        <v>48.75</v>
      </c>
      <c r="N90" s="53">
        <v>178.07749999999999</v>
      </c>
      <c r="O90" s="53">
        <v>3.6528717948717948</v>
      </c>
      <c r="P90" s="52">
        <v>255.25</v>
      </c>
      <c r="Q90" s="53">
        <v>929.64</v>
      </c>
      <c r="R90" s="53">
        <v>3.6420763956904993</v>
      </c>
      <c r="S90" s="52">
        <v>386.4</v>
      </c>
      <c r="T90" s="53">
        <v>1289.6994999999999</v>
      </c>
      <c r="U90" s="53">
        <v>3.3377316252587992</v>
      </c>
      <c r="V90" s="52">
        <v>213.05</v>
      </c>
      <c r="W90" s="53">
        <v>1070.5925</v>
      </c>
      <c r="X90" s="53">
        <v>5.0250762731753102</v>
      </c>
      <c r="Y90" s="52">
        <v>364.35</v>
      </c>
      <c r="Z90" s="53">
        <v>1976.48</v>
      </c>
      <c r="AA90" s="53">
        <v>5.4246740771236448</v>
      </c>
      <c r="AB90" s="52">
        <v>320</v>
      </c>
      <c r="AC90" s="53">
        <v>1225.07</v>
      </c>
      <c r="AD90" s="53">
        <v>3.8283437499999997</v>
      </c>
      <c r="AE90" s="52">
        <v>177</v>
      </c>
      <c r="AF90" s="53">
        <v>686.44500000000005</v>
      </c>
      <c r="AG90" s="53">
        <v>3.8782203389830512</v>
      </c>
      <c r="AH90" s="52">
        <v>95.9</v>
      </c>
      <c r="AI90" s="53">
        <v>323.50700000000001</v>
      </c>
      <c r="AJ90" s="53">
        <v>3.3733785192909278</v>
      </c>
      <c r="AK90" s="52">
        <v>243.75</v>
      </c>
      <c r="AL90" s="53">
        <v>922.93299999999999</v>
      </c>
      <c r="AM90" s="53">
        <v>3.7863917948717947</v>
      </c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  <c r="DC90" s="54"/>
      <c r="DD90" s="54"/>
      <c r="DE90" s="54"/>
      <c r="DF90" s="54"/>
      <c r="DG90" s="54"/>
      <c r="DH90" s="54"/>
      <c r="DI90" s="54"/>
      <c r="DJ90" s="54"/>
      <c r="DK90" s="54"/>
      <c r="DL90" s="54"/>
      <c r="DM90" s="54"/>
      <c r="DN90" s="54"/>
      <c r="DO90" s="54"/>
      <c r="DP90" s="54"/>
      <c r="DQ90" s="54"/>
      <c r="DR90" s="54"/>
      <c r="DS90" s="54"/>
      <c r="DT90" s="54"/>
      <c r="DU90" s="54"/>
      <c r="DV90" s="54"/>
      <c r="DW90" s="54"/>
      <c r="DX90" s="54"/>
      <c r="DY90" s="54"/>
      <c r="DZ90" s="54"/>
      <c r="EA90" s="54"/>
      <c r="EB90" s="54"/>
      <c r="EC90" s="54"/>
      <c r="ED90" s="54"/>
      <c r="EE90" s="54"/>
      <c r="EF90" s="54"/>
      <c r="EG90" s="54"/>
      <c r="EH90" s="54"/>
      <c r="EI90" s="54"/>
      <c r="EJ90" s="54"/>
      <c r="EK90" s="54"/>
      <c r="EL90" s="54"/>
      <c r="EM90" s="54"/>
      <c r="EN90" s="54"/>
      <c r="EO90" s="54"/>
      <c r="EP90" s="54"/>
      <c r="EQ90" s="54"/>
    </row>
    <row r="91" spans="2:147" s="50" customFormat="1" ht="20.100000000000001" customHeight="1" x14ac:dyDescent="0.2">
      <c r="B91" s="51" t="s">
        <v>52</v>
      </c>
      <c r="C91" s="51" t="s">
        <v>53</v>
      </c>
      <c r="D91" s="52">
        <v>222</v>
      </c>
      <c r="E91" s="53">
        <v>7173.5304999999998</v>
      </c>
      <c r="F91" s="53">
        <v>32.313200450450452</v>
      </c>
      <c r="G91" s="52">
        <v>188.85</v>
      </c>
      <c r="H91" s="53">
        <v>6635.2134999999998</v>
      </c>
      <c r="I91" s="53">
        <v>35.134834524755099</v>
      </c>
      <c r="J91" s="52">
        <v>245.15</v>
      </c>
      <c r="K91" s="53">
        <v>8560.6749999999993</v>
      </c>
      <c r="L91" s="53">
        <v>34.92015092800326</v>
      </c>
      <c r="M91" s="52">
        <v>513.70000000000005</v>
      </c>
      <c r="N91" s="53">
        <v>13989.495000000001</v>
      </c>
      <c r="O91" s="53">
        <v>27.232810979170722</v>
      </c>
      <c r="P91" s="52">
        <v>642.35</v>
      </c>
      <c r="Q91" s="53">
        <v>15415.575000000001</v>
      </c>
      <c r="R91" s="53">
        <v>23.998715653459954</v>
      </c>
      <c r="S91" s="52">
        <v>526</v>
      </c>
      <c r="T91" s="53">
        <v>14757.455</v>
      </c>
      <c r="U91" s="53">
        <v>28.055998098859316</v>
      </c>
      <c r="V91" s="52">
        <v>464.9</v>
      </c>
      <c r="W91" s="53">
        <v>15407.79</v>
      </c>
      <c r="X91" s="53">
        <v>33.142159604215962</v>
      </c>
      <c r="Y91" s="52">
        <v>468.65</v>
      </c>
      <c r="Z91" s="53">
        <v>18937.834999999999</v>
      </c>
      <c r="AA91" s="53">
        <v>40.409335324869303</v>
      </c>
      <c r="AB91" s="52">
        <v>191.6</v>
      </c>
      <c r="AC91" s="53">
        <v>6735.03</v>
      </c>
      <c r="AD91" s="53">
        <v>35.151513569937372</v>
      </c>
      <c r="AE91" s="52">
        <v>121.9</v>
      </c>
      <c r="AF91" s="53">
        <v>4143.915</v>
      </c>
      <c r="AG91" s="53">
        <v>33.994380639868744</v>
      </c>
      <c r="AH91" s="52">
        <v>242.75</v>
      </c>
      <c r="AI91" s="53">
        <v>6851.5249999999996</v>
      </c>
      <c r="AJ91" s="53">
        <v>28.224613800205972</v>
      </c>
      <c r="AK91" s="52">
        <v>262.85000000000002</v>
      </c>
      <c r="AL91" s="53">
        <v>10387.844999999999</v>
      </c>
      <c r="AM91" s="53">
        <v>39.520049457865696</v>
      </c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  <c r="DC91" s="54"/>
      <c r="DD91" s="54"/>
      <c r="DE91" s="54"/>
      <c r="DF91" s="54"/>
      <c r="DG91" s="54"/>
      <c r="DH91" s="54"/>
      <c r="DI91" s="54"/>
      <c r="DJ91" s="54"/>
      <c r="DK91" s="54"/>
      <c r="DL91" s="54"/>
      <c r="DM91" s="54"/>
      <c r="DN91" s="54"/>
      <c r="DO91" s="54"/>
      <c r="DP91" s="54"/>
      <c r="DQ91" s="54"/>
      <c r="DR91" s="54"/>
      <c r="DS91" s="54"/>
      <c r="DT91" s="54"/>
      <c r="DU91" s="54"/>
      <c r="DV91" s="54"/>
      <c r="DW91" s="54"/>
      <c r="DX91" s="54"/>
      <c r="DY91" s="54"/>
      <c r="DZ91" s="54"/>
      <c r="EA91" s="54"/>
      <c r="EB91" s="54"/>
      <c r="EC91" s="54"/>
      <c r="ED91" s="54"/>
      <c r="EE91" s="54"/>
      <c r="EF91" s="54"/>
      <c r="EG91" s="54"/>
      <c r="EH91" s="54"/>
      <c r="EI91" s="54"/>
      <c r="EJ91" s="54"/>
      <c r="EK91" s="54"/>
      <c r="EL91" s="54"/>
      <c r="EM91" s="54"/>
      <c r="EN91" s="54"/>
      <c r="EO91" s="54"/>
      <c r="EP91" s="54"/>
      <c r="EQ91" s="54"/>
    </row>
    <row r="92" spans="2:147" s="50" customFormat="1" ht="20.100000000000001" customHeight="1" x14ac:dyDescent="0.2">
      <c r="B92" s="51" t="s">
        <v>196</v>
      </c>
      <c r="C92" s="51" t="s">
        <v>54</v>
      </c>
      <c r="D92" s="52">
        <v>237.2</v>
      </c>
      <c r="E92" s="53">
        <v>6469.9245000000001</v>
      </c>
      <c r="F92" s="53">
        <v>27.276241568296797</v>
      </c>
      <c r="G92" s="52">
        <v>174.85</v>
      </c>
      <c r="H92" s="53">
        <v>5206.3500000000004</v>
      </c>
      <c r="I92" s="53">
        <v>29.776093794681159</v>
      </c>
      <c r="J92" s="52">
        <v>202.25</v>
      </c>
      <c r="K92" s="53">
        <v>5039.3249999999998</v>
      </c>
      <c r="L92" s="53">
        <v>24.916316440049442</v>
      </c>
      <c r="M92" s="52">
        <v>428.45</v>
      </c>
      <c r="N92" s="53">
        <v>13818.855</v>
      </c>
      <c r="O92" s="53">
        <v>32.253133387793206</v>
      </c>
      <c r="P92" s="52">
        <v>314.5</v>
      </c>
      <c r="Q92" s="53">
        <v>9934.0174999999999</v>
      </c>
      <c r="R92" s="53">
        <v>31.586701112877584</v>
      </c>
      <c r="S92" s="52">
        <v>251.05</v>
      </c>
      <c r="T92" s="53">
        <v>9190.35</v>
      </c>
      <c r="U92" s="53">
        <v>36.607647878908587</v>
      </c>
      <c r="V92" s="52">
        <v>166.65</v>
      </c>
      <c r="W92" s="53">
        <v>6596.415</v>
      </c>
      <c r="X92" s="53">
        <v>39.582448244824484</v>
      </c>
      <c r="Y92" s="52">
        <v>167.35</v>
      </c>
      <c r="Z92" s="53">
        <v>6557.0150000000003</v>
      </c>
      <c r="AA92" s="53">
        <v>39.181446071108461</v>
      </c>
      <c r="AB92" s="52">
        <v>42.05</v>
      </c>
      <c r="AC92" s="53">
        <v>1801.88</v>
      </c>
      <c r="AD92" s="53">
        <v>42.850891795481573</v>
      </c>
      <c r="AE92" s="52">
        <v>122.8</v>
      </c>
      <c r="AF92" s="53">
        <v>5445.85</v>
      </c>
      <c r="AG92" s="53">
        <v>44.347312703583064</v>
      </c>
      <c r="AH92" s="52">
        <v>275.55</v>
      </c>
      <c r="AI92" s="53">
        <v>11358.7125</v>
      </c>
      <c r="AJ92" s="53">
        <v>41.221965160587914</v>
      </c>
      <c r="AK92" s="52">
        <v>29.3</v>
      </c>
      <c r="AL92" s="53">
        <v>1461.7750000000001</v>
      </c>
      <c r="AM92" s="53">
        <v>49.889931740614337</v>
      </c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  <c r="DC92" s="54"/>
      <c r="DD92" s="54"/>
      <c r="DE92" s="54"/>
      <c r="DF92" s="54"/>
      <c r="DG92" s="54"/>
      <c r="DH92" s="54"/>
      <c r="DI92" s="54"/>
      <c r="DJ92" s="54"/>
      <c r="DK92" s="54"/>
      <c r="DL92" s="54"/>
      <c r="DM92" s="54"/>
      <c r="DN92" s="54"/>
      <c r="DO92" s="54"/>
      <c r="DP92" s="54"/>
      <c r="DQ92" s="54"/>
      <c r="DR92" s="54"/>
      <c r="DS92" s="54"/>
      <c r="DT92" s="54"/>
      <c r="DU92" s="54"/>
      <c r="DV92" s="54"/>
      <c r="DW92" s="54"/>
      <c r="DX92" s="54"/>
      <c r="DY92" s="54"/>
      <c r="DZ92" s="54"/>
      <c r="EA92" s="54"/>
      <c r="EB92" s="54"/>
      <c r="EC92" s="54"/>
      <c r="ED92" s="54"/>
      <c r="EE92" s="54"/>
      <c r="EF92" s="54"/>
      <c r="EG92" s="54"/>
      <c r="EH92" s="54"/>
      <c r="EI92" s="54"/>
      <c r="EJ92" s="54"/>
      <c r="EK92" s="54"/>
      <c r="EL92" s="54"/>
      <c r="EM92" s="54"/>
      <c r="EN92" s="54"/>
      <c r="EO92" s="54"/>
      <c r="EP92" s="54"/>
      <c r="EQ92" s="54"/>
    </row>
    <row r="93" spans="2:147" s="50" customFormat="1" ht="20.100000000000001" customHeight="1" x14ac:dyDescent="0.2">
      <c r="B93" s="51" t="s">
        <v>62</v>
      </c>
      <c r="C93" s="51" t="s">
        <v>55</v>
      </c>
      <c r="D93" s="52">
        <v>4289.8</v>
      </c>
      <c r="E93" s="53">
        <v>137611.51199999999</v>
      </c>
      <c r="F93" s="53">
        <v>32.078771038276841</v>
      </c>
      <c r="G93" s="52">
        <v>3847.1</v>
      </c>
      <c r="H93" s="53">
        <v>138763.65700000001</v>
      </c>
      <c r="I93" s="53">
        <v>36.069677679290898</v>
      </c>
      <c r="J93" s="52">
        <v>6664.15</v>
      </c>
      <c r="K93" s="53">
        <v>233418.96</v>
      </c>
      <c r="L93" s="53">
        <v>35.026066340043364</v>
      </c>
      <c r="M93" s="52">
        <v>4676.95</v>
      </c>
      <c r="N93" s="53">
        <v>179511.08499999999</v>
      </c>
      <c r="O93" s="53">
        <v>38.382083409059319</v>
      </c>
      <c r="P93" s="52">
        <v>5896.8</v>
      </c>
      <c r="Q93" s="53">
        <v>207435.005</v>
      </c>
      <c r="R93" s="53">
        <v>35.177554775471442</v>
      </c>
      <c r="S93" s="52">
        <v>6508.05</v>
      </c>
      <c r="T93" s="53">
        <v>265634.59000000003</v>
      </c>
      <c r="U93" s="53">
        <v>40.816310569218125</v>
      </c>
      <c r="V93" s="52">
        <v>7460.1</v>
      </c>
      <c r="W93" s="53">
        <v>284963.11499999999</v>
      </c>
      <c r="X93" s="53">
        <v>38.198296939719306</v>
      </c>
      <c r="Y93" s="52">
        <v>7374.4</v>
      </c>
      <c r="Z93" s="53">
        <v>282579.56</v>
      </c>
      <c r="AA93" s="53">
        <v>38.318990019527014</v>
      </c>
      <c r="AB93" s="52">
        <v>6393.6</v>
      </c>
      <c r="AC93" s="53">
        <v>239361.78</v>
      </c>
      <c r="AD93" s="53">
        <v>37.437715840840838</v>
      </c>
      <c r="AE93" s="52">
        <v>6804.9</v>
      </c>
      <c r="AF93" s="53">
        <v>268527.70500000002</v>
      </c>
      <c r="AG93" s="53">
        <v>39.460933298064631</v>
      </c>
      <c r="AH93" s="52">
        <v>4728.55</v>
      </c>
      <c r="AI93" s="53">
        <v>199217.09</v>
      </c>
      <c r="AJ93" s="53">
        <v>42.130693341510607</v>
      </c>
      <c r="AK93" s="52">
        <v>4893.3999999999996</v>
      </c>
      <c r="AL93" s="53">
        <v>271284.16499999998</v>
      </c>
      <c r="AM93" s="53">
        <v>55.438787959292107</v>
      </c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  <c r="DC93" s="54"/>
      <c r="DD93" s="54"/>
      <c r="DE93" s="54"/>
      <c r="DF93" s="54"/>
      <c r="DG93" s="54"/>
      <c r="DH93" s="54"/>
      <c r="DI93" s="54"/>
      <c r="DJ93" s="54"/>
      <c r="DK93" s="54"/>
      <c r="DL93" s="54"/>
      <c r="DM93" s="54"/>
      <c r="DN93" s="54"/>
      <c r="DO93" s="54"/>
      <c r="DP93" s="54"/>
      <c r="DQ93" s="54"/>
      <c r="DR93" s="54"/>
      <c r="DS93" s="54"/>
      <c r="DT93" s="54"/>
      <c r="DU93" s="54"/>
      <c r="DV93" s="54"/>
      <c r="DW93" s="54"/>
      <c r="DX93" s="54"/>
      <c r="DY93" s="54"/>
      <c r="DZ93" s="54"/>
      <c r="EA93" s="54"/>
      <c r="EB93" s="54"/>
      <c r="EC93" s="54"/>
      <c r="ED93" s="54"/>
      <c r="EE93" s="54"/>
      <c r="EF93" s="54"/>
      <c r="EG93" s="54"/>
      <c r="EH93" s="54"/>
      <c r="EI93" s="54"/>
      <c r="EJ93" s="54"/>
      <c r="EK93" s="54"/>
      <c r="EL93" s="54"/>
      <c r="EM93" s="54"/>
      <c r="EN93" s="54"/>
      <c r="EO93" s="54"/>
      <c r="EP93" s="54"/>
      <c r="EQ93" s="54"/>
    </row>
    <row r="94" spans="2:147" ht="20.100000000000001" customHeight="1" x14ac:dyDescent="0.2">
      <c r="B94" s="51" t="s">
        <v>197</v>
      </c>
      <c r="C94" s="51" t="s">
        <v>198</v>
      </c>
      <c r="D94" s="52">
        <v>4.2</v>
      </c>
      <c r="E94" s="53">
        <v>111.1695</v>
      </c>
      <c r="F94" s="53">
        <v>26.46892857142857</v>
      </c>
      <c r="G94" s="52">
        <v>3.55</v>
      </c>
      <c r="H94" s="53">
        <v>76.185000000000002</v>
      </c>
      <c r="I94" s="53">
        <v>21.460563380281691</v>
      </c>
      <c r="J94" s="52">
        <v>5.25</v>
      </c>
      <c r="K94" s="53">
        <v>161.41</v>
      </c>
      <c r="L94" s="53">
        <v>30.744761904761905</v>
      </c>
      <c r="M94" s="52">
        <v>4.3499999999999996</v>
      </c>
      <c r="N94" s="53">
        <v>131.26499999999999</v>
      </c>
      <c r="O94" s="53">
        <v>30.175862068965518</v>
      </c>
      <c r="P94" s="52">
        <v>4.8499999999999996</v>
      </c>
      <c r="Q94" s="53">
        <v>150.20500000000001</v>
      </c>
      <c r="R94" s="53">
        <v>30.970103092783511</v>
      </c>
      <c r="S94" s="52">
        <v>8.4499999999999993</v>
      </c>
      <c r="T94" s="53">
        <v>247</v>
      </c>
      <c r="U94" s="53">
        <v>29.230769230769234</v>
      </c>
      <c r="V94" s="52">
        <v>21.1</v>
      </c>
      <c r="W94" s="53">
        <v>562.45000000000005</v>
      </c>
      <c r="X94" s="53">
        <v>26.656398104265403</v>
      </c>
      <c r="Y94" s="52">
        <v>26.9</v>
      </c>
      <c r="Z94" s="53">
        <v>1043.105</v>
      </c>
      <c r="AA94" s="53">
        <v>38.777137546468403</v>
      </c>
      <c r="AB94" s="52">
        <v>9.75</v>
      </c>
      <c r="AC94" s="53">
        <v>268.12</v>
      </c>
      <c r="AD94" s="53">
        <v>27.499487179487179</v>
      </c>
      <c r="AE94" s="52">
        <v>7.95</v>
      </c>
      <c r="AF94" s="53">
        <v>267.73500000000001</v>
      </c>
      <c r="AG94" s="53">
        <v>33.677358490566036</v>
      </c>
      <c r="AH94" s="52">
        <v>7.8</v>
      </c>
      <c r="AI94" s="53">
        <v>258.5</v>
      </c>
      <c r="AJ94" s="53">
        <v>33.141025641025642</v>
      </c>
      <c r="AK94" s="52">
        <v>7.75</v>
      </c>
      <c r="AL94" s="53">
        <v>274.53500000000003</v>
      </c>
      <c r="AM94" s="53">
        <v>35.423870967741941</v>
      </c>
    </row>
    <row r="95" spans="2:147" ht="20.100000000000001" customHeight="1" x14ac:dyDescent="0.2">
      <c r="B95" s="51" t="s">
        <v>206</v>
      </c>
      <c r="C95" s="51" t="s">
        <v>207</v>
      </c>
      <c r="D95" s="52"/>
      <c r="E95" s="53"/>
      <c r="F95" s="53"/>
      <c r="G95" s="52"/>
      <c r="H95" s="53"/>
      <c r="I95" s="53"/>
      <c r="J95" s="52"/>
      <c r="K95" s="53"/>
      <c r="L95" s="53"/>
      <c r="M95" s="52"/>
      <c r="N95" s="53"/>
      <c r="O95" s="53"/>
      <c r="P95" s="52"/>
      <c r="Q95" s="53"/>
      <c r="R95" s="53"/>
      <c r="S95" s="52"/>
      <c r="T95" s="53"/>
      <c r="U95" s="53"/>
      <c r="V95" s="52">
        <v>14.6</v>
      </c>
      <c r="W95" s="53">
        <v>523.79999999999995</v>
      </c>
      <c r="X95" s="53">
        <v>35.87671232876712</v>
      </c>
      <c r="Y95" s="52">
        <v>2.75</v>
      </c>
      <c r="Z95" s="53">
        <v>118.6</v>
      </c>
      <c r="AA95" s="53">
        <v>43.127272727272725</v>
      </c>
      <c r="AB95" s="52"/>
      <c r="AC95" s="53"/>
      <c r="AD95" s="53"/>
      <c r="AE95" s="52"/>
      <c r="AF95" s="53"/>
      <c r="AG95" s="53"/>
      <c r="AH95" s="52"/>
      <c r="AI95" s="53"/>
      <c r="AJ95" s="53"/>
      <c r="AK95" s="52"/>
      <c r="AL95" s="53"/>
      <c r="AM95" s="53"/>
    </row>
    <row r="96" spans="2:147" ht="20.100000000000001" customHeight="1" x14ac:dyDescent="0.2">
      <c r="B96" s="51" t="s">
        <v>199</v>
      </c>
      <c r="C96" s="51" t="s">
        <v>51</v>
      </c>
      <c r="D96" s="52">
        <v>702.5</v>
      </c>
      <c r="E96" s="53">
        <v>10156.1425</v>
      </c>
      <c r="F96" s="53">
        <v>14.457142348754449</v>
      </c>
      <c r="G96" s="52">
        <v>418.15</v>
      </c>
      <c r="H96" s="53">
        <v>7569.68</v>
      </c>
      <c r="I96" s="53">
        <v>18.102786081549684</v>
      </c>
      <c r="J96" s="52">
        <v>456.85</v>
      </c>
      <c r="K96" s="53">
        <v>9072.0349999999999</v>
      </c>
      <c r="L96" s="53">
        <v>19.857797964320891</v>
      </c>
      <c r="M96" s="52">
        <v>361</v>
      </c>
      <c r="N96" s="53">
        <v>9890.85</v>
      </c>
      <c r="O96" s="53">
        <v>27.398476454293629</v>
      </c>
      <c r="P96" s="52">
        <v>635</v>
      </c>
      <c r="Q96" s="53">
        <v>14278.09</v>
      </c>
      <c r="R96" s="53">
        <v>22.485181102362205</v>
      </c>
      <c r="S96" s="52">
        <v>1602.4</v>
      </c>
      <c r="T96" s="53">
        <v>25997.54</v>
      </c>
      <c r="U96" s="53">
        <v>16.224126310534199</v>
      </c>
      <c r="V96" s="52">
        <v>1704.35</v>
      </c>
      <c r="W96" s="53">
        <v>26136.227500000001</v>
      </c>
      <c r="X96" s="53">
        <v>15.335011881362398</v>
      </c>
      <c r="Y96" s="52">
        <v>474.25</v>
      </c>
      <c r="Z96" s="53">
        <v>9053.61</v>
      </c>
      <c r="AA96" s="53">
        <v>19.090374275171325</v>
      </c>
      <c r="AB96" s="52">
        <v>490.25</v>
      </c>
      <c r="AC96" s="53">
        <v>7435.7974999999997</v>
      </c>
      <c r="AD96" s="53">
        <v>15.167358490566038</v>
      </c>
      <c r="AE96" s="52">
        <v>779.05</v>
      </c>
      <c r="AF96" s="53">
        <v>8638.2425000000003</v>
      </c>
      <c r="AG96" s="53">
        <v>11.088174699955074</v>
      </c>
      <c r="AH96" s="52">
        <v>1418.2</v>
      </c>
      <c r="AI96" s="53">
        <v>15397.467500000001</v>
      </c>
      <c r="AJ96" s="53">
        <v>10.857049428853477</v>
      </c>
      <c r="AK96" s="52">
        <v>1515.9</v>
      </c>
      <c r="AL96" s="53">
        <v>19971.9175</v>
      </c>
      <c r="AM96" s="53">
        <v>13.174957121182135</v>
      </c>
    </row>
    <row r="97" spans="2:39" ht="20.100000000000001" customHeight="1" x14ac:dyDescent="0.2">
      <c r="B97" s="55" t="s">
        <v>56</v>
      </c>
      <c r="C97" s="55"/>
      <c r="D97" s="56">
        <v>6181.2</v>
      </c>
      <c r="E97" s="57">
        <v>165480.44699999996</v>
      </c>
      <c r="F97" s="57">
        <v>26.771572995534843</v>
      </c>
      <c r="G97" s="56">
        <v>5052.5</v>
      </c>
      <c r="H97" s="57">
        <v>161130.1355</v>
      </c>
      <c r="I97" s="57">
        <v>31.891169816922318</v>
      </c>
      <c r="J97" s="56">
        <v>8338.7999999999993</v>
      </c>
      <c r="K97" s="57">
        <v>261755.45499999999</v>
      </c>
      <c r="L97" s="57">
        <v>31.390062718856431</v>
      </c>
      <c r="M97" s="56">
        <v>6605.7</v>
      </c>
      <c r="N97" s="57">
        <v>221505.36750000002</v>
      </c>
      <c r="O97" s="57">
        <v>33.532459466824108</v>
      </c>
      <c r="P97" s="56">
        <v>8391.15</v>
      </c>
      <c r="Q97" s="57">
        <v>252159.05</v>
      </c>
      <c r="R97" s="57">
        <v>30.050594972083676</v>
      </c>
      <c r="S97" s="56">
        <v>10211.35</v>
      </c>
      <c r="T97" s="57">
        <v>322004.07699999999</v>
      </c>
      <c r="U97" s="57">
        <v>31.533937922018143</v>
      </c>
      <c r="V97" s="56">
        <v>11699.7</v>
      </c>
      <c r="W97" s="57">
        <v>343373.98849999998</v>
      </c>
      <c r="X97" s="57">
        <v>29.348956682649973</v>
      </c>
      <c r="Y97" s="56">
        <v>11219.25</v>
      </c>
      <c r="Z97" s="57">
        <v>331584.97749999992</v>
      </c>
      <c r="AA97" s="57">
        <v>29.55500389954765</v>
      </c>
      <c r="AB97" s="56">
        <v>9609.15</v>
      </c>
      <c r="AC97" s="57">
        <v>265255.34999999998</v>
      </c>
      <c r="AD97" s="57">
        <v>27.604455128705446</v>
      </c>
      <c r="AE97" s="56">
        <v>9514.4500000000007</v>
      </c>
      <c r="AF97" s="57">
        <v>293237.0625</v>
      </c>
      <c r="AG97" s="57">
        <v>30.82018009448786</v>
      </c>
      <c r="AH97" s="56">
        <v>7812.8</v>
      </c>
      <c r="AI97" s="57">
        <v>238252.47199999998</v>
      </c>
      <c r="AJ97" s="57">
        <v>30.495145402416544</v>
      </c>
      <c r="AK97" s="56">
        <v>8503.85</v>
      </c>
      <c r="AL97" s="57">
        <v>310341.87299999996</v>
      </c>
      <c r="AM97" s="57">
        <v>36.494278826649101</v>
      </c>
    </row>
    <row r="98" spans="2:39" ht="20.100000000000001" customHeight="1" x14ac:dyDescent="0.2">
      <c r="B98" s="55" t="s">
        <v>29</v>
      </c>
      <c r="C98" s="55"/>
      <c r="D98" s="56">
        <v>30341.8</v>
      </c>
      <c r="E98" s="57">
        <v>254215.80699999991</v>
      </c>
      <c r="F98" s="57">
        <v>8.3784023030934183</v>
      </c>
      <c r="G98" s="56">
        <v>20132.599999999999</v>
      </c>
      <c r="H98" s="57">
        <v>220110.39850000001</v>
      </c>
      <c r="I98" s="57">
        <v>10.933033910175537</v>
      </c>
      <c r="J98" s="56">
        <v>30592.65</v>
      </c>
      <c r="K98" s="57">
        <v>331025.0469999999</v>
      </c>
      <c r="L98" s="57">
        <v>10.820411013756569</v>
      </c>
      <c r="M98" s="56">
        <v>24437.1</v>
      </c>
      <c r="N98" s="57">
        <v>292618.85149999999</v>
      </c>
      <c r="O98" s="57">
        <v>11.974368951307641</v>
      </c>
      <c r="P98" s="56">
        <v>41068</v>
      </c>
      <c r="Q98" s="57">
        <v>343445.21250000002</v>
      </c>
      <c r="R98" s="57">
        <v>8.362842419888965</v>
      </c>
      <c r="S98" s="56">
        <v>71247.75</v>
      </c>
      <c r="T98" s="57">
        <v>432284.92050000001</v>
      </c>
      <c r="U98" s="57">
        <v>6.0673483794225103</v>
      </c>
      <c r="V98" s="56">
        <v>52515</v>
      </c>
      <c r="W98" s="57">
        <v>439379.54100000003</v>
      </c>
      <c r="X98" s="57">
        <v>8.3667436161096838</v>
      </c>
      <c r="Y98" s="56">
        <v>42130.9</v>
      </c>
      <c r="Z98" s="57">
        <v>455755.13399999996</v>
      </c>
      <c r="AA98" s="57">
        <v>10.817597867598364</v>
      </c>
      <c r="AB98" s="56">
        <v>33918.9</v>
      </c>
      <c r="AC98" s="57">
        <v>343478.52049999998</v>
      </c>
      <c r="AD98" s="57">
        <v>10.126464021533714</v>
      </c>
      <c r="AE98" s="56">
        <v>28033.200000000001</v>
      </c>
      <c r="AF98" s="57">
        <v>350309.31349999999</v>
      </c>
      <c r="AG98" s="57">
        <v>12.496229952342224</v>
      </c>
      <c r="AH98" s="56">
        <v>31133.55</v>
      </c>
      <c r="AI98" s="57">
        <v>309898.68600000005</v>
      </c>
      <c r="AJ98" s="57">
        <v>9.9538499785601076</v>
      </c>
      <c r="AK98" s="56">
        <v>31747</v>
      </c>
      <c r="AL98" s="57">
        <v>391131.98399999994</v>
      </c>
      <c r="AM98" s="57">
        <v>12.320281727407309</v>
      </c>
    </row>
    <row r="100" spans="2:39" ht="20.100000000000001" customHeight="1" x14ac:dyDescent="0.2">
      <c r="B100" s="1" t="s">
        <v>63</v>
      </c>
    </row>
  </sheetData>
  <sheetProtection selectLockedCells="1" selectUnlockedCells="1"/>
  <mergeCells count="14">
    <mergeCell ref="J8:L8"/>
    <mergeCell ref="M8:O8"/>
    <mergeCell ref="P8:R8"/>
    <mergeCell ref="S8:U8"/>
    <mergeCell ref="B5:I5"/>
    <mergeCell ref="B8:B10"/>
    <mergeCell ref="D8:F8"/>
    <mergeCell ref="G8:I8"/>
    <mergeCell ref="AH8:AJ8"/>
    <mergeCell ref="AK8:AM8"/>
    <mergeCell ref="V8:X8"/>
    <mergeCell ref="Y8:AA8"/>
    <mergeCell ref="AB8:AD8"/>
    <mergeCell ref="AE8:AG8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61" firstPageNumber="0" orientation="portrait" horizontalDpi="300" verticalDpi="300"/>
  <headerFooter alignWithMargins="0"/>
  <colBreaks count="2" manualBreakCount="2">
    <brk id="15" max="1048575" man="1"/>
    <brk id="2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O38"/>
  <sheetViews>
    <sheetView workbookViewId="0">
      <selection activeCell="A5" sqref="A5"/>
    </sheetView>
  </sheetViews>
  <sheetFormatPr baseColWidth="10" defaultRowHeight="20.100000000000001" customHeight="1" x14ac:dyDescent="0.2"/>
  <cols>
    <col min="1" max="1" width="3.5703125" style="1" customWidth="1"/>
    <col min="2" max="2" width="52.5703125" style="1" customWidth="1"/>
    <col min="3" max="3" width="6.7109375" style="1" bestFit="1" customWidth="1"/>
    <col min="4" max="4" width="9.5703125" style="1" bestFit="1" customWidth="1"/>
    <col min="5" max="6" width="14.5703125" style="1" bestFit="1" customWidth="1"/>
    <col min="7" max="16384" width="11.42578125" style="1"/>
  </cols>
  <sheetData>
    <row r="3" spans="1:41" ht="31.5" customHeight="1" x14ac:dyDescent="0.2"/>
    <row r="4" spans="1:41" ht="22.5" x14ac:dyDescent="0.3">
      <c r="A4" s="58"/>
      <c r="B4" s="143" t="s">
        <v>1</v>
      </c>
      <c r="C4" s="143"/>
      <c r="D4" s="143"/>
      <c r="E4" s="143"/>
      <c r="F4" s="143"/>
    </row>
    <row r="6" spans="1:41" ht="20.100000000000001" customHeight="1" x14ac:dyDescent="0.2">
      <c r="B6" s="59" t="s">
        <v>222</v>
      </c>
      <c r="C6" s="60"/>
      <c r="D6" s="60"/>
      <c r="E6" s="60"/>
      <c r="F6" s="60"/>
    </row>
    <row r="7" spans="1:41" s="43" customFormat="1" ht="20.100000000000001" customHeight="1" x14ac:dyDescent="0.2">
      <c r="B7" s="61"/>
      <c r="C7" s="61"/>
      <c r="D7" s="151" t="s">
        <v>223</v>
      </c>
      <c r="E7" s="151"/>
      <c r="F7" s="151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</row>
    <row r="8" spans="1:41" s="46" customFormat="1" ht="20.100000000000001" customHeight="1" x14ac:dyDescent="0.2">
      <c r="B8" s="63" t="s">
        <v>33</v>
      </c>
      <c r="C8" s="63" t="s">
        <v>32</v>
      </c>
      <c r="D8" s="154" t="s">
        <v>57</v>
      </c>
      <c r="E8" s="154"/>
      <c r="F8" s="64" t="s">
        <v>58</v>
      </c>
    </row>
    <row r="9" spans="1:41" s="46" customFormat="1" ht="20.100000000000001" customHeight="1" x14ac:dyDescent="0.2">
      <c r="B9" s="63"/>
      <c r="C9" s="65"/>
      <c r="D9" s="66" t="s">
        <v>14</v>
      </c>
      <c r="E9" s="37" t="s">
        <v>59</v>
      </c>
      <c r="F9" s="67" t="s">
        <v>60</v>
      </c>
    </row>
    <row r="10" spans="1:41" ht="20.100000000000001" customHeight="1" x14ac:dyDescent="0.2">
      <c r="B10" s="68" t="s">
        <v>116</v>
      </c>
      <c r="C10" s="68" t="s">
        <v>41</v>
      </c>
      <c r="D10" s="69">
        <v>70759.100000000006</v>
      </c>
      <c r="E10" s="92">
        <f>+D10/$D$20</f>
        <v>0.16180962909884544</v>
      </c>
      <c r="F10" s="70">
        <v>27073.071999999996</v>
      </c>
    </row>
    <row r="11" spans="1:41" ht="20.100000000000001" customHeight="1" x14ac:dyDescent="0.2">
      <c r="B11" s="71" t="s">
        <v>62</v>
      </c>
      <c r="C11" s="71" t="s">
        <v>55</v>
      </c>
      <c r="D11" s="69">
        <v>69537.8</v>
      </c>
      <c r="E11" s="92">
        <f t="shared" ref="E11:E19" si="0">+D11/$D$20</f>
        <v>0.15901679962506157</v>
      </c>
      <c r="F11" s="70">
        <v>2708308.2240000004</v>
      </c>
    </row>
    <row r="12" spans="1:41" ht="20.100000000000001" customHeight="1" x14ac:dyDescent="0.2">
      <c r="B12" s="71" t="s">
        <v>66</v>
      </c>
      <c r="C12" s="71" t="s">
        <v>67</v>
      </c>
      <c r="D12" s="69">
        <v>33508.300000000003</v>
      </c>
      <c r="E12" s="92">
        <f t="shared" si="0"/>
        <v>7.6625700365505534E-2</v>
      </c>
      <c r="F12" s="70">
        <v>8125</v>
      </c>
    </row>
    <row r="13" spans="1:41" ht="20.100000000000001" customHeight="1" x14ac:dyDescent="0.2">
      <c r="B13" s="71" t="s">
        <v>87</v>
      </c>
      <c r="C13" s="71" t="s">
        <v>39</v>
      </c>
      <c r="D13" s="69">
        <v>24123.3</v>
      </c>
      <c r="E13" s="92">
        <f t="shared" si="0"/>
        <v>5.5164384872619598E-2</v>
      </c>
      <c r="F13" s="70">
        <v>8200.7274999999991</v>
      </c>
    </row>
    <row r="14" spans="1:41" ht="20.100000000000001" customHeight="1" x14ac:dyDescent="0.2">
      <c r="B14" s="72" t="s">
        <v>61</v>
      </c>
      <c r="C14" s="72" t="s">
        <v>45</v>
      </c>
      <c r="D14" s="73">
        <v>24053.75</v>
      </c>
      <c r="E14" s="93">
        <f t="shared" si="0"/>
        <v>5.5005340174427785E-2</v>
      </c>
      <c r="F14" s="74">
        <v>158086.18750000003</v>
      </c>
    </row>
    <row r="15" spans="1:41" ht="20.100000000000001" customHeight="1" x14ac:dyDescent="0.2">
      <c r="B15" s="71" t="s">
        <v>37</v>
      </c>
      <c r="C15" s="75" t="s">
        <v>38</v>
      </c>
      <c r="D15" s="28">
        <v>19417.95</v>
      </c>
      <c r="E15" s="92">
        <f t="shared" si="0"/>
        <v>4.440434216037125E-2</v>
      </c>
      <c r="F15" s="70">
        <v>113303.4445</v>
      </c>
    </row>
    <row r="16" spans="1:41" ht="20.100000000000001" customHeight="1" x14ac:dyDescent="0.2">
      <c r="B16" s="71" t="s">
        <v>218</v>
      </c>
      <c r="C16" s="76" t="s">
        <v>44</v>
      </c>
      <c r="D16" s="30">
        <v>14771</v>
      </c>
      <c r="E16" s="92">
        <f t="shared" si="0"/>
        <v>3.3777846685713153E-2</v>
      </c>
      <c r="F16" s="70">
        <v>117794.92249999999</v>
      </c>
    </row>
    <row r="17" spans="2:6" ht="20.100000000000001" customHeight="1" x14ac:dyDescent="0.2">
      <c r="B17" s="71" t="s">
        <v>76</v>
      </c>
      <c r="C17" s="76" t="s">
        <v>36</v>
      </c>
      <c r="D17" s="30">
        <v>14142.55</v>
      </c>
      <c r="E17" s="92">
        <f t="shared" si="0"/>
        <v>3.2340727482569394E-2</v>
      </c>
      <c r="F17" s="70">
        <v>63808.837999999996</v>
      </c>
    </row>
    <row r="18" spans="2:6" ht="20.100000000000001" customHeight="1" x14ac:dyDescent="0.2">
      <c r="B18" s="71" t="s">
        <v>193</v>
      </c>
      <c r="C18" s="76" t="s">
        <v>205</v>
      </c>
      <c r="D18" s="30">
        <v>13905.25</v>
      </c>
      <c r="E18" s="92">
        <f t="shared" si="0"/>
        <v>3.1798077491470643E-2</v>
      </c>
      <c r="F18" s="70">
        <v>68028.826499999996</v>
      </c>
    </row>
    <row r="19" spans="2:6" ht="20.100000000000001" customHeight="1" x14ac:dyDescent="0.2">
      <c r="B19" s="71" t="s">
        <v>117</v>
      </c>
      <c r="C19" s="77" t="s">
        <v>40</v>
      </c>
      <c r="D19" s="78">
        <v>11086.2</v>
      </c>
      <c r="E19" s="92">
        <f t="shared" si="0"/>
        <v>2.535156481803217E-2</v>
      </c>
      <c r="F19" s="74">
        <v>3429.4594999999995</v>
      </c>
    </row>
    <row r="20" spans="2:6" s="79" customFormat="1" ht="20.100000000000001" customHeight="1" x14ac:dyDescent="0.2">
      <c r="B20" s="80" t="s">
        <v>1</v>
      </c>
      <c r="C20" s="81"/>
      <c r="D20" s="82">
        <v>437298.45</v>
      </c>
      <c r="E20" s="94">
        <v>1</v>
      </c>
      <c r="F20" s="83">
        <v>4163653.4160000007</v>
      </c>
    </row>
    <row r="21" spans="2:6" s="79" customFormat="1" ht="20.100000000000001" customHeight="1" x14ac:dyDescent="0.2">
      <c r="B21" s="85"/>
      <c r="C21" s="85"/>
      <c r="D21" s="84"/>
      <c r="E21" s="86"/>
      <c r="F21" s="84"/>
    </row>
    <row r="22" spans="2:6" ht="20.100000000000001" customHeight="1" x14ac:dyDescent="0.2">
      <c r="B22" s="59" t="s">
        <v>209</v>
      </c>
      <c r="C22" s="60"/>
      <c r="D22" s="60"/>
      <c r="E22" s="60"/>
      <c r="F22" s="60"/>
    </row>
    <row r="23" spans="2:6" s="46" customFormat="1" ht="20.100000000000001" customHeight="1" x14ac:dyDescent="0.2">
      <c r="B23" s="61"/>
      <c r="C23" s="61"/>
      <c r="D23" s="151" t="s">
        <v>208</v>
      </c>
      <c r="E23" s="151"/>
      <c r="F23" s="151"/>
    </row>
    <row r="24" spans="2:6" s="46" customFormat="1" ht="20.100000000000001" customHeight="1" x14ac:dyDescent="0.2">
      <c r="B24" s="63" t="s">
        <v>33</v>
      </c>
      <c r="C24" s="63" t="s">
        <v>32</v>
      </c>
      <c r="D24" s="87" t="s">
        <v>57</v>
      </c>
      <c r="E24" s="152" t="s">
        <v>58</v>
      </c>
      <c r="F24" s="153"/>
    </row>
    <row r="25" spans="2:6" s="46" customFormat="1" ht="20.100000000000001" customHeight="1" x14ac:dyDescent="0.2">
      <c r="B25" s="63"/>
      <c r="C25" s="65"/>
      <c r="D25" s="66" t="s">
        <v>14</v>
      </c>
      <c r="E25" s="37" t="s">
        <v>15</v>
      </c>
      <c r="F25" s="67" t="s">
        <v>59</v>
      </c>
    </row>
    <row r="26" spans="2:6" s="88" customFormat="1" ht="20.100000000000001" customHeight="1" x14ac:dyDescent="0.2">
      <c r="B26" s="68" t="s">
        <v>62</v>
      </c>
      <c r="C26" s="68" t="s">
        <v>55</v>
      </c>
      <c r="D26" s="69">
        <v>69537.8</v>
      </c>
      <c r="E26" s="89">
        <v>2708308.2240000004</v>
      </c>
      <c r="F26" s="92">
        <f>+E26/$E$36</f>
        <v>0.6504643766920104</v>
      </c>
    </row>
    <row r="27" spans="2:6" s="88" customFormat="1" ht="20.100000000000001" customHeight="1" x14ac:dyDescent="0.2">
      <c r="B27" s="71" t="s">
        <v>199</v>
      </c>
      <c r="C27" s="71" t="s">
        <v>51</v>
      </c>
      <c r="D27" s="69">
        <v>10557.9</v>
      </c>
      <c r="E27" s="89">
        <v>163597.6</v>
      </c>
      <c r="F27" s="92">
        <f t="shared" ref="F27:F35" si="1">+E27/$E$36</f>
        <v>3.9291839078471461E-2</v>
      </c>
    </row>
    <row r="28" spans="2:6" s="88" customFormat="1" ht="20.100000000000001" customHeight="1" x14ac:dyDescent="0.2">
      <c r="B28" s="71" t="s">
        <v>61</v>
      </c>
      <c r="C28" s="71" t="s">
        <v>45</v>
      </c>
      <c r="D28" s="69">
        <v>24053.75</v>
      </c>
      <c r="E28" s="89">
        <v>158086.18750000003</v>
      </c>
      <c r="F28" s="92">
        <f t="shared" si="1"/>
        <v>3.7968142807590498E-2</v>
      </c>
    </row>
    <row r="29" spans="2:6" s="88" customFormat="1" ht="20.100000000000001" customHeight="1" x14ac:dyDescent="0.2">
      <c r="B29" s="71" t="s">
        <v>52</v>
      </c>
      <c r="C29" s="71" t="s">
        <v>53</v>
      </c>
      <c r="D29" s="69">
        <v>4090.7</v>
      </c>
      <c r="E29" s="89">
        <v>128995.88399999998</v>
      </c>
      <c r="F29" s="92">
        <f t="shared" si="1"/>
        <v>3.0981417306324605E-2</v>
      </c>
    </row>
    <row r="30" spans="2:6" s="88" customFormat="1" ht="20.100000000000001" customHeight="1" x14ac:dyDescent="0.2">
      <c r="B30" s="72" t="s">
        <v>218</v>
      </c>
      <c r="C30" s="72" t="s">
        <v>44</v>
      </c>
      <c r="D30" s="73">
        <v>14771</v>
      </c>
      <c r="E30" s="90">
        <v>117794.92249999999</v>
      </c>
      <c r="F30" s="95">
        <f t="shared" si="1"/>
        <v>2.8291241064239428E-2</v>
      </c>
    </row>
    <row r="31" spans="2:6" s="88" customFormat="1" ht="20.100000000000001" customHeight="1" x14ac:dyDescent="0.2">
      <c r="B31" s="71" t="s">
        <v>37</v>
      </c>
      <c r="C31" s="75" t="s">
        <v>38</v>
      </c>
      <c r="D31" s="28">
        <v>19417.95</v>
      </c>
      <c r="E31" s="96">
        <v>113303.4445</v>
      </c>
      <c r="F31" s="92">
        <f t="shared" si="1"/>
        <v>2.7212506224605505E-2</v>
      </c>
    </row>
    <row r="32" spans="2:6" s="88" customFormat="1" ht="20.100000000000001" customHeight="1" x14ac:dyDescent="0.2">
      <c r="B32" s="71" t="s">
        <v>196</v>
      </c>
      <c r="C32" s="76" t="s">
        <v>54</v>
      </c>
      <c r="D32" s="30">
        <v>2412</v>
      </c>
      <c r="E32" s="89">
        <v>82880.469499999992</v>
      </c>
      <c r="F32" s="92">
        <f t="shared" si="1"/>
        <v>1.9905708093163721E-2</v>
      </c>
    </row>
    <row r="33" spans="2:6" s="88" customFormat="1" ht="20.100000000000001" customHeight="1" x14ac:dyDescent="0.2">
      <c r="B33" s="71" t="s">
        <v>46</v>
      </c>
      <c r="C33" s="76" t="s">
        <v>47</v>
      </c>
      <c r="D33" s="30">
        <v>8197.9</v>
      </c>
      <c r="E33" s="89">
        <v>71562.929999999993</v>
      </c>
      <c r="F33" s="92">
        <f t="shared" si="1"/>
        <v>1.718753288278017E-2</v>
      </c>
    </row>
    <row r="34" spans="2:6" s="88" customFormat="1" ht="20.100000000000001" customHeight="1" x14ac:dyDescent="0.2">
      <c r="B34" s="71" t="s">
        <v>156</v>
      </c>
      <c r="C34" s="76" t="s">
        <v>157</v>
      </c>
      <c r="D34" s="30">
        <v>10878.85</v>
      </c>
      <c r="E34" s="89">
        <v>71102.488500000007</v>
      </c>
      <c r="F34" s="92">
        <f t="shared" si="1"/>
        <v>1.7076946949227054E-2</v>
      </c>
    </row>
    <row r="35" spans="2:6" s="88" customFormat="1" ht="20.100000000000001" customHeight="1" x14ac:dyDescent="0.2">
      <c r="B35" s="71" t="s">
        <v>193</v>
      </c>
      <c r="C35" s="77" t="s">
        <v>205</v>
      </c>
      <c r="D35" s="78">
        <v>13905.25</v>
      </c>
      <c r="E35" s="90">
        <v>68028.826499999996</v>
      </c>
      <c r="F35" s="95">
        <f t="shared" si="1"/>
        <v>1.633873420841904E-2</v>
      </c>
    </row>
    <row r="36" spans="2:6" s="79" customFormat="1" ht="20.100000000000001" customHeight="1" x14ac:dyDescent="0.2">
      <c r="B36" s="80" t="s">
        <v>1</v>
      </c>
      <c r="C36" s="81"/>
      <c r="D36" s="82">
        <v>437298.45</v>
      </c>
      <c r="E36" s="91">
        <v>4163653.4160000007</v>
      </c>
      <c r="F36" s="97">
        <v>1</v>
      </c>
    </row>
    <row r="38" spans="2:6" ht="20.100000000000001" customHeight="1" x14ac:dyDescent="0.2">
      <c r="B38" s="1" t="s">
        <v>63</v>
      </c>
    </row>
  </sheetData>
  <sheetProtection selectLockedCells="1" selectUnlockedCells="1"/>
  <mergeCells count="5">
    <mergeCell ref="D23:F23"/>
    <mergeCell ref="E24:F24"/>
    <mergeCell ref="B4:F4"/>
    <mergeCell ref="D7:F7"/>
    <mergeCell ref="D8:E8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55"/>
  <sheetViews>
    <sheetView topLeftCell="A34" workbookViewId="0">
      <selection activeCell="F44" sqref="F44"/>
    </sheetView>
  </sheetViews>
  <sheetFormatPr baseColWidth="10" defaultRowHeight="20.100000000000001" customHeight="1" x14ac:dyDescent="0.2"/>
  <cols>
    <col min="1" max="1" width="52.28515625" style="1" customWidth="1"/>
    <col min="2" max="2" width="19.5703125" style="1" customWidth="1"/>
    <col min="3" max="3" width="18.5703125" style="1" customWidth="1"/>
    <col min="4" max="4" width="24" style="1" customWidth="1"/>
    <col min="5" max="5" width="17.140625" style="1" bestFit="1" customWidth="1"/>
    <col min="6" max="6" width="31.28515625" style="1" customWidth="1"/>
    <col min="7" max="7" width="16.42578125" style="1" customWidth="1"/>
    <col min="8" max="8" width="21.28515625" style="1" customWidth="1"/>
    <col min="9" max="9" width="20.7109375" style="1" customWidth="1"/>
    <col min="10" max="10" width="11.5703125" style="1" customWidth="1"/>
    <col min="11" max="11" width="7.7109375" style="1" customWidth="1"/>
    <col min="12" max="16384" width="11.42578125" style="1"/>
  </cols>
  <sheetData>
    <row r="5" spans="1:11" ht="22.5" x14ac:dyDescent="0.3">
      <c r="A5" s="143" t="s">
        <v>224</v>
      </c>
      <c r="B5" s="143"/>
      <c r="C5" s="143"/>
      <c r="D5" s="143"/>
      <c r="E5" s="143"/>
      <c r="F5" s="143"/>
      <c r="G5" s="143"/>
      <c r="H5" s="143"/>
      <c r="I5" s="143"/>
      <c r="J5" s="107"/>
    </row>
    <row r="7" spans="1:11" ht="15" x14ac:dyDescent="0.2">
      <c r="A7" s="155" t="s">
        <v>256</v>
      </c>
      <c r="B7" s="155"/>
      <c r="C7" s="155"/>
      <c r="D7" s="155"/>
      <c r="E7" s="155"/>
      <c r="F7" s="156"/>
      <c r="G7" s="156"/>
      <c r="H7" s="156"/>
      <c r="I7" s="156"/>
      <c r="J7" s="156"/>
      <c r="K7" s="156"/>
    </row>
    <row r="8" spans="1:11" ht="15" x14ac:dyDescent="0.2">
      <c r="A8" s="157" t="s">
        <v>225</v>
      </c>
      <c r="B8" s="158" t="s">
        <v>223</v>
      </c>
      <c r="C8" s="158"/>
      <c r="D8" s="158"/>
      <c r="E8" s="109"/>
      <c r="F8" s="155" t="s">
        <v>257</v>
      </c>
      <c r="G8" s="155"/>
      <c r="H8" s="155"/>
      <c r="I8" s="155"/>
      <c r="J8" s="155"/>
      <c r="K8" s="155"/>
    </row>
    <row r="9" spans="1:11" ht="15" x14ac:dyDescent="0.2">
      <c r="A9" s="157"/>
      <c r="B9" s="36" t="s">
        <v>226</v>
      </c>
      <c r="C9" s="36" t="s">
        <v>2</v>
      </c>
      <c r="D9" s="37" t="s">
        <v>3</v>
      </c>
      <c r="E9" s="110"/>
      <c r="F9" s="38" t="s">
        <v>225</v>
      </c>
      <c r="G9" s="38" t="s">
        <v>227</v>
      </c>
      <c r="H9" s="38" t="s">
        <v>228</v>
      </c>
      <c r="I9" s="38" t="s">
        <v>229</v>
      </c>
      <c r="J9" s="38" t="s">
        <v>29</v>
      </c>
    </row>
    <row r="10" spans="1:11" ht="15" x14ac:dyDescent="0.2">
      <c r="A10" s="157"/>
      <c r="B10" s="111" t="s">
        <v>230</v>
      </c>
      <c r="C10" s="111" t="s">
        <v>14</v>
      </c>
      <c r="D10" s="111" t="s">
        <v>15</v>
      </c>
      <c r="E10" s="6"/>
      <c r="F10" s="113" t="s">
        <v>261</v>
      </c>
      <c r="G10" s="112">
        <v>12</v>
      </c>
      <c r="H10" s="112">
        <v>0</v>
      </c>
      <c r="I10" s="112">
        <v>2</v>
      </c>
      <c r="J10" s="112">
        <v>14</v>
      </c>
    </row>
    <row r="11" spans="1:11" ht="20.100000000000001" customHeight="1" x14ac:dyDescent="0.2">
      <c r="A11" s="113" t="s">
        <v>261</v>
      </c>
      <c r="B11" s="112">
        <v>14</v>
      </c>
      <c r="C11" s="114">
        <v>203297.4</v>
      </c>
      <c r="D11" s="115">
        <v>3515201.34</v>
      </c>
      <c r="E11" s="116"/>
      <c r="F11" s="113" t="s">
        <v>262</v>
      </c>
      <c r="G11" s="112">
        <v>8</v>
      </c>
      <c r="H11" s="112">
        <v>8</v>
      </c>
      <c r="I11" s="112">
        <v>15</v>
      </c>
      <c r="J11" s="112">
        <v>31</v>
      </c>
    </row>
    <row r="12" spans="1:11" ht="20.100000000000001" customHeight="1" x14ac:dyDescent="0.2">
      <c r="A12" s="113" t="s">
        <v>262</v>
      </c>
      <c r="B12" s="112">
        <v>31</v>
      </c>
      <c r="C12" s="114">
        <v>67241.850000000006</v>
      </c>
      <c r="D12" s="115">
        <v>415904.14</v>
      </c>
      <c r="E12" s="116"/>
      <c r="F12" s="113" t="s">
        <v>263</v>
      </c>
      <c r="G12" s="117">
        <v>1</v>
      </c>
      <c r="H12" s="117">
        <v>1</v>
      </c>
      <c r="I12" s="112">
        <v>2</v>
      </c>
      <c r="J12" s="112">
        <v>4</v>
      </c>
    </row>
    <row r="13" spans="1:11" ht="20.100000000000001" customHeight="1" x14ac:dyDescent="0.2">
      <c r="A13" s="113" t="s">
        <v>263</v>
      </c>
      <c r="B13" s="112">
        <v>4</v>
      </c>
      <c r="C13" s="114">
        <v>30078.75</v>
      </c>
      <c r="D13" s="115">
        <v>191047.01</v>
      </c>
      <c r="E13" s="116"/>
      <c r="F13" s="113" t="s">
        <v>264</v>
      </c>
      <c r="G13" s="117">
        <v>1</v>
      </c>
      <c r="H13" s="117">
        <v>0</v>
      </c>
      <c r="I13" s="112">
        <v>3</v>
      </c>
      <c r="J13" s="112">
        <v>4</v>
      </c>
    </row>
    <row r="14" spans="1:11" ht="20.100000000000001" customHeight="1" x14ac:dyDescent="0.2">
      <c r="A14" s="113" t="s">
        <v>264</v>
      </c>
      <c r="B14" s="112">
        <v>4</v>
      </c>
      <c r="C14" s="114">
        <v>136680.45000000001</v>
      </c>
      <c r="D14" s="115">
        <v>41500.93</v>
      </c>
      <c r="E14" s="116"/>
      <c r="F14" s="44" t="s">
        <v>29</v>
      </c>
      <c r="G14" s="118">
        <v>22</v>
      </c>
      <c r="H14" s="118">
        <v>9</v>
      </c>
      <c r="I14" s="118">
        <v>22</v>
      </c>
      <c r="J14" s="118">
        <v>53</v>
      </c>
    </row>
    <row r="15" spans="1:11" ht="20.100000000000001" customHeight="1" x14ac:dyDescent="0.2">
      <c r="A15" s="44" t="s">
        <v>29</v>
      </c>
      <c r="B15" s="118">
        <v>53</v>
      </c>
      <c r="C15" s="119">
        <v>437298.45</v>
      </c>
      <c r="D15" s="120">
        <v>4163653.42</v>
      </c>
      <c r="E15" s="116"/>
      <c r="F15" s="35"/>
      <c r="G15" s="121"/>
      <c r="H15" s="121"/>
      <c r="I15" s="121"/>
      <c r="J15" s="121"/>
      <c r="K15" s="121"/>
    </row>
    <row r="16" spans="1:11" ht="20.100000000000001" customHeight="1" x14ac:dyDescent="0.2">
      <c r="C16" s="141"/>
      <c r="D16" s="122"/>
      <c r="E16" s="123"/>
      <c r="F16" s="85"/>
      <c r="G16" s="84"/>
      <c r="H16" s="84"/>
      <c r="I16" s="84"/>
      <c r="J16" s="84"/>
      <c r="K16" s="84"/>
    </row>
    <row r="17" spans="1:9" ht="20.100000000000001" customHeight="1" x14ac:dyDescent="0.2">
      <c r="A17" s="155" t="s">
        <v>258</v>
      </c>
      <c r="B17" s="155"/>
      <c r="C17" s="155"/>
      <c r="E17" s="124"/>
      <c r="F17" s="123"/>
    </row>
    <row r="18" spans="1:9" ht="20.100000000000001" customHeight="1" x14ac:dyDescent="0.2">
      <c r="A18" s="111" t="s">
        <v>231</v>
      </c>
      <c r="B18" s="111" t="s">
        <v>3</v>
      </c>
      <c r="C18" s="113"/>
      <c r="D18" s="113"/>
      <c r="E18" s="124"/>
      <c r="F18" s="125"/>
    </row>
    <row r="19" spans="1:9" ht="20.100000000000001" customHeight="1" x14ac:dyDescent="0.2">
      <c r="A19" s="53" t="s">
        <v>232</v>
      </c>
      <c r="B19" s="53">
        <f>C15/1000</f>
        <v>437.29845</v>
      </c>
      <c r="C19" s="113"/>
      <c r="D19" s="126"/>
      <c r="E19" s="124"/>
      <c r="F19" s="125"/>
      <c r="G19" s="6"/>
      <c r="H19" s="6"/>
      <c r="I19" s="6"/>
    </row>
    <row r="20" spans="1:9" ht="20.100000000000001" customHeight="1" x14ac:dyDescent="0.2">
      <c r="A20" s="127" t="s">
        <v>233</v>
      </c>
      <c r="B20" s="127">
        <f>D15/1000</f>
        <v>4163.6534199999996</v>
      </c>
      <c r="C20" s="113"/>
      <c r="D20" s="126"/>
      <c r="E20" s="124"/>
      <c r="F20" s="126"/>
      <c r="G20" s="126"/>
      <c r="H20" s="126"/>
      <c r="I20" s="126"/>
    </row>
    <row r="21" spans="1:9" ht="20.100000000000001" customHeight="1" x14ac:dyDescent="0.2">
      <c r="A21" s="52" t="s">
        <v>234</v>
      </c>
      <c r="B21" s="52">
        <f>B15</f>
        <v>53</v>
      </c>
      <c r="C21" s="113"/>
      <c r="D21" s="126"/>
      <c r="E21" s="124"/>
      <c r="F21" s="126"/>
      <c r="G21" s="126"/>
      <c r="H21" s="126"/>
      <c r="I21" s="126"/>
    </row>
    <row r="22" spans="1:9" ht="20.100000000000001" customHeight="1" x14ac:dyDescent="0.2">
      <c r="A22" s="52" t="s">
        <v>235</v>
      </c>
      <c r="B22" s="52">
        <f>B38</f>
        <v>67</v>
      </c>
      <c r="C22" s="113"/>
      <c r="D22" s="126"/>
      <c r="E22" s="126"/>
      <c r="F22" s="126"/>
      <c r="G22" s="126"/>
      <c r="H22" s="126"/>
      <c r="I22" s="126"/>
    </row>
    <row r="23" spans="1:9" ht="20.100000000000001" customHeight="1" x14ac:dyDescent="0.2">
      <c r="A23" s="53" t="s">
        <v>236</v>
      </c>
      <c r="B23" s="53">
        <f>B19/B21</f>
        <v>8.2509141509433963</v>
      </c>
      <c r="C23" s="108"/>
      <c r="D23" s="113"/>
      <c r="E23" s="113"/>
      <c r="F23" s="113"/>
    </row>
    <row r="24" spans="1:9" ht="20.100000000000001" customHeight="1" x14ac:dyDescent="0.2">
      <c r="A24" s="53" t="s">
        <v>237</v>
      </c>
      <c r="B24" s="53">
        <f>B20/B21</f>
        <v>78.559498490566028</v>
      </c>
      <c r="C24" s="108"/>
      <c r="D24" s="113"/>
      <c r="E24" s="113"/>
      <c r="F24" s="113"/>
    </row>
    <row r="25" spans="1:9" ht="20.100000000000001" customHeight="1" x14ac:dyDescent="0.2">
      <c r="A25" s="53" t="s">
        <v>238</v>
      </c>
      <c r="B25" s="53">
        <f>B19/224</f>
        <v>1.9522252232142858</v>
      </c>
      <c r="C25" s="108"/>
      <c r="D25" s="113"/>
      <c r="E25" s="113"/>
      <c r="F25" s="113"/>
    </row>
    <row r="26" spans="1:9" ht="20.100000000000001" customHeight="1" x14ac:dyDescent="0.2">
      <c r="A26" s="127" t="s">
        <v>239</v>
      </c>
      <c r="B26" s="127">
        <f>B20/224</f>
        <v>18.587738482142857</v>
      </c>
      <c r="C26" s="108"/>
      <c r="D26" s="108"/>
      <c r="E26" s="108"/>
      <c r="F26" s="108"/>
    </row>
    <row r="27" spans="1:9" ht="20.100000000000001" customHeight="1" x14ac:dyDescent="0.2">
      <c r="A27" s="128"/>
      <c r="B27" s="128"/>
      <c r="C27" s="128"/>
      <c r="D27" s="128"/>
      <c r="E27" s="128"/>
      <c r="F27" s="128"/>
    </row>
    <row r="28" spans="1:9" ht="20.100000000000001" customHeight="1" x14ac:dyDescent="0.2">
      <c r="A28" s="155" t="s">
        <v>259</v>
      </c>
      <c r="B28" s="155"/>
      <c r="C28" s="155"/>
      <c r="D28" s="155"/>
      <c r="E28" s="155"/>
      <c r="F28" s="155"/>
    </row>
    <row r="29" spans="1:9" ht="78.75" customHeight="1" x14ac:dyDescent="0.2">
      <c r="A29" s="129" t="s">
        <v>240</v>
      </c>
      <c r="B29" s="129" t="s">
        <v>241</v>
      </c>
      <c r="C29" s="129" t="s">
        <v>242</v>
      </c>
      <c r="D29" s="129" t="s">
        <v>243</v>
      </c>
      <c r="E29" s="129" t="s">
        <v>242</v>
      </c>
      <c r="F29" s="129" t="s">
        <v>244</v>
      </c>
    </row>
    <row r="30" spans="1:9" ht="20.100000000000001" customHeight="1" x14ac:dyDescent="0.2">
      <c r="A30" s="130" t="s">
        <v>245</v>
      </c>
      <c r="B30" s="30">
        <v>0</v>
      </c>
      <c r="C30" s="131">
        <v>0</v>
      </c>
      <c r="D30" s="14">
        <v>0</v>
      </c>
      <c r="E30" s="131">
        <v>0</v>
      </c>
      <c r="F30" s="14">
        <v>0</v>
      </c>
    </row>
    <row r="31" spans="1:9" ht="20.100000000000001" customHeight="1" x14ac:dyDescent="0.2">
      <c r="A31" s="130" t="s">
        <v>246</v>
      </c>
      <c r="B31" s="30">
        <v>1</v>
      </c>
      <c r="C31" s="131">
        <v>1.4925373134328358E-2</v>
      </c>
      <c r="D31" s="14">
        <v>865028.83849999995</v>
      </c>
      <c r="E31" s="131">
        <v>0.20775716710134542</v>
      </c>
      <c r="F31" s="14">
        <v>865028.83849999995</v>
      </c>
    </row>
    <row r="32" spans="1:9" ht="20.100000000000001" customHeight="1" x14ac:dyDescent="0.2">
      <c r="A32" s="130" t="s">
        <v>247</v>
      </c>
      <c r="B32" s="30">
        <v>2</v>
      </c>
      <c r="C32" s="131">
        <v>2.9850746268656716E-2</v>
      </c>
      <c r="D32" s="14">
        <v>1078202.0075000001</v>
      </c>
      <c r="E32" s="131">
        <v>0.25895575346322242</v>
      </c>
      <c r="F32" s="14">
        <v>539101.00375000003</v>
      </c>
    </row>
    <row r="33" spans="1:6" ht="20.100000000000001" customHeight="1" x14ac:dyDescent="0.2">
      <c r="A33" s="130" t="s">
        <v>248</v>
      </c>
      <c r="B33" s="30">
        <v>5</v>
      </c>
      <c r="C33" s="131">
        <v>7.4626865671641784E-2</v>
      </c>
      <c r="D33" s="14">
        <v>997063.24050000007</v>
      </c>
      <c r="E33" s="131">
        <v>0.23946835648435724</v>
      </c>
      <c r="F33" s="14">
        <v>199412.64810000002</v>
      </c>
    </row>
    <row r="34" spans="1:6" ht="20.100000000000001" customHeight="1" x14ac:dyDescent="0.2">
      <c r="A34" s="130" t="s">
        <v>249</v>
      </c>
      <c r="B34" s="30">
        <v>7</v>
      </c>
      <c r="C34" s="131">
        <v>0.1044776119402985</v>
      </c>
      <c r="D34" s="14">
        <v>596650.89899999998</v>
      </c>
      <c r="E34" s="131">
        <v>0.14329984736654647</v>
      </c>
      <c r="F34" s="14">
        <v>85235.842714285711</v>
      </c>
    </row>
    <row r="35" spans="1:6" ht="20.100000000000001" customHeight="1" x14ac:dyDescent="0.2">
      <c r="A35" s="130" t="s">
        <v>250</v>
      </c>
      <c r="B35" s="30">
        <v>6</v>
      </c>
      <c r="C35" s="131">
        <v>8.9552238805970144E-2</v>
      </c>
      <c r="D35" s="14">
        <v>236461.30549999999</v>
      </c>
      <c r="E35" s="131">
        <v>5.6791784011448063E-2</v>
      </c>
      <c r="F35" s="14">
        <v>39410.217583333331</v>
      </c>
    </row>
    <row r="36" spans="1:6" ht="20.100000000000001" customHeight="1" x14ac:dyDescent="0.2">
      <c r="A36" s="130" t="s">
        <v>251</v>
      </c>
      <c r="B36" s="30">
        <v>19</v>
      </c>
      <c r="C36" s="131">
        <v>0.28358208955223879</v>
      </c>
      <c r="D36" s="14">
        <v>340579.36450000003</v>
      </c>
      <c r="E36" s="131">
        <v>8.1798202317039326E-2</v>
      </c>
      <c r="F36" s="14">
        <v>17925.229710526317</v>
      </c>
    </row>
    <row r="37" spans="1:6" s="6" customFormat="1" ht="20.100000000000001" customHeight="1" x14ac:dyDescent="0.2">
      <c r="A37" s="1" t="s">
        <v>252</v>
      </c>
      <c r="B37" s="30">
        <v>27</v>
      </c>
      <c r="C37" s="131">
        <v>0.40298507462686567</v>
      </c>
      <c r="D37" s="14">
        <v>49667.760500000004</v>
      </c>
      <c r="E37" s="131">
        <v>1.1928889256040803E-2</v>
      </c>
      <c r="F37" s="14">
        <v>1839.5466851851854</v>
      </c>
    </row>
    <row r="38" spans="1:6" s="6" customFormat="1" ht="20.100000000000001" customHeight="1" x14ac:dyDescent="0.2">
      <c r="A38" s="44" t="s">
        <v>29</v>
      </c>
      <c r="B38" s="132">
        <v>67</v>
      </c>
      <c r="C38" s="133">
        <v>1</v>
      </c>
      <c r="D38" s="134">
        <v>4163653.4160000011</v>
      </c>
      <c r="E38" s="133">
        <v>1</v>
      </c>
      <c r="F38" s="134">
        <v>62144.080835820911</v>
      </c>
    </row>
    <row r="39" spans="1:6" ht="20.100000000000001" customHeight="1" x14ac:dyDescent="0.2">
      <c r="A39" s="155"/>
      <c r="B39" s="155"/>
      <c r="C39" s="155"/>
      <c r="D39" s="155"/>
      <c r="E39" s="155"/>
      <c r="F39" s="155"/>
    </row>
    <row r="40" spans="1:6" ht="20.100000000000001" customHeight="1" x14ac:dyDescent="0.2">
      <c r="A40" s="155" t="s">
        <v>260</v>
      </c>
      <c r="B40" s="155"/>
      <c r="C40" s="155"/>
      <c r="D40" s="155"/>
      <c r="E40" s="128"/>
      <c r="F40" s="135"/>
    </row>
    <row r="41" spans="1:6" ht="50.25" customHeight="1" x14ac:dyDescent="0.2">
      <c r="A41" s="159" t="s">
        <v>240</v>
      </c>
      <c r="B41" s="160" t="s">
        <v>253</v>
      </c>
      <c r="C41" s="160"/>
      <c r="D41" s="160"/>
      <c r="E41" s="136"/>
      <c r="F41" s="35"/>
    </row>
    <row r="42" spans="1:6" ht="30.75" customHeight="1" x14ac:dyDescent="0.2">
      <c r="A42" s="159"/>
      <c r="B42" s="137" t="s">
        <v>227</v>
      </c>
      <c r="C42" s="137" t="s">
        <v>254</v>
      </c>
      <c r="D42" s="137" t="s">
        <v>255</v>
      </c>
      <c r="E42" s="136"/>
      <c r="F42" s="35"/>
    </row>
    <row r="43" spans="1:6" ht="20.100000000000001" customHeight="1" x14ac:dyDescent="0.2">
      <c r="A43" s="138" t="s">
        <v>245</v>
      </c>
      <c r="B43" s="28">
        <v>0</v>
      </c>
      <c r="C43" s="28">
        <v>0</v>
      </c>
      <c r="D43" s="28">
        <v>0</v>
      </c>
      <c r="E43" s="136"/>
      <c r="F43" s="35"/>
    </row>
    <row r="44" spans="1:6" ht="20.100000000000001" customHeight="1" x14ac:dyDescent="0.2">
      <c r="A44" s="138" t="s">
        <v>246</v>
      </c>
      <c r="B44" s="30">
        <v>1</v>
      </c>
      <c r="C44" s="30">
        <v>0</v>
      </c>
      <c r="D44" s="30">
        <v>0</v>
      </c>
      <c r="E44" s="136"/>
      <c r="F44" s="35"/>
    </row>
    <row r="45" spans="1:6" ht="20.100000000000001" customHeight="1" x14ac:dyDescent="0.2">
      <c r="A45" s="138" t="s">
        <v>247</v>
      </c>
      <c r="B45" s="30">
        <v>2</v>
      </c>
      <c r="C45" s="30">
        <v>0</v>
      </c>
      <c r="D45" s="30">
        <v>0</v>
      </c>
      <c r="E45" s="136"/>
      <c r="F45" s="35"/>
    </row>
    <row r="46" spans="1:6" ht="20.100000000000001" customHeight="1" x14ac:dyDescent="0.2">
      <c r="A46" s="138" t="s">
        <v>248</v>
      </c>
      <c r="B46" s="30">
        <v>3</v>
      </c>
      <c r="C46" s="30">
        <v>2</v>
      </c>
      <c r="D46" s="30">
        <v>0</v>
      </c>
      <c r="E46" s="136"/>
      <c r="F46" s="35"/>
    </row>
    <row r="47" spans="1:6" ht="20.100000000000001" customHeight="1" x14ac:dyDescent="0.2">
      <c r="A47" s="138" t="s">
        <v>249</v>
      </c>
      <c r="B47" s="30">
        <v>3</v>
      </c>
      <c r="C47" s="30">
        <v>4</v>
      </c>
      <c r="D47" s="30">
        <v>0</v>
      </c>
      <c r="E47" s="136"/>
      <c r="F47" s="35"/>
    </row>
    <row r="48" spans="1:6" ht="20.100000000000001" customHeight="1" x14ac:dyDescent="0.2">
      <c r="A48" s="138" t="s">
        <v>250</v>
      </c>
      <c r="B48" s="30">
        <v>4</v>
      </c>
      <c r="C48" s="30">
        <v>1</v>
      </c>
      <c r="D48" s="30">
        <v>1</v>
      </c>
      <c r="E48" s="136"/>
      <c r="F48" s="35"/>
    </row>
    <row r="49" spans="1:6" ht="20.100000000000001" customHeight="1" x14ac:dyDescent="0.2">
      <c r="A49" s="138" t="s">
        <v>251</v>
      </c>
      <c r="B49" s="30">
        <v>7</v>
      </c>
      <c r="C49" s="30">
        <v>2</v>
      </c>
      <c r="D49" s="30">
        <v>10</v>
      </c>
      <c r="E49" s="85"/>
      <c r="F49" s="84"/>
    </row>
    <row r="50" spans="1:6" ht="20.100000000000001" customHeight="1" x14ac:dyDescent="0.2">
      <c r="A50" s="138" t="s">
        <v>252</v>
      </c>
      <c r="B50" s="30">
        <v>0</v>
      </c>
      <c r="C50" s="30">
        <v>1</v>
      </c>
      <c r="D50" s="78">
        <v>26</v>
      </c>
      <c r="E50" s="136"/>
      <c r="F50" s="35"/>
    </row>
    <row r="51" spans="1:6" ht="20.100000000000001" customHeight="1" x14ac:dyDescent="0.2">
      <c r="A51" s="139" t="s">
        <v>1</v>
      </c>
      <c r="B51" s="140">
        <v>20</v>
      </c>
      <c r="C51" s="140">
        <v>10</v>
      </c>
      <c r="D51" s="140">
        <v>37</v>
      </c>
      <c r="E51" s="136"/>
      <c r="F51" s="35"/>
    </row>
    <row r="55" spans="1:6" ht="20.100000000000001" customHeight="1" x14ac:dyDescent="0.2">
      <c r="A55" s="1" t="s">
        <v>63</v>
      </c>
    </row>
  </sheetData>
  <mergeCells count="13">
    <mergeCell ref="A40:D40"/>
    <mergeCell ref="A41:A42"/>
    <mergeCell ref="B41:D41"/>
    <mergeCell ref="A17:C17"/>
    <mergeCell ref="A28:F28"/>
    <mergeCell ref="A39:D39"/>
    <mergeCell ref="E39:F39"/>
    <mergeCell ref="A5:I5"/>
    <mergeCell ref="A7:E7"/>
    <mergeCell ref="F7:K7"/>
    <mergeCell ref="A8:A10"/>
    <mergeCell ref="B8:D8"/>
    <mergeCell ref="F8:K8"/>
  </mergeCells>
  <phoneticPr fontId="0" type="noConversion"/>
  <pageMargins left="0.75" right="0.75" top="1" bottom="1" header="0" footer="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3"/>
  <sheetViews>
    <sheetView workbookViewId="0">
      <selection activeCell="A4" sqref="A4"/>
    </sheetView>
  </sheetViews>
  <sheetFormatPr baseColWidth="10" defaultRowHeight="20.100000000000001" customHeight="1" x14ac:dyDescent="0.2"/>
  <cols>
    <col min="1" max="1" width="7.7109375" style="1" customWidth="1"/>
    <col min="2" max="2" width="10" style="1" customWidth="1"/>
    <col min="3" max="3" width="15" style="1" customWidth="1"/>
    <col min="4" max="4" width="15.28515625" style="1" customWidth="1"/>
    <col min="5" max="5" width="17.42578125" style="1" customWidth="1"/>
    <col min="6" max="6" width="13.28515625" style="1" customWidth="1"/>
    <col min="7" max="8" width="7" style="1" customWidth="1"/>
    <col min="9" max="9" width="10.140625" style="1" customWidth="1"/>
    <col min="10" max="10" width="7" style="1" customWidth="1"/>
    <col min="11" max="11" width="5.28515625" style="1" customWidth="1"/>
    <col min="12" max="12" width="4.42578125" style="1" customWidth="1"/>
    <col min="13" max="16384" width="11.42578125" style="1"/>
  </cols>
  <sheetData>
    <row r="6" spans="1:10" ht="22.5" x14ac:dyDescent="0.3">
      <c r="A6" s="143" t="s">
        <v>1</v>
      </c>
      <c r="B6" s="143"/>
      <c r="C6" s="143"/>
      <c r="D6" s="143"/>
      <c r="E6" s="143"/>
      <c r="F6" s="143"/>
    </row>
    <row r="8" spans="1:10" ht="20.100000000000001" customHeight="1" x14ac:dyDescent="0.2">
      <c r="B8" s="161" t="s">
        <v>210</v>
      </c>
      <c r="C8" s="161"/>
      <c r="D8" s="161"/>
      <c r="E8" s="161"/>
      <c r="F8" s="161"/>
      <c r="G8" s="161"/>
      <c r="H8" s="161"/>
      <c r="I8" s="161"/>
      <c r="J8" s="161"/>
    </row>
    <row r="9" spans="1:10" ht="20.100000000000001" customHeight="1" x14ac:dyDescent="0.2">
      <c r="B9" s="37"/>
      <c r="C9" s="162" t="s">
        <v>211</v>
      </c>
      <c r="D9" s="162"/>
      <c r="E9" s="162"/>
      <c r="F9" s="162"/>
    </row>
    <row r="10" spans="1:10" ht="20.100000000000001" customHeight="1" x14ac:dyDescent="0.2">
      <c r="B10" s="39" t="s">
        <v>5</v>
      </c>
      <c r="C10" s="99" t="s">
        <v>9</v>
      </c>
      <c r="D10" s="99" t="s">
        <v>10</v>
      </c>
      <c r="E10" s="99" t="s">
        <v>11</v>
      </c>
      <c r="F10" s="99" t="s">
        <v>29</v>
      </c>
    </row>
    <row r="11" spans="1:10" ht="20.100000000000001" customHeight="1" x14ac:dyDescent="0.2">
      <c r="B11" s="100">
        <v>1985</v>
      </c>
      <c r="C11" s="101">
        <v>59.585948160738347</v>
      </c>
      <c r="D11" s="101">
        <v>32.107914269426011</v>
      </c>
      <c r="E11" s="102">
        <v>31.286881082553613</v>
      </c>
      <c r="F11" s="101">
        <v>40.431501080837258</v>
      </c>
    </row>
    <row r="12" spans="1:10" ht="20.100000000000001" customHeight="1" x14ac:dyDescent="0.2">
      <c r="B12" s="100">
        <v>1986</v>
      </c>
      <c r="C12" s="101">
        <v>58.706157813899395</v>
      </c>
      <c r="D12" s="101">
        <v>33.546701676615839</v>
      </c>
      <c r="E12" s="102">
        <v>36.486682760311304</v>
      </c>
      <c r="F12" s="101">
        <v>43.558166724523751</v>
      </c>
    </row>
    <row r="13" spans="1:10" ht="20.100000000000001" customHeight="1" x14ac:dyDescent="0.2">
      <c r="B13" s="100">
        <v>1987</v>
      </c>
      <c r="C13" s="101">
        <v>64.867134147618032</v>
      </c>
      <c r="D13" s="101">
        <v>36.035588307795898</v>
      </c>
      <c r="E13" s="102">
        <v>32.676235291399166</v>
      </c>
      <c r="F13" s="101">
        <v>43.151925752787484</v>
      </c>
    </row>
    <row r="14" spans="1:10" ht="20.100000000000001" customHeight="1" x14ac:dyDescent="0.2">
      <c r="B14" s="100">
        <v>1988</v>
      </c>
      <c r="C14" s="101">
        <v>70.381723104606237</v>
      </c>
      <c r="D14" s="101">
        <v>35.96848768878283</v>
      </c>
      <c r="E14" s="102">
        <v>43.489675634834306</v>
      </c>
      <c r="F14" s="101">
        <v>51.928212569837441</v>
      </c>
    </row>
    <row r="15" spans="1:10" ht="20.100000000000001" customHeight="1" x14ac:dyDescent="0.2">
      <c r="B15" s="100">
        <v>1989</v>
      </c>
      <c r="C15" s="101">
        <v>81.507375102690773</v>
      </c>
      <c r="D15" s="101">
        <v>44.762261841358658</v>
      </c>
      <c r="E15" s="102">
        <v>45.905460287536179</v>
      </c>
      <c r="F15" s="101">
        <v>57.344032371043532</v>
      </c>
    </row>
    <row r="16" spans="1:10" ht="20.100000000000001" customHeight="1" x14ac:dyDescent="0.2">
      <c r="B16" s="100">
        <v>1990</v>
      </c>
      <c r="C16" s="101">
        <v>95.399659141600708</v>
      </c>
      <c r="D16" s="101">
        <v>54.974617251387031</v>
      </c>
      <c r="E16" s="102">
        <v>38.901215728379128</v>
      </c>
      <c r="F16" s="101">
        <v>57.595395766918948</v>
      </c>
    </row>
    <row r="17" spans="2:6" ht="20.100000000000001" customHeight="1" x14ac:dyDescent="0.2">
      <c r="B17" s="100">
        <v>1991</v>
      </c>
      <c r="C17" s="101">
        <v>91.377676870355458</v>
      </c>
      <c r="D17" s="101">
        <v>55.03851764525664</v>
      </c>
      <c r="E17" s="102">
        <v>34.419057443346652</v>
      </c>
      <c r="F17" s="101">
        <v>53.399217093770808</v>
      </c>
    </row>
    <row r="18" spans="2:6" ht="20.100000000000001" customHeight="1" x14ac:dyDescent="0.2">
      <c r="B18" s="100">
        <v>1992</v>
      </c>
      <c r="C18" s="101">
        <v>87.25482302103174</v>
      </c>
      <c r="D18" s="101">
        <v>41.559039268725812</v>
      </c>
      <c r="E18" s="102">
        <v>40.568880210271274</v>
      </c>
      <c r="F18" s="101">
        <v>55.64403985995439</v>
      </c>
    </row>
    <row r="19" spans="2:6" ht="20.100000000000001" customHeight="1" x14ac:dyDescent="0.2">
      <c r="B19" s="100">
        <v>1993</v>
      </c>
      <c r="C19" s="101">
        <v>86.556313826886239</v>
      </c>
      <c r="D19" s="101">
        <v>40.985437582690842</v>
      </c>
      <c r="E19" s="102">
        <v>33.813585862113534</v>
      </c>
      <c r="F19" s="101">
        <v>51.027844275003027</v>
      </c>
    </row>
    <row r="20" spans="2:6" ht="20.100000000000001" customHeight="1" x14ac:dyDescent="0.2">
      <c r="B20" s="100">
        <v>1994</v>
      </c>
      <c r="C20" s="101">
        <v>92.407945043426352</v>
      </c>
      <c r="D20" s="101">
        <v>46.600890346311957</v>
      </c>
      <c r="E20" s="102">
        <v>40.280502937991756</v>
      </c>
      <c r="F20" s="101">
        <v>57.270689816474956</v>
      </c>
    </row>
    <row r="21" spans="2:6" ht="20.100000000000001" customHeight="1" x14ac:dyDescent="0.2">
      <c r="B21" s="100">
        <v>1995</v>
      </c>
      <c r="C21" s="101">
        <v>86.881371830830531</v>
      </c>
      <c r="D21" s="101">
        <v>53.750404891980288</v>
      </c>
      <c r="E21" s="102">
        <v>47.461823982052927</v>
      </c>
      <c r="F21" s="101">
        <v>60.355758067123979</v>
      </c>
    </row>
    <row r="22" spans="2:6" ht="20.100000000000001" customHeight="1" x14ac:dyDescent="0.2">
      <c r="B22" s="100">
        <v>1996</v>
      </c>
      <c r="C22" s="101">
        <v>92.793238169901798</v>
      </c>
      <c r="D22" s="101">
        <v>62.77551362813162</v>
      </c>
      <c r="E22" s="102">
        <v>56.989799330923823</v>
      </c>
      <c r="F22" s="101">
        <v>68.703163954211831</v>
      </c>
    </row>
    <row r="23" spans="2:6" ht="20.100000000000001" customHeight="1" x14ac:dyDescent="0.2">
      <c r="B23" s="100">
        <v>1997</v>
      </c>
      <c r="C23" s="101">
        <v>93.814631738160955</v>
      </c>
      <c r="D23" s="101">
        <v>76.722560960135226</v>
      </c>
      <c r="E23" s="102">
        <v>61.526506696821954</v>
      </c>
      <c r="F23" s="101">
        <v>72.39201536599829</v>
      </c>
    </row>
    <row r="24" spans="2:6" ht="20.100000000000001" customHeight="1" x14ac:dyDescent="0.2">
      <c r="B24" s="100">
        <v>1998</v>
      </c>
      <c r="C24" s="101">
        <v>100.77139644033757</v>
      </c>
      <c r="D24" s="101">
        <v>74.768818197280808</v>
      </c>
      <c r="E24" s="102">
        <v>69.696803626151194</v>
      </c>
      <c r="F24" s="101">
        <v>79.864619066684284</v>
      </c>
    </row>
    <row r="25" spans="2:6" ht="20.100000000000001" customHeight="1" x14ac:dyDescent="0.2">
      <c r="B25" s="100">
        <v>1999</v>
      </c>
      <c r="C25" s="101">
        <v>90.593702716067355</v>
      </c>
      <c r="D25" s="101">
        <v>61.657440180214557</v>
      </c>
      <c r="E25" s="102">
        <v>73.174348653829057</v>
      </c>
      <c r="F25" s="101">
        <v>78.439168785817998</v>
      </c>
    </row>
    <row r="26" spans="2:6" ht="20.100000000000001" customHeight="1" x14ac:dyDescent="0.2">
      <c r="B26" s="100">
        <v>2000</v>
      </c>
      <c r="C26" s="101">
        <v>93.326386730659848</v>
      </c>
      <c r="D26" s="101">
        <v>64.727368177433803</v>
      </c>
      <c r="E26" s="102">
        <v>65.300972315884223</v>
      </c>
      <c r="F26" s="101">
        <v>74.315166151176271</v>
      </c>
    </row>
    <row r="27" spans="2:6" ht="20.100000000000001" customHeight="1" x14ac:dyDescent="0.2">
      <c r="B27" s="100">
        <v>2001</v>
      </c>
      <c r="C27" s="101">
        <v>94.228133817423654</v>
      </c>
      <c r="D27" s="101">
        <v>66.466822404455471</v>
      </c>
      <c r="E27" s="102">
        <v>52.596291065504197</v>
      </c>
      <c r="F27" s="101">
        <v>66.432793464894232</v>
      </c>
    </row>
    <row r="28" spans="2:6" ht="20.100000000000001" customHeight="1" x14ac:dyDescent="0.2">
      <c r="B28" s="100">
        <v>2002</v>
      </c>
      <c r="C28" s="101">
        <v>99.017973488264118</v>
      </c>
      <c r="D28" s="101">
        <v>81.627496599408815</v>
      </c>
      <c r="E28" s="102">
        <v>70.723472268374906</v>
      </c>
      <c r="F28" s="101">
        <v>80.171993842283229</v>
      </c>
    </row>
    <row r="29" spans="2:6" ht="20.100000000000001" customHeight="1" x14ac:dyDescent="0.2">
      <c r="B29" s="100">
        <v>2003</v>
      </c>
      <c r="C29" s="101">
        <v>102.73790702261324</v>
      </c>
      <c r="D29" s="101">
        <v>86.301424549658677</v>
      </c>
      <c r="E29" s="102">
        <v>97.635047206628371</v>
      </c>
      <c r="F29" s="101">
        <v>98.936262727858875</v>
      </c>
    </row>
    <row r="30" spans="2:6" ht="20.100000000000001" customHeight="1" x14ac:dyDescent="0.2">
      <c r="B30" s="100">
        <v>2004</v>
      </c>
      <c r="C30" s="101">
        <v>107.64619578227314</v>
      </c>
      <c r="D30" s="101">
        <v>92.919127262311747</v>
      </c>
      <c r="E30" s="102">
        <v>109.80551040884774</v>
      </c>
      <c r="F30" s="101">
        <v>108.59822209811975</v>
      </c>
    </row>
    <row r="31" spans="2:6" ht="20.100000000000001" customHeight="1" x14ac:dyDescent="0.2">
      <c r="B31" s="100">
        <v>2005</v>
      </c>
      <c r="C31" s="101">
        <v>97.824772602959044</v>
      </c>
      <c r="D31" s="101">
        <v>81.44489060545763</v>
      </c>
      <c r="E31" s="102">
        <v>123.06709480429798</v>
      </c>
      <c r="F31" s="101">
        <v>113.6718495709971</v>
      </c>
    </row>
    <row r="32" spans="2:6" ht="20.100000000000001" customHeight="1" x14ac:dyDescent="0.2">
      <c r="B32" s="100">
        <v>2006</v>
      </c>
      <c r="C32" s="101">
        <v>96.132984027126142</v>
      </c>
      <c r="D32" s="101">
        <v>76.943236389000461</v>
      </c>
      <c r="E32" s="102">
        <v>106.13302821175837</v>
      </c>
      <c r="F32" s="101">
        <v>102.02633911086893</v>
      </c>
    </row>
    <row r="33" spans="1:6" ht="20.100000000000001" customHeight="1" x14ac:dyDescent="0.2">
      <c r="B33" s="100">
        <v>2007</v>
      </c>
      <c r="C33" s="101">
        <v>110.35978441603359</v>
      </c>
      <c r="D33" s="101">
        <v>115.83345124877387</v>
      </c>
      <c r="E33" s="102">
        <v>130.65863522748549</v>
      </c>
      <c r="F33" s="101">
        <v>123.66806327151659</v>
      </c>
    </row>
    <row r="34" spans="1:6" s="15" customFormat="1" ht="20.100000000000001" customHeight="1" x14ac:dyDescent="0.2">
      <c r="B34" s="100">
        <v>2008</v>
      </c>
      <c r="C34" s="101">
        <v>109.07891561952329</v>
      </c>
      <c r="D34" s="101">
        <v>115.98616328153192</v>
      </c>
      <c r="E34" s="102">
        <v>103.08672972438754</v>
      </c>
      <c r="F34" s="101">
        <v>105.40846368688845</v>
      </c>
    </row>
    <row r="35" spans="1:6" s="15" customFormat="1" ht="20.100000000000001" customHeight="1" x14ac:dyDescent="0.2">
      <c r="B35" s="100">
        <v>2009</v>
      </c>
      <c r="C35" s="101">
        <v>101.7639677182499</v>
      </c>
      <c r="D35" s="101">
        <v>102.27484819619603</v>
      </c>
      <c r="E35" s="102">
        <v>100.04556135537037</v>
      </c>
      <c r="F35" s="101">
        <v>100.66685694614127</v>
      </c>
    </row>
    <row r="36" spans="1:6" ht="20.100000000000001" customHeight="1" x14ac:dyDescent="0.2">
      <c r="B36" s="100">
        <v>2010</v>
      </c>
      <c r="C36" s="101">
        <v>88.435690224811935</v>
      </c>
      <c r="D36" s="101">
        <v>96.290699490316115</v>
      </c>
      <c r="E36" s="102">
        <v>108.89043848076473</v>
      </c>
      <c r="F36" s="101">
        <v>101.91702620054019</v>
      </c>
    </row>
    <row r="37" spans="1:6" ht="20.100000000000001" customHeight="1" x14ac:dyDescent="0.2">
      <c r="B37" s="100">
        <v>2011</v>
      </c>
      <c r="C37" s="101">
        <v>100</v>
      </c>
      <c r="D37" s="101">
        <v>100</v>
      </c>
      <c r="E37" s="102">
        <v>100</v>
      </c>
      <c r="F37" s="101">
        <v>100</v>
      </c>
    </row>
    <row r="38" spans="1:6" ht="20.100000000000001" customHeight="1" x14ac:dyDescent="0.2">
      <c r="B38" s="100">
        <v>2012</v>
      </c>
      <c r="C38" s="101">
        <v>98.601030144624588</v>
      </c>
      <c r="D38" s="101">
        <v>112.44776057293893</v>
      </c>
      <c r="E38" s="102">
        <v>85.628363267662579</v>
      </c>
      <c r="F38" s="101">
        <v>90.62123027858928</v>
      </c>
    </row>
    <row r="39" spans="1:6" ht="20.100000000000001" customHeight="1" x14ac:dyDescent="0.2">
      <c r="B39" s="100">
        <v>2013</v>
      </c>
      <c r="C39" s="101">
        <v>95.327107207798576</v>
      </c>
      <c r="D39" s="101">
        <v>104.67898156284309</v>
      </c>
      <c r="E39" s="102">
        <v>83.258801476230644</v>
      </c>
      <c r="F39" s="101">
        <v>88.232572881946766</v>
      </c>
    </row>
    <row r="40" spans="1:6" ht="20.100000000000001" customHeight="1" x14ac:dyDescent="0.2">
      <c r="B40" s="100">
        <v>2014</v>
      </c>
      <c r="C40" s="101">
        <v>103.98368297997536</v>
      </c>
      <c r="D40" s="101">
        <v>149.30385908178454</v>
      </c>
      <c r="E40" s="102">
        <v>90.249015699005753</v>
      </c>
      <c r="F40" s="101">
        <v>98.106380918688743</v>
      </c>
    </row>
    <row r="41" spans="1:6" ht="20.100000000000001" customHeight="1" x14ac:dyDescent="0.2">
      <c r="B41" s="39">
        <v>2015</v>
      </c>
      <c r="C41" s="103">
        <v>87.507066121907329</v>
      </c>
      <c r="D41" s="103">
        <v>135.80397085014542</v>
      </c>
      <c r="E41" s="104">
        <v>103.23972130767324</v>
      </c>
      <c r="F41" s="103">
        <v>98.075528309008561</v>
      </c>
    </row>
    <row r="43" spans="1:6" ht="20.100000000000001" customHeight="1" x14ac:dyDescent="0.2">
      <c r="A43" s="1" t="s">
        <v>63</v>
      </c>
    </row>
  </sheetData>
  <mergeCells count="3">
    <mergeCell ref="A6:F6"/>
    <mergeCell ref="B8:J8"/>
    <mergeCell ref="C9:F9"/>
  </mergeCells>
  <phoneticPr fontId="0" type="noConversion"/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CIFRAS MENSUALES</vt:lpstr>
      <vt:lpstr>ANUALES</vt:lpstr>
      <vt:lpstr>MENSUALES</vt:lpstr>
      <vt:lpstr>PRINCIPALES ESPECIES</vt:lpstr>
      <vt:lpstr>INDICADORES PESQUEROS</vt:lpstr>
      <vt:lpstr>IPRECIOSPERCIBIDOS</vt:lpstr>
      <vt:lpstr>'CIFRAS MENSUALES'!Área_de_impresión</vt:lpstr>
      <vt:lpstr>MENSUALES!Área_de_impresión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Felix Gónzalez Pérez</cp:lastModifiedBy>
  <dcterms:created xsi:type="dcterms:W3CDTF">2013-12-13T12:23:29Z</dcterms:created>
  <dcterms:modified xsi:type="dcterms:W3CDTF">2016-08-23T09:59:40Z</dcterms:modified>
</cp:coreProperties>
</file>