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9690" windowHeight="5775" activeTab="0"/>
  </bookViews>
  <sheets>
    <sheet name="CUADROS 1-2" sheetId="1" r:id="rId1"/>
    <sheet name="CUADROS 3-4" sheetId="2" r:id="rId2"/>
    <sheet name="CUADRO 5" sheetId="3" r:id="rId3"/>
    <sheet name="CUADRO 6" sheetId="4" r:id="rId4"/>
    <sheet name="CUADRO 7" sheetId="5" r:id="rId5"/>
  </sheets>
  <definedNames>
    <definedName name="_xlnm.Print_Area" localSheetId="2">'CUADRO 5'!$A$1:$G$22</definedName>
    <definedName name="_xlnm.Print_Area" localSheetId="3">'CUADRO 6'!$A$1:$F$33</definedName>
    <definedName name="_xlnm.Print_Area" localSheetId="4">'CUADRO 7'!$A$1:$E$32</definedName>
    <definedName name="_xlnm.Print_Area" localSheetId="0">'CUADROS 1-2'!$A$1:$I$35</definedName>
    <definedName name="_xlnm.Print_Area" localSheetId="1">'CUADROS 3-4'!$A$2:$G$40</definedName>
  </definedNames>
  <calcPr fullCalcOnLoad="1"/>
</workbook>
</file>

<file path=xl/sharedStrings.xml><?xml version="1.0" encoding="utf-8"?>
<sst xmlns="http://schemas.openxmlformats.org/spreadsheetml/2006/main" count="276" uniqueCount="162">
  <si>
    <t>Provincia</t>
  </si>
  <si>
    <t>Tm.</t>
  </si>
  <si>
    <t>Andalucía</t>
  </si>
  <si>
    <t>Almería</t>
  </si>
  <si>
    <t>Cádiz</t>
  </si>
  <si>
    <t>Granada</t>
  </si>
  <si>
    <t>Málaga</t>
  </si>
  <si>
    <t>Sevilla</t>
  </si>
  <si>
    <t>Córdoba</t>
  </si>
  <si>
    <t>Huelva</t>
  </si>
  <si>
    <t>Jaén</t>
  </si>
  <si>
    <t>CUADRO Nº1</t>
  </si>
  <si>
    <t>Fuente:Instituto de Comercio Exterior (ICEX)</t>
  </si>
  <si>
    <t>CUADRO Nº2</t>
  </si>
  <si>
    <t>Pais</t>
  </si>
  <si>
    <t>Alemania</t>
  </si>
  <si>
    <t>Reino Unido</t>
  </si>
  <si>
    <t>Italia</t>
  </si>
  <si>
    <t>Portugal</t>
  </si>
  <si>
    <t>Paises Bajos</t>
  </si>
  <si>
    <t>Irlanda</t>
  </si>
  <si>
    <t>Dinamarca</t>
  </si>
  <si>
    <t>Suecia</t>
  </si>
  <si>
    <t>Grecia</t>
  </si>
  <si>
    <t>Austria</t>
  </si>
  <si>
    <t>Total UE</t>
  </si>
  <si>
    <t>EEUU</t>
  </si>
  <si>
    <t>Total Mundo</t>
  </si>
  <si>
    <t>Fuente:ICEX</t>
  </si>
  <si>
    <t>CUADRO Nº 5</t>
  </si>
  <si>
    <t>Capitulo</t>
  </si>
  <si>
    <t>Denominacion</t>
  </si>
  <si>
    <t>01</t>
  </si>
  <si>
    <t>Animales Vivos</t>
  </si>
  <si>
    <t>02</t>
  </si>
  <si>
    <t>Carne y Despojos Comestibles</t>
  </si>
  <si>
    <t>06</t>
  </si>
  <si>
    <t>Plantas Vivas y Productos de la Floricultura</t>
  </si>
  <si>
    <t>07</t>
  </si>
  <si>
    <t>Legumbres y Hortalizas</t>
  </si>
  <si>
    <t>08</t>
  </si>
  <si>
    <t>Frutas, Cortezas de Agrios y Melones</t>
  </si>
  <si>
    <t>Cereales</t>
  </si>
  <si>
    <t>Semillas y Frutos Oleaginosos</t>
  </si>
  <si>
    <t>Grasas y Aceites Animales o Vegetales</t>
  </si>
  <si>
    <t>01..24</t>
  </si>
  <si>
    <t>Total Agroalimentario</t>
  </si>
  <si>
    <t>01..99</t>
  </si>
  <si>
    <t xml:space="preserve">Total </t>
  </si>
  <si>
    <t>Producto</t>
  </si>
  <si>
    <t>Cantidad Exportada (Tm.)</t>
  </si>
  <si>
    <t>04</t>
  </si>
  <si>
    <t>22</t>
  </si>
  <si>
    <t>Bebidas, vinos</t>
  </si>
  <si>
    <t xml:space="preserve">Belgica </t>
  </si>
  <si>
    <t>07020000</t>
  </si>
  <si>
    <t>07070005</t>
  </si>
  <si>
    <t>07096010</t>
  </si>
  <si>
    <t>07099070</t>
  </si>
  <si>
    <t>Finlandia</t>
  </si>
  <si>
    <t>01.99</t>
  </si>
  <si>
    <t>01.24</t>
  </si>
  <si>
    <t xml:space="preserve">CUADRO Nº3 </t>
  </si>
  <si>
    <t>CUADRO Nº4</t>
  </si>
  <si>
    <t>CUADRO Nº6</t>
  </si>
  <si>
    <t>15091090</t>
  </si>
  <si>
    <t>Miles Euros</t>
  </si>
  <si>
    <t>Valor Exportado (Miles Euros)</t>
  </si>
  <si>
    <t>Valor Exportado (Miles  Euros)</t>
  </si>
  <si>
    <t xml:space="preserve">Leche, Productos Lacteos y huevos </t>
  </si>
  <si>
    <t>Enero-Diciembre</t>
  </si>
  <si>
    <t>Francia</t>
  </si>
  <si>
    <t>Polonia</t>
  </si>
  <si>
    <t>República Checa</t>
  </si>
  <si>
    <t>Letonia</t>
  </si>
  <si>
    <t>Estonia</t>
  </si>
  <si>
    <t>Malta</t>
  </si>
  <si>
    <t>Chipre</t>
  </si>
  <si>
    <t>Hungría</t>
  </si>
  <si>
    <t>Eslovaquia</t>
  </si>
  <si>
    <t>Eslovenia</t>
  </si>
  <si>
    <t>07093000</t>
  </si>
  <si>
    <t xml:space="preserve">% Valor Exportado </t>
  </si>
  <si>
    <t xml:space="preserve">% Valor Importado </t>
  </si>
  <si>
    <t xml:space="preserve">   Valor Importado (Miles Euros)</t>
  </si>
  <si>
    <t>TOTAL 21 PRIMEROS PRODUCTOS</t>
  </si>
  <si>
    <t>%  valor sobre total agroalimentario</t>
  </si>
  <si>
    <t>% peso sobre total agroalimentario</t>
  </si>
  <si>
    <t>03</t>
  </si>
  <si>
    <t>Bélgica</t>
  </si>
  <si>
    <t>Luxemburgo</t>
  </si>
  <si>
    <t>08102010</t>
  </si>
  <si>
    <t xml:space="preserve"> Valor Importado (Miles Euros)</t>
  </si>
  <si>
    <t>Argentina</t>
  </si>
  <si>
    <t>Frambuesas frescas</t>
  </si>
  <si>
    <t>Naranjas dulces frescas</t>
  </si>
  <si>
    <t>Bulgaria</t>
  </si>
  <si>
    <t>Rumanía</t>
  </si>
  <si>
    <t>Aceite de oliva virgen y sus fracciones, sin modificar químicamente (excepto lampante)</t>
  </si>
  <si>
    <t>Importaciones Agroalimentarias y Bebidas (01:24)</t>
  </si>
  <si>
    <t>Fuente:Instituto de Comercio Exterior (ICEX) (Desde enero 2007 Agroalimentarios:SP1; Bebidas:SP2)</t>
  </si>
  <si>
    <t>Principales Destinos de Exportaciones Agroalimentarias y Bebidas Andaluzas</t>
  </si>
  <si>
    <t>Principales Orígenes de las Importaciones Agroalimentarias y Bebidas Andaluzas</t>
  </si>
  <si>
    <t>Tomates frescos o refrigerados</t>
  </si>
  <si>
    <t xml:space="preserve">Fuente:Instituto de Comercio Exterior (ICEX) (Desde enero 2007 Agroalimentarios:SP1; Bebidas: SP2) </t>
  </si>
  <si>
    <t>Exportaciones  Agroalimentarias y Bebidas (01:24)</t>
  </si>
  <si>
    <t>Berenjenas frescas o refrigeradas</t>
  </si>
  <si>
    <t>08044000</t>
  </si>
  <si>
    <t>Pescados y crustáceos, moluscos y otros Inv.</t>
  </si>
  <si>
    <t>Calabacines frescos o refrigerados</t>
  </si>
  <si>
    <t>20057000</t>
  </si>
  <si>
    <t>Aceitunas preparadas o conservadas (excepto en vinagre o acético), sin congelar</t>
  </si>
  <si>
    <t>Suiza</t>
  </si>
  <si>
    <t>Pepinos frescos o refrigerados</t>
  </si>
  <si>
    <t>Aceite de oliva y sus fracciones, incluso refinado, pero sin modificar químicamente (Excepto virgen)</t>
  </si>
  <si>
    <t>15099000</t>
  </si>
  <si>
    <t>Pimientos dulces frescos o refrigerados</t>
  </si>
  <si>
    <t>Los demás aceites obtenidos exclusivamente de la aceituna y sus fracciones, incluso refinados</t>
  </si>
  <si>
    <t>Aguacates frescos o secos</t>
  </si>
  <si>
    <t>Preparaciones alimenticias varias</t>
  </si>
  <si>
    <t>Marruecos</t>
  </si>
  <si>
    <t>Brasil</t>
  </si>
  <si>
    <t>15100090</t>
  </si>
  <si>
    <t>21069098</t>
  </si>
  <si>
    <t>CUADRO Nº7</t>
  </si>
  <si>
    <t>%Andalucia /España</t>
  </si>
  <si>
    <t>Valor en miles de euros</t>
  </si>
  <si>
    <t>Codificación</t>
  </si>
  <si>
    <t>Valor Exportado España en miles de euros</t>
  </si>
  <si>
    <t>Indonesia</t>
  </si>
  <si>
    <t>Rusia</t>
  </si>
  <si>
    <t>Estados Unidos</t>
  </si>
  <si>
    <t>Lituania</t>
  </si>
  <si>
    <t xml:space="preserve"> </t>
  </si>
  <si>
    <t>07051900</t>
  </si>
  <si>
    <t>Lechugas frescas o refrigeradas (excepto lechugas repolladas)</t>
  </si>
  <si>
    <t>China</t>
  </si>
  <si>
    <t>10011000</t>
  </si>
  <si>
    <t>Trigo Duro</t>
  </si>
  <si>
    <t>08051019</t>
  </si>
  <si>
    <t>Valor Exportado Andalucia (Miles  Euros)</t>
  </si>
  <si>
    <t>Enero-Enero</t>
  </si>
  <si>
    <t>Enero-Enero 2011</t>
  </si>
  <si>
    <t>Saldo Comercial de los Principales Capítulos Arancelarios Exportados e Importados Enero-Enero  2011</t>
  </si>
  <si>
    <t>Principales Productos Agroalimentarios Exportados por Andalucia Enero-Enero 2011.</t>
  </si>
  <si>
    <t>Principales Productos Agroalimentarios Exportados por Andalucia y España.  Enero-Enero 2011.</t>
  </si>
  <si>
    <t>Ecuador</t>
  </si>
  <si>
    <t xml:space="preserve">Letonia </t>
  </si>
  <si>
    <t>2011</t>
  </si>
  <si>
    <t xml:space="preserve">Saldo 2011    (Miles Euros)  </t>
  </si>
  <si>
    <t>12099190</t>
  </si>
  <si>
    <t>Semillas de hortalizas para siembra</t>
  </si>
  <si>
    <t>52010090</t>
  </si>
  <si>
    <t>Algodón sin cardar ni peinar (excepto hidrófilo o blanqueado)</t>
  </si>
  <si>
    <t xml:space="preserve">Lechugas repolladas  frescas o refrigeradas </t>
  </si>
  <si>
    <t>07051100</t>
  </si>
  <si>
    <t>12060099</t>
  </si>
  <si>
    <t>Semilla de girasol incluso quebrantada (excepto para siembra)</t>
  </si>
  <si>
    <t>22082089</t>
  </si>
  <si>
    <t>15121990</t>
  </si>
  <si>
    <t>Aceites de girasol, de cártamo y sus fracciones, incluso refinados pero sin modificar químicamente</t>
  </si>
  <si>
    <t>Otros aguardientes de vino o de orujo de uvas en recipientes de contenido superior a dos litros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</si>
</sst>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%"/>
    <numFmt numFmtId="181" formatCode="##"/>
    <numFmt numFmtId="182" formatCode="#,##0.00\ &quot;€&quot;"/>
    <numFmt numFmtId="183" formatCode="#,##0.0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#,##0.0"/>
    <numFmt numFmtId="188" formatCode="#,##0.0000"/>
    <numFmt numFmtId="189" formatCode="#,##0.00000"/>
    <numFmt numFmtId="190" formatCode="#,##0.000000"/>
    <numFmt numFmtId="191" formatCode="#,##0.###"/>
    <numFmt numFmtId="192" formatCode="_-* #,##0.000\ _P_t_s_-;\-* #,##0.000\ _P_t_s_-;_-* &quot;-&quot;??\ _P_t_s_-;_-@_-"/>
    <numFmt numFmtId="193" formatCode="_-* #,##0.0\ _P_t_s_-;\-* #,##0.0\ _P_t_s_-;_-* &quot;-&quot;??\ _P_t_s_-;_-@_-"/>
    <numFmt numFmtId="194" formatCode="_-* #,##0\ _P_t_s_-;\-* #,##0\ _P_t_s_-;_-* &quot;-&quot;??\ _P_t_s_-;_-@_-"/>
    <numFmt numFmtId="195" formatCode="_-* #,##0.0000\ _P_t_s_-;\-* #,##0.0000\ _P_t_s_-;_-* &quot;-&quot;??\ _P_t_s_-;_-@_-"/>
    <numFmt numFmtId="196" formatCode="_-* #,##0.00000\ _P_t_s_-;\-* #,##0.00000\ _P_t_s_-;_-* &quot;-&quot;??\ _P_t_s_-;_-@_-"/>
    <numFmt numFmtId="197" formatCode="_-* #,##0.000000\ _P_t_s_-;\-* #,##0.000000\ _P_t_s_-;_-* &quot;-&quot;??\ _P_t_s_-;_-@_-"/>
    <numFmt numFmtId="198" formatCode="_-* #,##0.0000000\ _P_t_s_-;\-* #,##0.0000000\ _P_t_s_-;_-* &quot;-&quot;??\ _P_t_s_-;_-@_-"/>
    <numFmt numFmtId="199" formatCode="_-* #,##0.00000000\ _P_t_s_-;\-* #,##0.00000000\ _P_t_s_-;_-* &quot;-&quot;??\ _P_t_s_-;_-@_-"/>
    <numFmt numFmtId="200" formatCode="0.000"/>
    <numFmt numFmtId="201" formatCode="0.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0" fillId="0" borderId="2" xfId="0" applyBorder="1" applyAlignment="1">
      <alignment/>
    </xf>
    <xf numFmtId="0" fontId="6" fillId="0" borderId="1" xfId="0" applyFont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3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left"/>
    </xf>
    <xf numFmtId="0" fontId="10" fillId="0" borderId="0" xfId="0" applyFont="1" applyAlignment="1">
      <alignment/>
    </xf>
    <xf numFmtId="10" fontId="0" fillId="0" borderId="0" xfId="0" applyNumberForma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3" fontId="7" fillId="0" borderId="0" xfId="0" applyNumberFormat="1" applyFont="1" applyBorder="1" applyAlignment="1">
      <alignment/>
    </xf>
    <xf numFmtId="10" fontId="9" fillId="0" borderId="0" xfId="0" applyNumberFormat="1" applyFont="1" applyAlignment="1">
      <alignment/>
    </xf>
    <xf numFmtId="0" fontId="0" fillId="0" borderId="0" xfId="0" applyFont="1" applyAlignment="1">
      <alignment/>
    </xf>
    <xf numFmtId="3" fontId="10" fillId="0" borderId="1" xfId="0" applyNumberFormat="1" applyFont="1" applyBorder="1" applyAlignment="1">
      <alignment/>
    </xf>
    <xf numFmtId="3" fontId="6" fillId="0" borderId="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0" fontId="0" fillId="0" borderId="0" xfId="0" applyNumberFormat="1" applyFont="1" applyAlignment="1">
      <alignment/>
    </xf>
    <xf numFmtId="3" fontId="12" fillId="0" borderId="1" xfId="0" applyNumberFormat="1" applyFont="1" applyBorder="1" applyAlignment="1">
      <alignment/>
    </xf>
    <xf numFmtId="4" fontId="0" fillId="0" borderId="0" xfId="0" applyNumberFormat="1" applyAlignment="1">
      <alignment/>
    </xf>
    <xf numFmtId="0" fontId="12" fillId="0" borderId="0" xfId="0" applyFont="1" applyAlignment="1">
      <alignment/>
    </xf>
    <xf numFmtId="183" fontId="12" fillId="0" borderId="0" xfId="0" applyNumberFormat="1" applyFont="1" applyAlignment="1">
      <alignment/>
    </xf>
    <xf numFmtId="3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0" fontId="10" fillId="0" borderId="1" xfId="0" applyFont="1" applyBorder="1" applyAlignment="1">
      <alignment/>
    </xf>
    <xf numFmtId="49" fontId="9" fillId="0" borderId="3" xfId="0" applyNumberFormat="1" applyFont="1" applyBorder="1" applyAlignment="1">
      <alignment horizontal="center"/>
    </xf>
    <xf numFmtId="2" fontId="0" fillId="0" borderId="4" xfId="0" applyNumberFormat="1" applyFont="1" applyBorder="1" applyAlignment="1">
      <alignment horizontal="right"/>
    </xf>
    <xf numFmtId="2" fontId="1" fillId="0" borderId="4" xfId="0" applyNumberFormat="1" applyFont="1" applyBorder="1" applyAlignment="1">
      <alignment horizontal="right"/>
    </xf>
    <xf numFmtId="49" fontId="9" fillId="0" borderId="5" xfId="0" applyNumberFormat="1" applyFont="1" applyBorder="1" applyAlignment="1">
      <alignment horizontal="center"/>
    </xf>
    <xf numFmtId="49" fontId="9" fillId="0" borderId="6" xfId="0" applyNumberFormat="1" applyFont="1" applyBorder="1" applyAlignment="1">
      <alignment horizontal="left"/>
    </xf>
    <xf numFmtId="3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 horizontal="right"/>
    </xf>
    <xf numFmtId="10" fontId="10" fillId="0" borderId="0" xfId="0" applyNumberFormat="1" applyFont="1" applyBorder="1" applyAlignment="1">
      <alignment horizontal="right"/>
    </xf>
    <xf numFmtId="10" fontId="9" fillId="0" borderId="1" xfId="0" applyNumberFormat="1" applyFont="1" applyBorder="1" applyAlignment="1">
      <alignment horizontal="right"/>
    </xf>
    <xf numFmtId="3" fontId="9" fillId="0" borderId="1" xfId="0" applyNumberFormat="1" applyFont="1" applyBorder="1" applyAlignment="1" quotePrefix="1">
      <alignment/>
    </xf>
    <xf numFmtId="3" fontId="11" fillId="0" borderId="1" xfId="0" applyNumberFormat="1" applyFont="1" applyBorder="1" applyAlignment="1">
      <alignment/>
    </xf>
    <xf numFmtId="10" fontId="10" fillId="0" borderId="1" xfId="0" applyNumberFormat="1" applyFont="1" applyBorder="1" applyAlignment="1">
      <alignment horizontal="right"/>
    </xf>
    <xf numFmtId="10" fontId="9" fillId="0" borderId="4" xfId="0" applyNumberFormat="1" applyFont="1" applyBorder="1" applyAlignment="1">
      <alignment horizontal="right"/>
    </xf>
    <xf numFmtId="10" fontId="10" fillId="0" borderId="4" xfId="0" applyNumberFormat="1" applyFont="1" applyBorder="1" applyAlignment="1">
      <alignment horizontal="right"/>
    </xf>
    <xf numFmtId="10" fontId="10" fillId="0" borderId="6" xfId="0" applyNumberFormat="1" applyFont="1" applyBorder="1" applyAlignment="1">
      <alignment horizontal="right"/>
    </xf>
    <xf numFmtId="10" fontId="10" fillId="0" borderId="7" xfId="0" applyNumberFormat="1" applyFont="1" applyBorder="1" applyAlignment="1">
      <alignment horizontal="right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3" xfId="0" applyFont="1" applyBorder="1" applyAlignment="1">
      <alignment/>
    </xf>
    <xf numFmtId="0" fontId="1" fillId="0" borderId="3" xfId="0" applyFont="1" applyBorder="1" applyAlignment="1">
      <alignment/>
    </xf>
    <xf numFmtId="10" fontId="1" fillId="0" borderId="4" xfId="0" applyNumberFormat="1" applyFont="1" applyBorder="1" applyAlignment="1">
      <alignment/>
    </xf>
    <xf numFmtId="0" fontId="0" fillId="0" borderId="11" xfId="0" applyBorder="1" applyAlignment="1">
      <alignment/>
    </xf>
    <xf numFmtId="10" fontId="0" fillId="0" borderId="12" xfId="0" applyNumberFormat="1" applyBorder="1" applyAlignment="1">
      <alignment/>
    </xf>
    <xf numFmtId="0" fontId="1" fillId="0" borderId="5" xfId="0" applyFont="1" applyBorder="1" applyAlignment="1">
      <alignment/>
    </xf>
    <xf numFmtId="10" fontId="1" fillId="0" borderId="7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49" fontId="6" fillId="0" borderId="3" xfId="0" applyNumberFormat="1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0" fontId="6" fillId="0" borderId="3" xfId="0" applyFont="1" applyBorder="1" applyAlignment="1">
      <alignment horizontal="center"/>
    </xf>
    <xf numFmtId="3" fontId="7" fillId="0" borderId="4" xfId="0" applyNumberFormat="1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/>
    </xf>
    <xf numFmtId="3" fontId="7" fillId="0" borderId="7" xfId="0" applyNumberFormat="1" applyFont="1" applyBorder="1" applyAlignment="1">
      <alignment/>
    </xf>
    <xf numFmtId="0" fontId="16" fillId="2" borderId="13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49" fontId="16" fillId="2" borderId="14" xfId="0" applyNumberFormat="1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top" wrapText="1"/>
    </xf>
    <xf numFmtId="0" fontId="17" fillId="2" borderId="16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3" fontId="9" fillId="0" borderId="9" xfId="0" applyNumberFormat="1" applyFont="1" applyBorder="1" applyAlignment="1">
      <alignment/>
    </xf>
    <xf numFmtId="10" fontId="9" fillId="0" borderId="9" xfId="0" applyNumberFormat="1" applyFont="1" applyBorder="1" applyAlignment="1">
      <alignment horizontal="right"/>
    </xf>
    <xf numFmtId="10" fontId="9" fillId="0" borderId="10" xfId="0" applyNumberFormat="1" applyFont="1" applyBorder="1" applyAlignment="1">
      <alignment horizontal="right"/>
    </xf>
    <xf numFmtId="0" fontId="15" fillId="2" borderId="17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3" fontId="0" fillId="0" borderId="9" xfId="0" applyNumberFormat="1" applyFont="1" applyBorder="1" applyAlignment="1">
      <alignment/>
    </xf>
    <xf numFmtId="2" fontId="0" fillId="0" borderId="10" xfId="0" applyNumberFormat="1" applyFont="1" applyBorder="1" applyAlignment="1">
      <alignment horizontal="right"/>
    </xf>
    <xf numFmtId="10" fontId="0" fillId="0" borderId="4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" xfId="0" applyFont="1" applyBorder="1" applyAlignment="1">
      <alignment/>
    </xf>
    <xf numFmtId="10" fontId="0" fillId="0" borderId="12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0" fontId="1" fillId="0" borderId="0" xfId="0" applyFont="1" applyAlignment="1">
      <alignment horizontal="centerContinuous" wrapText="1"/>
    </xf>
    <xf numFmtId="0" fontId="1" fillId="0" borderId="0" xfId="0" applyFont="1" applyBorder="1" applyAlignment="1">
      <alignment/>
    </xf>
    <xf numFmtId="3" fontId="10" fillId="0" borderId="6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5" fillId="2" borderId="19" xfId="0" applyFont="1" applyFill="1" applyBorder="1" applyAlignment="1">
      <alignment horizontal="centerContinuous"/>
    </xf>
    <xf numFmtId="0" fontId="15" fillId="2" borderId="20" xfId="0" applyFont="1" applyFill="1" applyBorder="1" applyAlignment="1">
      <alignment horizontal="centerContinuous"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8" fillId="0" borderId="23" xfId="0" applyFont="1" applyBorder="1" applyAlignment="1">
      <alignment horizontal="center"/>
    </xf>
    <xf numFmtId="3" fontId="0" fillId="0" borderId="1" xfId="0" applyNumberFormat="1" applyFont="1" applyFill="1" applyBorder="1" applyAlignment="1">
      <alignment/>
    </xf>
    <xf numFmtId="10" fontId="0" fillId="0" borderId="4" xfId="0" applyNumberFormat="1" applyFill="1" applyBorder="1" applyAlignment="1">
      <alignment/>
    </xf>
    <xf numFmtId="3" fontId="10" fillId="0" borderId="1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10" fontId="9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/>
    </xf>
    <xf numFmtId="3" fontId="11" fillId="0" borderId="0" xfId="0" applyNumberFormat="1" applyFont="1" applyFill="1" applyBorder="1" applyAlignment="1">
      <alignment/>
    </xf>
    <xf numFmtId="10" fontId="10" fillId="0" borderId="0" xfId="0" applyNumberFormat="1" applyFont="1" applyFill="1" applyBorder="1" applyAlignment="1">
      <alignment horizontal="right"/>
    </xf>
    <xf numFmtId="3" fontId="0" fillId="0" borderId="1" xfId="0" applyNumberFormat="1" applyFont="1" applyFill="1" applyBorder="1" applyAlignment="1" quotePrefix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Border="1" applyAlignment="1" quotePrefix="1">
      <alignment/>
    </xf>
    <xf numFmtId="0" fontId="0" fillId="0" borderId="3" xfId="0" applyFont="1" applyFill="1" applyBorder="1" applyAlignment="1">
      <alignment/>
    </xf>
    <xf numFmtId="10" fontId="0" fillId="0" borderId="4" xfId="0" applyNumberFormat="1" applyFont="1" applyFill="1" applyBorder="1" applyAlignment="1">
      <alignment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 horizontal="left"/>
    </xf>
    <xf numFmtId="3" fontId="9" fillId="0" borderId="0" xfId="0" applyNumberFormat="1" applyFont="1" applyBorder="1" applyAlignment="1" quotePrefix="1">
      <alignment/>
    </xf>
    <xf numFmtId="3" fontId="7" fillId="0" borderId="1" xfId="0" applyNumberFormat="1" applyFont="1" applyFill="1" applyBorder="1" applyAlignment="1">
      <alignment/>
    </xf>
    <xf numFmtId="3" fontId="7" fillId="0" borderId="6" xfId="0" applyNumberFormat="1" applyFont="1" applyFill="1" applyBorder="1" applyAlignment="1">
      <alignment/>
    </xf>
    <xf numFmtId="3" fontId="1" fillId="0" borderId="7" xfId="0" applyNumberFormat="1" applyFont="1" applyBorder="1" applyAlignment="1">
      <alignment/>
    </xf>
    <xf numFmtId="0" fontId="1" fillId="2" borderId="24" xfId="0" applyFont="1" applyFill="1" applyBorder="1" applyAlignment="1">
      <alignment/>
    </xf>
    <xf numFmtId="0" fontId="1" fillId="2" borderId="25" xfId="0" applyFont="1" applyFill="1" applyBorder="1" applyAlignment="1">
      <alignment/>
    </xf>
    <xf numFmtId="49" fontId="9" fillId="0" borderId="13" xfId="0" applyNumberFormat="1" applyFont="1" applyBorder="1" applyAlignment="1">
      <alignment horizontal="center"/>
    </xf>
    <xf numFmtId="0" fontId="9" fillId="0" borderId="14" xfId="0" applyFont="1" applyBorder="1" applyAlignment="1">
      <alignment/>
    </xf>
    <xf numFmtId="0" fontId="15" fillId="2" borderId="26" xfId="0" applyFont="1" applyFill="1" applyBorder="1" applyAlignment="1">
      <alignment horizontal="center"/>
    </xf>
    <xf numFmtId="0" fontId="15" fillId="2" borderId="27" xfId="0" applyFont="1" applyFill="1" applyBorder="1" applyAlignment="1">
      <alignment horizontal="center"/>
    </xf>
    <xf numFmtId="0" fontId="15" fillId="2" borderId="28" xfId="0" applyFont="1" applyFill="1" applyBorder="1" applyAlignment="1">
      <alignment horizontal="center"/>
    </xf>
    <xf numFmtId="0" fontId="15" fillId="2" borderId="20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4"/>
  <sheetViews>
    <sheetView tabSelected="1" workbookViewId="0" topLeftCell="A1">
      <selection activeCell="I18" sqref="I18"/>
    </sheetView>
  </sheetViews>
  <sheetFormatPr defaultColWidth="11.421875" defaultRowHeight="12.75"/>
  <cols>
    <col min="1" max="1" width="12.28125" style="0" customWidth="1"/>
    <col min="2" max="2" width="13.00390625" style="0" bestFit="1" customWidth="1"/>
    <col min="3" max="3" width="12.7109375" style="0" bestFit="1" customWidth="1"/>
    <col min="4" max="4" width="12.421875" style="0" customWidth="1"/>
    <col min="5" max="7" width="12.140625" style="0" customWidth="1"/>
    <col min="8" max="9" width="11.57421875" style="0" bestFit="1" customWidth="1"/>
  </cols>
  <sheetData>
    <row r="1" ht="12.75">
      <c r="A1" s="7" t="s">
        <v>11</v>
      </c>
    </row>
    <row r="2" ht="12.75">
      <c r="A2" s="1"/>
    </row>
    <row r="3" spans="1:3" ht="13.5" thickBot="1">
      <c r="A3" s="29" t="s">
        <v>105</v>
      </c>
      <c r="B3" s="8"/>
      <c r="C3" s="8"/>
    </row>
    <row r="4" spans="1:9" ht="13.5" thickBot="1">
      <c r="A4" s="133"/>
      <c r="B4" s="139" t="s">
        <v>70</v>
      </c>
      <c r="C4" s="138"/>
      <c r="D4" s="137" t="s">
        <v>70</v>
      </c>
      <c r="E4" s="138"/>
      <c r="F4" s="137" t="s">
        <v>141</v>
      </c>
      <c r="G4" s="138"/>
      <c r="H4" s="137" t="s">
        <v>141</v>
      </c>
      <c r="I4" s="138"/>
    </row>
    <row r="5" spans="1:39" s="1" customFormat="1" ht="19.5" customHeight="1" thickBot="1">
      <c r="A5" s="134"/>
      <c r="B5" s="139">
        <v>2009</v>
      </c>
      <c r="C5" s="140"/>
      <c r="D5" s="103">
        <v>2010</v>
      </c>
      <c r="E5" s="104"/>
      <c r="F5" s="103">
        <v>2010</v>
      </c>
      <c r="G5" s="104"/>
      <c r="H5" s="103">
        <v>2011</v>
      </c>
      <c r="I5" s="10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</row>
    <row r="6" spans="1:39" s="1" customFormat="1" ht="12.75">
      <c r="A6" s="67" t="s">
        <v>0</v>
      </c>
      <c r="B6" s="68" t="s">
        <v>66</v>
      </c>
      <c r="C6" s="68" t="s">
        <v>1</v>
      </c>
      <c r="D6" s="68" t="s">
        <v>66</v>
      </c>
      <c r="E6" s="69" t="s">
        <v>1</v>
      </c>
      <c r="F6" s="68" t="s">
        <v>66</v>
      </c>
      <c r="G6" s="69" t="s">
        <v>1</v>
      </c>
      <c r="H6" s="68" t="s">
        <v>66</v>
      </c>
      <c r="I6" s="69" t="s">
        <v>1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</row>
    <row r="7" spans="1:39" ht="12.75">
      <c r="A7" s="58" t="s">
        <v>3</v>
      </c>
      <c r="B7" s="2">
        <v>1530240.852</v>
      </c>
      <c r="C7" s="2">
        <v>1788479.162</v>
      </c>
      <c r="D7" s="2">
        <v>1731204.948</v>
      </c>
      <c r="E7" s="70">
        <v>1738493.584</v>
      </c>
      <c r="F7" s="2">
        <v>196927</v>
      </c>
      <c r="G7" s="70">
        <v>190867</v>
      </c>
      <c r="H7" s="2">
        <v>223085</v>
      </c>
      <c r="I7" s="70">
        <v>220776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</row>
    <row r="8" spans="1:39" ht="12.75">
      <c r="A8" s="58" t="s">
        <v>4</v>
      </c>
      <c r="B8" s="2">
        <v>496082.689</v>
      </c>
      <c r="C8" s="2">
        <v>433068.192</v>
      </c>
      <c r="D8" s="2">
        <v>470265.902</v>
      </c>
      <c r="E8" s="70">
        <v>379124.499</v>
      </c>
      <c r="F8" s="2">
        <v>23285</v>
      </c>
      <c r="G8" s="70">
        <v>21890</v>
      </c>
      <c r="H8" s="2">
        <v>41357</v>
      </c>
      <c r="I8" s="70">
        <v>40808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</row>
    <row r="9" spans="1:9" ht="12.75">
      <c r="A9" s="58" t="s">
        <v>8</v>
      </c>
      <c r="B9" s="2">
        <v>454228.157</v>
      </c>
      <c r="C9" s="2">
        <v>415523.137</v>
      </c>
      <c r="D9" s="2">
        <v>625549.523</v>
      </c>
      <c r="E9" s="70">
        <v>544217.853</v>
      </c>
      <c r="F9" s="2">
        <v>39240</v>
      </c>
      <c r="G9" s="70">
        <v>36099</v>
      </c>
      <c r="H9" s="2">
        <v>51732</v>
      </c>
      <c r="I9" s="70">
        <v>42786</v>
      </c>
    </row>
    <row r="10" spans="1:9" ht="12.75">
      <c r="A10" s="58" t="s">
        <v>5</v>
      </c>
      <c r="B10" s="2">
        <v>412391.826</v>
      </c>
      <c r="C10" s="2">
        <v>245355.777</v>
      </c>
      <c r="D10" s="2">
        <v>402532.113</v>
      </c>
      <c r="E10" s="70">
        <v>240783.091</v>
      </c>
      <c r="F10" s="2">
        <v>38614</v>
      </c>
      <c r="G10" s="70">
        <v>26797</v>
      </c>
      <c r="H10" s="2">
        <v>48880</v>
      </c>
      <c r="I10" s="70">
        <v>34203</v>
      </c>
    </row>
    <row r="11" spans="1:9" ht="12.75">
      <c r="A11" s="58" t="s">
        <v>9</v>
      </c>
      <c r="B11" s="2">
        <v>560081.933</v>
      </c>
      <c r="C11" s="2">
        <v>375135.575</v>
      </c>
      <c r="D11" s="2">
        <v>573903.005</v>
      </c>
      <c r="E11" s="70">
        <v>349784.676</v>
      </c>
      <c r="F11" s="2">
        <v>17278</v>
      </c>
      <c r="G11" s="70">
        <v>16722</v>
      </c>
      <c r="H11" s="2">
        <v>19600</v>
      </c>
      <c r="I11" s="70">
        <v>13937</v>
      </c>
    </row>
    <row r="12" spans="1:9" ht="12.75">
      <c r="A12" s="58" t="s">
        <v>10</v>
      </c>
      <c r="B12" s="2">
        <v>196297.16</v>
      </c>
      <c r="C12" s="2">
        <v>111684.493</v>
      </c>
      <c r="D12" s="2">
        <v>223846.848</v>
      </c>
      <c r="E12" s="70">
        <v>104328.412</v>
      </c>
      <c r="F12" s="2">
        <v>8811</v>
      </c>
      <c r="G12" s="70">
        <v>3689</v>
      </c>
      <c r="H12" s="2">
        <v>10684</v>
      </c>
      <c r="I12" s="70">
        <v>5507</v>
      </c>
    </row>
    <row r="13" spans="1:9" ht="12.75">
      <c r="A13" s="58" t="s">
        <v>6</v>
      </c>
      <c r="B13" s="2">
        <v>416466.494</v>
      </c>
      <c r="C13" s="2">
        <v>269319.156</v>
      </c>
      <c r="D13" s="2">
        <v>466736.463</v>
      </c>
      <c r="E13" s="70">
        <v>279397.019</v>
      </c>
      <c r="F13" s="2">
        <v>26387</v>
      </c>
      <c r="G13" s="70">
        <v>30114</v>
      </c>
      <c r="H13" s="2">
        <v>39516</v>
      </c>
      <c r="I13" s="70">
        <v>37278</v>
      </c>
    </row>
    <row r="14" spans="1:9" ht="12.75">
      <c r="A14" s="58" t="s">
        <v>7</v>
      </c>
      <c r="B14" s="2">
        <v>1408536.617</v>
      </c>
      <c r="C14" s="2">
        <v>1315008.882</v>
      </c>
      <c r="D14" s="2">
        <v>1565120.341</v>
      </c>
      <c r="E14" s="70">
        <v>1369397.496</v>
      </c>
      <c r="F14" s="2">
        <v>91842</v>
      </c>
      <c r="G14" s="70">
        <v>75790</v>
      </c>
      <c r="H14" s="2">
        <v>99864</v>
      </c>
      <c r="I14" s="70">
        <v>90579</v>
      </c>
    </row>
    <row r="15" spans="1:9" ht="13.5" thickBot="1">
      <c r="A15" s="71" t="s">
        <v>2</v>
      </c>
      <c r="B15" s="44">
        <f aca="true" t="shared" si="0" ref="B15:G15">SUM(B7:B14)</f>
        <v>5474325.728</v>
      </c>
      <c r="C15" s="44">
        <f t="shared" si="0"/>
        <v>4953574.374</v>
      </c>
      <c r="D15" s="44">
        <f t="shared" si="0"/>
        <v>6059159.142999999</v>
      </c>
      <c r="E15" s="132">
        <f t="shared" si="0"/>
        <v>5005526.63</v>
      </c>
      <c r="F15" s="44">
        <f t="shared" si="0"/>
        <v>442384</v>
      </c>
      <c r="G15" s="132">
        <f t="shared" si="0"/>
        <v>401968</v>
      </c>
      <c r="H15" s="44">
        <f>SUM(H7:H14)</f>
        <v>534718</v>
      </c>
      <c r="I15" s="132">
        <f>SUM(I7:I14)</f>
        <v>485874</v>
      </c>
    </row>
    <row r="16" ht="12.75">
      <c r="A16" s="29" t="s">
        <v>104</v>
      </c>
    </row>
    <row r="17" ht="12.75">
      <c r="A17" s="7"/>
    </row>
    <row r="18" spans="4:6" ht="12.75">
      <c r="D18" s="28"/>
      <c r="F18" t="s">
        <v>133</v>
      </c>
    </row>
    <row r="19" ht="12.75">
      <c r="A19" s="7" t="s">
        <v>13</v>
      </c>
    </row>
    <row r="20" ht="12.75">
      <c r="A20" s="1"/>
    </row>
    <row r="21" spans="1:3" ht="13.5" thickBot="1">
      <c r="A21" s="29" t="s">
        <v>99</v>
      </c>
      <c r="B21" s="8"/>
      <c r="C21" s="8"/>
    </row>
    <row r="22" spans="1:9" ht="13.5" thickBot="1">
      <c r="A22" s="133"/>
      <c r="B22" s="139" t="s">
        <v>70</v>
      </c>
      <c r="C22" s="138"/>
      <c r="D22" s="137" t="s">
        <v>70</v>
      </c>
      <c r="E22" s="138"/>
      <c r="F22" s="137" t="s">
        <v>141</v>
      </c>
      <c r="G22" s="138"/>
      <c r="H22" s="137" t="s">
        <v>141</v>
      </c>
      <c r="I22" s="138"/>
    </row>
    <row r="23" spans="1:39" s="1" customFormat="1" ht="13.5" thickBot="1">
      <c r="A23" s="134"/>
      <c r="B23" s="139">
        <v>2009</v>
      </c>
      <c r="C23" s="140"/>
      <c r="D23" s="103">
        <v>2010</v>
      </c>
      <c r="E23" s="104"/>
      <c r="F23" s="103">
        <v>2010</v>
      </c>
      <c r="G23" s="104"/>
      <c r="H23" s="103">
        <v>2011</v>
      </c>
      <c r="I23" s="104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</row>
    <row r="24" spans="1:28" s="3" customFormat="1" ht="12.75">
      <c r="A24" s="67" t="s">
        <v>0</v>
      </c>
      <c r="B24" s="68" t="s">
        <v>66</v>
      </c>
      <c r="C24" s="68" t="s">
        <v>1</v>
      </c>
      <c r="D24" s="68" t="s">
        <v>66</v>
      </c>
      <c r="E24" s="69" t="s">
        <v>1</v>
      </c>
      <c r="F24" s="68" t="s">
        <v>66</v>
      </c>
      <c r="G24" s="69" t="s">
        <v>1</v>
      </c>
      <c r="H24" s="68" t="s">
        <v>66</v>
      </c>
      <c r="I24" s="69" t="s">
        <v>1</v>
      </c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</row>
    <row r="25" spans="1:28" ht="12.75">
      <c r="A25" s="58" t="s">
        <v>3</v>
      </c>
      <c r="B25" s="2">
        <v>174079</v>
      </c>
      <c r="C25" s="2">
        <v>57036.364</v>
      </c>
      <c r="D25" s="2">
        <v>128958.9</v>
      </c>
      <c r="E25" s="70">
        <v>65301.558</v>
      </c>
      <c r="F25" s="2">
        <v>11154</v>
      </c>
      <c r="G25" s="70">
        <v>5609</v>
      </c>
      <c r="H25" s="2">
        <v>8141</v>
      </c>
      <c r="I25" s="70">
        <v>7166</v>
      </c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 ht="12.75">
      <c r="A26" s="58" t="s">
        <v>4</v>
      </c>
      <c r="B26" s="2">
        <v>397329.141</v>
      </c>
      <c r="C26" s="2">
        <v>945006.187</v>
      </c>
      <c r="D26" s="2">
        <v>514882.268</v>
      </c>
      <c r="E26" s="70">
        <v>1122488.852</v>
      </c>
      <c r="F26" s="2">
        <v>47486</v>
      </c>
      <c r="G26" s="70">
        <v>149378</v>
      </c>
      <c r="H26" s="2">
        <v>108545</v>
      </c>
      <c r="I26" s="70">
        <v>248002</v>
      </c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</row>
    <row r="27" spans="1:9" ht="12.75">
      <c r="A27" s="58" t="s">
        <v>8</v>
      </c>
      <c r="B27" s="2">
        <v>84010.965</v>
      </c>
      <c r="C27" s="2">
        <v>78607.213</v>
      </c>
      <c r="D27" s="2">
        <v>90198.301</v>
      </c>
      <c r="E27" s="70">
        <v>79354.24</v>
      </c>
      <c r="F27" s="2">
        <v>6477</v>
      </c>
      <c r="G27" s="70">
        <v>5633</v>
      </c>
      <c r="H27" s="2">
        <v>10270</v>
      </c>
      <c r="I27" s="70">
        <v>6974</v>
      </c>
    </row>
    <row r="28" spans="1:9" ht="12.75">
      <c r="A28" s="58" t="s">
        <v>5</v>
      </c>
      <c r="B28" s="2">
        <v>86214.294</v>
      </c>
      <c r="C28" s="2">
        <v>225730.037</v>
      </c>
      <c r="D28" s="2">
        <v>76532.921</v>
      </c>
      <c r="E28" s="70">
        <v>176553.941</v>
      </c>
      <c r="F28" s="2">
        <v>5350</v>
      </c>
      <c r="G28" s="70">
        <v>11355</v>
      </c>
      <c r="H28" s="2">
        <v>7869</v>
      </c>
      <c r="I28" s="70">
        <v>11834</v>
      </c>
    </row>
    <row r="29" spans="1:9" ht="12.75">
      <c r="A29" s="58" t="s">
        <v>9</v>
      </c>
      <c r="B29" s="2">
        <v>355587.417</v>
      </c>
      <c r="C29" s="2">
        <v>1049929.095</v>
      </c>
      <c r="D29" s="2">
        <v>462664.13</v>
      </c>
      <c r="E29" s="70">
        <v>1039452.924</v>
      </c>
      <c r="F29" s="2">
        <v>23062</v>
      </c>
      <c r="G29" s="70">
        <v>95103</v>
      </c>
      <c r="H29" s="2">
        <v>23967</v>
      </c>
      <c r="I29" s="70">
        <v>52436</v>
      </c>
    </row>
    <row r="30" spans="1:9" ht="12.75">
      <c r="A30" s="58" t="s">
        <v>10</v>
      </c>
      <c r="B30" s="2">
        <v>134150.588</v>
      </c>
      <c r="C30" s="2">
        <v>52684.342</v>
      </c>
      <c r="D30" s="2">
        <v>129535.166</v>
      </c>
      <c r="E30" s="70">
        <v>49588.229</v>
      </c>
      <c r="F30" s="2">
        <v>9436</v>
      </c>
      <c r="G30" s="70">
        <v>3294</v>
      </c>
      <c r="H30" s="2">
        <v>9041</v>
      </c>
      <c r="I30" s="70">
        <v>1250</v>
      </c>
    </row>
    <row r="31" spans="1:9" ht="12.75">
      <c r="A31" s="58" t="s">
        <v>6</v>
      </c>
      <c r="B31" s="2">
        <v>414638.609</v>
      </c>
      <c r="C31" s="2">
        <v>450344.585</v>
      </c>
      <c r="D31" s="2">
        <v>467201.17</v>
      </c>
      <c r="E31" s="70">
        <v>432238.215</v>
      </c>
      <c r="F31" s="2">
        <v>18993</v>
      </c>
      <c r="G31" s="70">
        <v>22268</v>
      </c>
      <c r="H31" s="2">
        <v>17964</v>
      </c>
      <c r="I31" s="70">
        <v>36989</v>
      </c>
    </row>
    <row r="32" spans="1:9" ht="12.75">
      <c r="A32" s="58" t="s">
        <v>7</v>
      </c>
      <c r="B32" s="2">
        <v>745256.945</v>
      </c>
      <c r="C32" s="2">
        <v>1301980.722</v>
      </c>
      <c r="D32" s="2">
        <v>673697.903</v>
      </c>
      <c r="E32" s="70">
        <v>895454.778</v>
      </c>
      <c r="F32" s="2">
        <v>52946</v>
      </c>
      <c r="G32" s="70">
        <v>81251</v>
      </c>
      <c r="H32" s="2">
        <v>74758</v>
      </c>
      <c r="I32" s="70">
        <v>89117</v>
      </c>
    </row>
    <row r="33" spans="1:9" ht="13.5" thickBot="1">
      <c r="A33" s="71" t="s">
        <v>2</v>
      </c>
      <c r="B33" s="44">
        <f aca="true" t="shared" si="1" ref="B33:G33">SUM(B25:B32)</f>
        <v>2391266.959</v>
      </c>
      <c r="C33" s="44">
        <f t="shared" si="1"/>
        <v>4161318.545</v>
      </c>
      <c r="D33" s="44">
        <f t="shared" si="1"/>
        <v>2543670.759</v>
      </c>
      <c r="E33" s="132">
        <f t="shared" si="1"/>
        <v>3860432.7369999997</v>
      </c>
      <c r="F33" s="44">
        <f t="shared" si="1"/>
        <v>174904</v>
      </c>
      <c r="G33" s="132">
        <f t="shared" si="1"/>
        <v>373891</v>
      </c>
      <c r="H33" s="44">
        <f>SUM(H25:H32)</f>
        <v>260555</v>
      </c>
      <c r="I33" s="132">
        <f>SUM(I25:I32)</f>
        <v>453768</v>
      </c>
    </row>
    <row r="34" spans="1:11" ht="12.75">
      <c r="A34" s="29" t="s">
        <v>100</v>
      </c>
      <c r="K34" s="32"/>
    </row>
  </sheetData>
  <mergeCells count="10">
    <mergeCell ref="B23:C23"/>
    <mergeCell ref="B5:C5"/>
    <mergeCell ref="D4:E4"/>
    <mergeCell ref="D22:E22"/>
    <mergeCell ref="B4:C4"/>
    <mergeCell ref="B22:C22"/>
    <mergeCell ref="H4:I4"/>
    <mergeCell ref="H22:I22"/>
    <mergeCell ref="F4:G4"/>
    <mergeCell ref="F22:G22"/>
  </mergeCells>
  <printOptions horizontalCentered="1"/>
  <pageMargins left="0.18" right="0.18" top="0.23" bottom="0.41" header="0.19" footer="0.23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46"/>
  <sheetViews>
    <sheetView workbookViewId="0" topLeftCell="A1">
      <selection activeCell="E4" sqref="E4:G39"/>
    </sheetView>
  </sheetViews>
  <sheetFormatPr defaultColWidth="11.421875" defaultRowHeight="12.75"/>
  <cols>
    <col min="1" max="1" width="22.7109375" style="0" customWidth="1"/>
    <col min="2" max="2" width="19.00390625" style="0" customWidth="1"/>
    <col min="3" max="3" width="10.28125" style="0" customWidth="1"/>
    <col min="5" max="5" width="21.00390625" style="0" customWidth="1"/>
    <col min="6" max="6" width="19.28125" style="0" customWidth="1"/>
    <col min="7" max="7" width="10.8515625" style="0" customWidth="1"/>
  </cols>
  <sheetData>
    <row r="2" spans="1:5" ht="12.75">
      <c r="A2" s="7" t="s">
        <v>62</v>
      </c>
      <c r="E2" s="7" t="s">
        <v>63</v>
      </c>
    </row>
    <row r="3" spans="1:6" ht="25.5">
      <c r="A3" s="99" t="s">
        <v>101</v>
      </c>
      <c r="B3" s="9"/>
      <c r="E3" s="99" t="s">
        <v>102</v>
      </c>
      <c r="F3" s="9"/>
    </row>
    <row r="4" spans="1:5" ht="21.75" customHeight="1" thickBot="1">
      <c r="A4" s="98" t="s">
        <v>142</v>
      </c>
      <c r="E4" s="98" t="s">
        <v>142</v>
      </c>
    </row>
    <row r="5" spans="1:7" ht="29.25" customHeight="1">
      <c r="A5" s="55" t="s">
        <v>14</v>
      </c>
      <c r="B5" s="56" t="s">
        <v>67</v>
      </c>
      <c r="C5" s="57" t="s">
        <v>82</v>
      </c>
      <c r="E5" s="55" t="s">
        <v>14</v>
      </c>
      <c r="F5" s="56" t="s">
        <v>92</v>
      </c>
      <c r="G5" s="57" t="s">
        <v>83</v>
      </c>
    </row>
    <row r="6" spans="1:9" ht="12.75">
      <c r="A6" s="58" t="s">
        <v>15</v>
      </c>
      <c r="B6" s="35">
        <v>96614</v>
      </c>
      <c r="C6" s="59">
        <f>(B6)/B39</f>
        <v>0.18068215395778708</v>
      </c>
      <c r="D6" s="18"/>
      <c r="E6" s="60" t="s">
        <v>16</v>
      </c>
      <c r="F6" s="35">
        <v>35312</v>
      </c>
      <c r="G6" s="94">
        <f>(F6)/F39</f>
        <v>0.13552608854176662</v>
      </c>
      <c r="I6" s="18"/>
    </row>
    <row r="7" spans="1:7" ht="12.75">
      <c r="A7" s="58" t="s">
        <v>17</v>
      </c>
      <c r="B7" s="35">
        <v>62610</v>
      </c>
      <c r="C7" s="59">
        <f>(B7)/B39</f>
        <v>0.11708975572170752</v>
      </c>
      <c r="E7" s="60" t="s">
        <v>71</v>
      </c>
      <c r="F7" s="35">
        <v>19224</v>
      </c>
      <c r="G7" s="94">
        <f>(F7)/F39</f>
        <v>0.07378096755003742</v>
      </c>
    </row>
    <row r="8" spans="1:7" ht="12.75">
      <c r="A8" s="58" t="s">
        <v>71</v>
      </c>
      <c r="B8" s="35">
        <v>57671</v>
      </c>
      <c r="C8" s="59">
        <f>(B8)/B39</f>
        <v>0.10785311135963255</v>
      </c>
      <c r="E8" s="60" t="s">
        <v>18</v>
      </c>
      <c r="F8" s="35">
        <v>18601</v>
      </c>
      <c r="G8" s="94">
        <f>(F8)/F39</f>
        <v>0.07138991767573065</v>
      </c>
    </row>
    <row r="9" spans="1:7" ht="12.75">
      <c r="A9" s="58" t="s">
        <v>18</v>
      </c>
      <c r="B9" s="35">
        <v>55624</v>
      </c>
      <c r="C9" s="59">
        <f>(B9)/B39</f>
        <v>0.10402492528772175</v>
      </c>
      <c r="E9" s="60" t="s">
        <v>19</v>
      </c>
      <c r="F9" s="35">
        <v>11305</v>
      </c>
      <c r="G9" s="94">
        <f>(F9)/F39</f>
        <v>0.04338815221354417</v>
      </c>
    </row>
    <row r="10" spans="1:7" ht="12.75">
      <c r="A10" s="58" t="s">
        <v>19</v>
      </c>
      <c r="B10" s="35">
        <v>52377</v>
      </c>
      <c r="C10" s="59">
        <f>(B10)/B39</f>
        <v>0.09795256565142749</v>
      </c>
      <c r="E10" s="60" t="s">
        <v>20</v>
      </c>
      <c r="F10" s="35">
        <v>9437</v>
      </c>
      <c r="G10" s="94">
        <f>(F10)/F39</f>
        <v>0.036218840551898834</v>
      </c>
    </row>
    <row r="11" spans="1:7" ht="12.75">
      <c r="A11" s="58" t="s">
        <v>16</v>
      </c>
      <c r="B11" s="35">
        <v>46378</v>
      </c>
      <c r="C11" s="59">
        <f>(B11)/B39</f>
        <v>0.08673356797414712</v>
      </c>
      <c r="E11" s="60" t="s">
        <v>15</v>
      </c>
      <c r="F11" s="35">
        <v>8396</v>
      </c>
      <c r="G11" s="94">
        <f>(F11)/F39</f>
        <v>0.0322235228646543</v>
      </c>
    </row>
    <row r="12" spans="1:7" ht="12.75">
      <c r="A12" s="58" t="s">
        <v>54</v>
      </c>
      <c r="B12" s="35">
        <v>13522</v>
      </c>
      <c r="C12" s="59">
        <f>(B12)/B39</f>
        <v>0.025288095781327728</v>
      </c>
      <c r="E12" s="60" t="s">
        <v>17</v>
      </c>
      <c r="F12" s="35">
        <v>5892</v>
      </c>
      <c r="G12" s="94">
        <f>(F12)/F39</f>
        <v>0.022613267832127575</v>
      </c>
    </row>
    <row r="13" spans="1:7" ht="12.75">
      <c r="A13" s="58" t="s">
        <v>72</v>
      </c>
      <c r="B13" s="35">
        <v>11457</v>
      </c>
      <c r="C13" s="59">
        <f>(B13)/B39</f>
        <v>0.021426247105951174</v>
      </c>
      <c r="E13" s="60" t="s">
        <v>59</v>
      </c>
      <c r="F13" s="35">
        <v>3930</v>
      </c>
      <c r="G13" s="94">
        <f>(F13)/F39</f>
        <v>0.015083187810634991</v>
      </c>
    </row>
    <row r="14" spans="1:7" ht="12.75">
      <c r="A14" s="58" t="s">
        <v>22</v>
      </c>
      <c r="B14" s="35">
        <v>10306</v>
      </c>
      <c r="C14" s="59">
        <f>(B14)/B39</f>
        <v>0.01927371062878003</v>
      </c>
      <c r="E14" s="60" t="s">
        <v>22</v>
      </c>
      <c r="F14" s="35">
        <v>3190</v>
      </c>
      <c r="G14" s="94">
        <f>(F14)/F39</f>
        <v>0.012243096467156647</v>
      </c>
    </row>
    <row r="15" spans="1:7" ht="12.75">
      <c r="A15" s="58" t="s">
        <v>21</v>
      </c>
      <c r="B15" s="35">
        <v>7536</v>
      </c>
      <c r="C15" s="59">
        <f>(B15)/B39</f>
        <v>0.014093409984328188</v>
      </c>
      <c r="E15" s="60" t="s">
        <v>23</v>
      </c>
      <c r="F15" s="35">
        <v>2377</v>
      </c>
      <c r="G15" s="94">
        <f>(F15)/F39</f>
        <v>0.009122833950605438</v>
      </c>
    </row>
    <row r="16" spans="1:7" ht="12.75">
      <c r="A16" s="58" t="s">
        <v>73</v>
      </c>
      <c r="B16" s="35">
        <v>4115</v>
      </c>
      <c r="C16" s="59">
        <f>(B16)/B39</f>
        <v>0.007695645181198314</v>
      </c>
      <c r="E16" s="60" t="s">
        <v>21</v>
      </c>
      <c r="F16" s="35">
        <v>1720</v>
      </c>
      <c r="G16" s="94">
        <f>(F16)/F39</f>
        <v>0.006601293392949665</v>
      </c>
    </row>
    <row r="17" spans="1:7" ht="12.75">
      <c r="A17" s="58" t="s">
        <v>24</v>
      </c>
      <c r="B17" s="35">
        <v>3229</v>
      </c>
      <c r="C17" s="59">
        <f>(B17)/B39</f>
        <v>0.0060386970328285185</v>
      </c>
      <c r="E17" s="60" t="s">
        <v>89</v>
      </c>
      <c r="F17" s="35">
        <v>1004</v>
      </c>
      <c r="G17" s="94">
        <f>(F17)/F39</f>
        <v>0.0038533131200706185</v>
      </c>
    </row>
    <row r="18" spans="1:7" ht="12.75">
      <c r="A18" s="58" t="s">
        <v>20</v>
      </c>
      <c r="B18" s="35">
        <v>3155</v>
      </c>
      <c r="C18" s="59">
        <f>(B18)/B39</f>
        <v>0.005900306329691538</v>
      </c>
      <c r="E18" s="60" t="s">
        <v>72</v>
      </c>
      <c r="F18" s="35">
        <v>243</v>
      </c>
      <c r="G18" s="94">
        <f>(F18)/F39</f>
        <v>0.0009326245898178887</v>
      </c>
    </row>
    <row r="19" spans="1:7" ht="12.75">
      <c r="A19" s="58" t="s">
        <v>59</v>
      </c>
      <c r="B19" s="35">
        <v>2365</v>
      </c>
      <c r="C19" s="59">
        <f>(B19)/B39</f>
        <v>0.004422892066472421</v>
      </c>
      <c r="E19" s="60" t="s">
        <v>96</v>
      </c>
      <c r="F19" s="35">
        <v>205</v>
      </c>
      <c r="G19" s="94">
        <f>(F19)/F39</f>
        <v>0.0007867820613690008</v>
      </c>
    </row>
    <row r="20" spans="1:7" ht="12.75">
      <c r="A20" s="58" t="s">
        <v>132</v>
      </c>
      <c r="B20" s="35">
        <v>1540</v>
      </c>
      <c r="C20" s="59">
        <f>(B20)/B39</f>
        <v>0.002880022740958786</v>
      </c>
      <c r="E20" s="60" t="s">
        <v>24</v>
      </c>
      <c r="F20" s="35">
        <v>203</v>
      </c>
      <c r="G20" s="94">
        <f>(F20)/F39</f>
        <v>0.0007791061388190593</v>
      </c>
    </row>
    <row r="21" spans="1:7" ht="12.75">
      <c r="A21" s="58" t="s">
        <v>78</v>
      </c>
      <c r="B21" s="35">
        <v>1145</v>
      </c>
      <c r="C21" s="59">
        <f>(B21)/B39</f>
        <v>0.002141315609349227</v>
      </c>
      <c r="E21" s="60" t="s">
        <v>76</v>
      </c>
      <c r="F21" s="35">
        <v>75</v>
      </c>
      <c r="G21" s="94">
        <f>(F21)/F37</f>
        <v>0.004843396835647401</v>
      </c>
    </row>
    <row r="22" spans="1:7" ht="12.75">
      <c r="A22" s="58" t="s">
        <v>97</v>
      </c>
      <c r="B22" s="35">
        <v>951</v>
      </c>
      <c r="C22" s="59">
        <f>(B22)/B39</f>
        <v>0.0017785075497738995</v>
      </c>
      <c r="E22" s="60" t="s">
        <v>78</v>
      </c>
      <c r="F22" s="35">
        <v>57</v>
      </c>
      <c r="G22" s="94">
        <f>(F22)/F39</f>
        <v>0.0002187637926733319</v>
      </c>
    </row>
    <row r="23" spans="1:7" ht="12.75">
      <c r="A23" s="58" t="s">
        <v>79</v>
      </c>
      <c r="B23" s="35">
        <v>583</v>
      </c>
      <c r="C23" s="59">
        <f>(B23)/B39</f>
        <v>0.001090294323362969</v>
      </c>
      <c r="E23" s="60" t="s">
        <v>97</v>
      </c>
      <c r="F23" s="35">
        <v>8</v>
      </c>
      <c r="G23" s="94">
        <f>(F23)/F39</f>
        <v>3.0703690199765885E-05</v>
      </c>
    </row>
    <row r="24" spans="1:7" ht="12.75">
      <c r="A24" s="58" t="s">
        <v>74</v>
      </c>
      <c r="B24" s="35">
        <v>570</v>
      </c>
      <c r="C24" s="59">
        <f>(B24)/B39</f>
        <v>0.001065982443082148</v>
      </c>
      <c r="E24" s="60" t="s">
        <v>90</v>
      </c>
      <c r="F24" s="35">
        <v>6</v>
      </c>
      <c r="G24" s="94">
        <f>(F24)/F39</f>
        <v>2.3027767649824412E-05</v>
      </c>
    </row>
    <row r="25" spans="1:7" ht="12.75">
      <c r="A25" s="58" t="s">
        <v>23</v>
      </c>
      <c r="B25" s="35">
        <v>569</v>
      </c>
      <c r="C25" s="59">
        <f>(B25)/B39</f>
        <v>0.0010641122984451617</v>
      </c>
      <c r="E25" s="60" t="s">
        <v>73</v>
      </c>
      <c r="F25" s="35">
        <v>3</v>
      </c>
      <c r="G25" s="94">
        <f>(F25)/F39</f>
        <v>1.1513883824912206E-05</v>
      </c>
    </row>
    <row r="26" spans="1:7" ht="12.75">
      <c r="A26" s="58" t="s">
        <v>75</v>
      </c>
      <c r="B26" s="35">
        <v>303</v>
      </c>
      <c r="C26" s="59">
        <f>(B26)/B39</f>
        <v>0.0005666538250068261</v>
      </c>
      <c r="E26" s="60" t="s">
        <v>75</v>
      </c>
      <c r="F26" s="35">
        <v>0</v>
      </c>
      <c r="G26" s="94">
        <f>(F26)/F39</f>
        <v>0</v>
      </c>
    </row>
    <row r="27" spans="1:7" ht="12.75">
      <c r="A27" s="58" t="s">
        <v>96</v>
      </c>
      <c r="B27" s="35">
        <v>193</v>
      </c>
      <c r="C27" s="59">
        <f>(B27)/B39</f>
        <v>0.0003609379149383413</v>
      </c>
      <c r="E27" s="60" t="s">
        <v>132</v>
      </c>
      <c r="F27" s="35">
        <v>0</v>
      </c>
      <c r="G27" s="94">
        <f>(F27)/F39</f>
        <v>0</v>
      </c>
    </row>
    <row r="28" spans="1:7" ht="12.75">
      <c r="A28" s="58" t="s">
        <v>80</v>
      </c>
      <c r="B28" s="35">
        <v>139</v>
      </c>
      <c r="C28" s="59">
        <f>(B28)/B39</f>
        <v>0.0002599501045410852</v>
      </c>
      <c r="E28" s="60" t="s">
        <v>147</v>
      </c>
      <c r="F28" s="35">
        <v>0</v>
      </c>
      <c r="G28" s="94">
        <f>(F28)/F39</f>
        <v>0</v>
      </c>
    </row>
    <row r="29" spans="1:7" ht="12.75">
      <c r="A29" s="58" t="s">
        <v>90</v>
      </c>
      <c r="B29" s="35">
        <v>124</v>
      </c>
      <c r="C29" s="59">
        <f>(B29)/B39</f>
        <v>0.00023189793498629185</v>
      </c>
      <c r="E29" s="123" t="s">
        <v>79</v>
      </c>
      <c r="F29" s="108">
        <v>0</v>
      </c>
      <c r="G29" s="124">
        <f>(F29)/F39</f>
        <v>0</v>
      </c>
    </row>
    <row r="30" spans="1:7" ht="12.75">
      <c r="A30" s="58" t="s">
        <v>77</v>
      </c>
      <c r="B30" s="35">
        <v>93</v>
      </c>
      <c r="C30" s="59">
        <f>(B30)/B39</f>
        <v>0.00017392345123971888</v>
      </c>
      <c r="E30" s="123" t="s">
        <v>80</v>
      </c>
      <c r="F30" s="108">
        <v>0</v>
      </c>
      <c r="G30" s="124">
        <f>(F30)/F39</f>
        <v>0</v>
      </c>
    </row>
    <row r="31" spans="1:7" ht="12.75">
      <c r="A31" s="60" t="s">
        <v>76</v>
      </c>
      <c r="B31" s="108">
        <v>0</v>
      </c>
      <c r="C31" s="109">
        <f>(B31)/B39</f>
        <v>0</v>
      </c>
      <c r="E31" s="123" t="s">
        <v>77</v>
      </c>
      <c r="F31" s="108">
        <v>0</v>
      </c>
      <c r="G31" s="124">
        <f>(F31)/F39</f>
        <v>0</v>
      </c>
    </row>
    <row r="32" spans="1:9" ht="12.75">
      <c r="A32" s="61" t="s">
        <v>25</v>
      </c>
      <c r="B32" s="37">
        <f>SUM(B6:B31)</f>
        <v>433169</v>
      </c>
      <c r="C32" s="62">
        <f>(B32)/B39</f>
        <v>0.8100886822586859</v>
      </c>
      <c r="E32" s="61" t="s">
        <v>25</v>
      </c>
      <c r="F32" s="37">
        <f>SUM(F6:F31)</f>
        <v>121188</v>
      </c>
      <c r="G32" s="62">
        <f>(F32)/F39</f>
        <v>0.4651148509911535</v>
      </c>
      <c r="H32" s="18"/>
      <c r="I32" s="18"/>
    </row>
    <row r="33" spans="1:7" ht="12.75">
      <c r="A33" s="63"/>
      <c r="B33" s="11"/>
      <c r="C33" s="64"/>
      <c r="E33" s="95"/>
      <c r="F33" s="96"/>
      <c r="G33" s="97"/>
    </row>
    <row r="34" spans="1:7" ht="12.75">
      <c r="A34" s="58" t="s">
        <v>26</v>
      </c>
      <c r="B34" s="2">
        <v>21228</v>
      </c>
      <c r="C34" s="59">
        <f>(B34)/B39</f>
        <v>0.03969943035394358</v>
      </c>
      <c r="E34" s="60" t="s">
        <v>121</v>
      </c>
      <c r="F34" s="35">
        <v>25518</v>
      </c>
      <c r="G34" s="94">
        <f>(F34)/F39</f>
        <v>0.09793709581470322</v>
      </c>
    </row>
    <row r="35" spans="1:7" ht="12.75">
      <c r="A35" s="58" t="s">
        <v>136</v>
      </c>
      <c r="B35" s="2">
        <v>12156</v>
      </c>
      <c r="C35" s="59">
        <f>(B35)/B39</f>
        <v>0.022733478207204547</v>
      </c>
      <c r="E35" s="60" t="s">
        <v>131</v>
      </c>
      <c r="F35" s="35">
        <v>22108</v>
      </c>
      <c r="G35" s="94">
        <f>(F35)/F39</f>
        <v>0.08484964786705303</v>
      </c>
    </row>
    <row r="36" spans="1:7" ht="12.75">
      <c r="A36" s="58" t="s">
        <v>130</v>
      </c>
      <c r="B36" s="2">
        <v>6188</v>
      </c>
      <c r="C36" s="59">
        <f>(B36)/B39</f>
        <v>0.011572455013670758</v>
      </c>
      <c r="E36" s="60" t="s">
        <v>120</v>
      </c>
      <c r="F36" s="35">
        <v>17033</v>
      </c>
      <c r="G36" s="94">
        <f>(F36)/F39</f>
        <v>0.06537199439657654</v>
      </c>
    </row>
    <row r="37" spans="1:7" ht="12.75">
      <c r="A37" s="58" t="s">
        <v>112</v>
      </c>
      <c r="B37" s="2">
        <v>5766</v>
      </c>
      <c r="C37" s="59">
        <f>(B37)/B39</f>
        <v>0.010783253976862571</v>
      </c>
      <c r="E37" s="60" t="s">
        <v>129</v>
      </c>
      <c r="F37" s="35">
        <v>15485</v>
      </c>
      <c r="G37" s="94">
        <f>(F37)/F39</f>
        <v>0.05943083034292184</v>
      </c>
    </row>
    <row r="38" spans="1:7" ht="12.75">
      <c r="A38" s="58" t="s">
        <v>146</v>
      </c>
      <c r="B38" s="2">
        <v>4907</v>
      </c>
      <c r="C38" s="59">
        <f>(B38)/B39</f>
        <v>0.009176799733691404</v>
      </c>
      <c r="E38" s="60" t="s">
        <v>93</v>
      </c>
      <c r="F38" s="35">
        <v>12643</v>
      </c>
      <c r="G38" s="94">
        <f>(F38)/F39</f>
        <v>0.04852334439945501</v>
      </c>
    </row>
    <row r="39" spans="1:7" ht="13.5" thickBot="1">
      <c r="A39" s="65" t="s">
        <v>27</v>
      </c>
      <c r="B39" s="44">
        <v>534718</v>
      </c>
      <c r="C39" s="66">
        <f>(B39)/B39</f>
        <v>1</v>
      </c>
      <c r="E39" s="65" t="s">
        <v>27</v>
      </c>
      <c r="F39" s="44">
        <v>260555</v>
      </c>
      <c r="G39" s="66">
        <f>(F39)/F39</f>
        <v>1</v>
      </c>
    </row>
    <row r="40" spans="1:6" ht="12.75">
      <c r="A40" s="29" t="s">
        <v>28</v>
      </c>
      <c r="B40" s="4"/>
      <c r="E40" s="29" t="s">
        <v>28</v>
      </c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spans="3:7" ht="12.75">
      <c r="C45" s="32"/>
      <c r="F45" s="4"/>
      <c r="G45" s="32"/>
    </row>
    <row r="46" spans="3:7" ht="12.75">
      <c r="C46" s="32"/>
      <c r="F46" s="4"/>
      <c r="G46" s="32"/>
    </row>
    <row r="47" spans="3:7" ht="12.75">
      <c r="C47" s="32"/>
      <c r="F47" s="4"/>
      <c r="G47" s="32"/>
    </row>
    <row r="48" spans="3:7" ht="12.75">
      <c r="C48" s="32"/>
      <c r="F48" s="4"/>
      <c r="G48" s="32"/>
    </row>
    <row r="49" spans="3:7" ht="12.75">
      <c r="C49" s="32"/>
      <c r="F49" s="4"/>
      <c r="G49" s="32"/>
    </row>
    <row r="50" spans="3:7" ht="12.75">
      <c r="C50" s="32"/>
      <c r="F50" s="4"/>
      <c r="G50" s="32"/>
    </row>
    <row r="51" spans="3:7" ht="12.75">
      <c r="C51" s="32"/>
      <c r="F51" s="4"/>
      <c r="G51" s="32"/>
    </row>
    <row r="52" spans="3:7" ht="12.75">
      <c r="C52" s="32"/>
      <c r="F52" s="4"/>
      <c r="G52" s="32"/>
    </row>
    <row r="53" spans="3:7" ht="12.75">
      <c r="C53" s="32"/>
      <c r="F53" s="4"/>
      <c r="G53" s="32"/>
    </row>
    <row r="54" spans="3:7" ht="12.75">
      <c r="C54" s="32"/>
      <c r="F54" s="4"/>
      <c r="G54" s="32"/>
    </row>
    <row r="55" spans="3:7" ht="12.75">
      <c r="C55" s="32"/>
      <c r="F55" s="4"/>
      <c r="G55" s="32"/>
    </row>
    <row r="56" spans="3:7" ht="12.75">
      <c r="C56" s="32"/>
      <c r="F56" s="4"/>
      <c r="G56" s="32"/>
    </row>
    <row r="57" spans="3:7" ht="12.75">
      <c r="C57" s="32"/>
      <c r="F57" s="4"/>
      <c r="G57" s="32"/>
    </row>
    <row r="58" spans="3:7" ht="12.75">
      <c r="C58" s="32"/>
      <c r="F58" s="4"/>
      <c r="G58" s="32"/>
    </row>
    <row r="59" spans="3:7" ht="12.75">
      <c r="C59" s="32"/>
      <c r="F59" s="4"/>
      <c r="G59" s="32"/>
    </row>
    <row r="60" spans="3:7" ht="12.75">
      <c r="C60" s="32"/>
      <c r="F60" s="4"/>
      <c r="G60" s="32"/>
    </row>
    <row r="61" spans="3:7" ht="12.75">
      <c r="C61" s="32"/>
      <c r="F61" s="4"/>
      <c r="G61" s="32"/>
    </row>
    <row r="62" spans="3:7" ht="12.75">
      <c r="C62" s="32"/>
      <c r="F62" s="4"/>
      <c r="G62" s="32"/>
    </row>
    <row r="63" spans="3:7" ht="12.75">
      <c r="C63" s="32"/>
      <c r="F63" s="4"/>
      <c r="G63" s="32"/>
    </row>
    <row r="64" spans="3:7" ht="12.75">
      <c r="C64" s="32"/>
      <c r="F64" s="4"/>
      <c r="G64" s="32"/>
    </row>
    <row r="65" spans="3:7" ht="12.75">
      <c r="C65" s="32"/>
      <c r="F65" s="4"/>
      <c r="G65" s="32"/>
    </row>
    <row r="66" spans="3:7" ht="12.75">
      <c r="C66" s="32"/>
      <c r="F66" s="4"/>
      <c r="G66" s="32"/>
    </row>
    <row r="67" spans="3:7" ht="12.75">
      <c r="C67" s="32"/>
      <c r="F67" s="4"/>
      <c r="G67" s="32"/>
    </row>
    <row r="68" spans="3:7" ht="12.75">
      <c r="C68" s="32"/>
      <c r="F68" s="4"/>
      <c r="G68" s="32"/>
    </row>
    <row r="69" spans="3:7" ht="12.75">
      <c r="C69" s="32"/>
      <c r="F69" s="4"/>
      <c r="G69" s="32"/>
    </row>
    <row r="70" spans="3:7" ht="12.75">
      <c r="C70" s="32"/>
      <c r="F70" s="4"/>
      <c r="G70" s="32"/>
    </row>
    <row r="71" spans="3:7" ht="12.75">
      <c r="C71" s="32"/>
      <c r="F71" s="4"/>
      <c r="G71" s="32"/>
    </row>
    <row r="72" spans="3:7" ht="12.75">
      <c r="C72" s="32"/>
      <c r="F72" s="4"/>
      <c r="G72" s="32"/>
    </row>
    <row r="73" spans="3:7" ht="12.75">
      <c r="C73" s="32"/>
      <c r="F73" s="4"/>
      <c r="G73" s="32"/>
    </row>
    <row r="74" spans="3:7" ht="12.75">
      <c r="C74" s="32"/>
      <c r="F74" s="4"/>
      <c r="G74" s="32"/>
    </row>
    <row r="75" spans="3:7" ht="12.75">
      <c r="C75" s="32"/>
      <c r="F75" s="4"/>
      <c r="G75" s="32"/>
    </row>
    <row r="76" spans="3:7" ht="12.75">
      <c r="C76" s="32"/>
      <c r="F76" s="4"/>
      <c r="G76" s="32"/>
    </row>
    <row r="77" spans="3:7" ht="12.75">
      <c r="C77" s="32"/>
      <c r="F77" s="4"/>
      <c r="G77" s="32"/>
    </row>
    <row r="78" spans="3:7" ht="12.75">
      <c r="C78" s="32"/>
      <c r="F78" s="4"/>
      <c r="G78" s="32"/>
    </row>
    <row r="79" spans="3:7" ht="12.75">
      <c r="C79" s="32"/>
      <c r="F79" s="4"/>
      <c r="G79" s="32"/>
    </row>
    <row r="80" spans="3:7" ht="12.75">
      <c r="C80" s="32"/>
      <c r="F80" s="4"/>
      <c r="G80" s="32"/>
    </row>
    <row r="81" spans="3:7" ht="12.75">
      <c r="C81" s="32"/>
      <c r="F81" s="4"/>
      <c r="G81" s="32"/>
    </row>
    <row r="82" spans="3:7" ht="12.75">
      <c r="C82" s="32"/>
      <c r="F82" s="4"/>
      <c r="G82" s="32"/>
    </row>
    <row r="83" spans="3:7" ht="12.75">
      <c r="C83" s="32"/>
      <c r="F83" s="4"/>
      <c r="G83" s="32"/>
    </row>
    <row r="84" spans="3:7" ht="12.75">
      <c r="C84" s="32"/>
      <c r="F84" s="4"/>
      <c r="G84" s="32"/>
    </row>
    <row r="85" spans="3:7" ht="12.75">
      <c r="C85" s="32"/>
      <c r="F85" s="4"/>
      <c r="G85" s="32"/>
    </row>
    <row r="86" spans="3:7" ht="12.75">
      <c r="C86" s="32"/>
      <c r="F86" s="4"/>
      <c r="G86" s="32"/>
    </row>
    <row r="87" spans="3:7" ht="12.75">
      <c r="C87" s="32"/>
      <c r="F87" s="4"/>
      <c r="G87" s="32"/>
    </row>
    <row r="88" spans="3:7" ht="12.75">
      <c r="C88" s="32"/>
      <c r="F88" s="4"/>
      <c r="G88" s="32"/>
    </row>
    <row r="89" spans="3:7" ht="12.75">
      <c r="C89" s="32"/>
      <c r="F89" s="4"/>
      <c r="G89" s="32"/>
    </row>
    <row r="90" spans="3:7" ht="12.75">
      <c r="C90" s="32"/>
      <c r="F90" s="4"/>
      <c r="G90" s="32"/>
    </row>
    <row r="91" spans="3:7" ht="12.75">
      <c r="C91" s="32"/>
      <c r="F91" s="4"/>
      <c r="G91" s="32"/>
    </row>
    <row r="92" spans="3:7" ht="12.75">
      <c r="C92" s="32"/>
      <c r="F92" s="4"/>
      <c r="G92" s="32"/>
    </row>
    <row r="93" spans="3:7" ht="12.75">
      <c r="C93" s="32"/>
      <c r="F93" s="4"/>
      <c r="G93" s="32"/>
    </row>
    <row r="94" spans="3:7" ht="12.75">
      <c r="C94" s="32"/>
      <c r="F94" s="4"/>
      <c r="G94" s="32"/>
    </row>
    <row r="95" spans="3:7" ht="12.75">
      <c r="C95" s="32"/>
      <c r="F95" s="4"/>
      <c r="G95" s="32"/>
    </row>
    <row r="96" spans="3:7" ht="12.75">
      <c r="C96" s="32"/>
      <c r="F96" s="4"/>
      <c r="G96" s="32"/>
    </row>
    <row r="97" spans="3:7" ht="12.75">
      <c r="C97" s="32"/>
      <c r="F97" s="4"/>
      <c r="G97" s="32"/>
    </row>
    <row r="98" spans="3:7" ht="12.75">
      <c r="C98" s="32"/>
      <c r="F98" s="4"/>
      <c r="G98" s="32"/>
    </row>
    <row r="99" spans="3:7" ht="12.75">
      <c r="C99" s="32"/>
      <c r="F99" s="4"/>
      <c r="G99" s="32"/>
    </row>
    <row r="100" spans="3:7" ht="12.75">
      <c r="C100" s="32"/>
      <c r="F100" s="4"/>
      <c r="G100" s="32"/>
    </row>
    <row r="101" spans="3:6" ht="12.75">
      <c r="C101" s="32"/>
      <c r="F101" s="4"/>
    </row>
    <row r="102" spans="3:6" ht="12.75">
      <c r="C102" s="32"/>
      <c r="F102" s="4"/>
    </row>
    <row r="103" spans="3:6" ht="12.75">
      <c r="C103" s="32"/>
      <c r="F103" s="4"/>
    </row>
    <row r="104" spans="3:6" ht="12.75">
      <c r="C104" s="32"/>
      <c r="F104" s="4"/>
    </row>
    <row r="105" spans="3:6" ht="12.75">
      <c r="C105" s="32"/>
      <c r="F105" s="4"/>
    </row>
    <row r="106" spans="3:6" ht="12.75">
      <c r="C106" s="32"/>
      <c r="F106" s="4"/>
    </row>
    <row r="107" spans="3:6" ht="12.75">
      <c r="C107" s="32"/>
      <c r="F107" s="4"/>
    </row>
    <row r="108" spans="3:6" ht="12.75">
      <c r="C108" s="32"/>
      <c r="F108" s="4"/>
    </row>
    <row r="109" spans="3:6" ht="12.75">
      <c r="C109" s="32"/>
      <c r="F109" s="4"/>
    </row>
    <row r="110" spans="3:6" ht="12.75">
      <c r="C110" s="32"/>
      <c r="F110" s="4"/>
    </row>
    <row r="111" spans="3:6" ht="12.75">
      <c r="C111" s="32"/>
      <c r="F111" s="4"/>
    </row>
    <row r="112" spans="3:6" ht="12.75">
      <c r="C112" s="32"/>
      <c r="F112" s="4"/>
    </row>
    <row r="113" spans="3:6" ht="12.75">
      <c r="C113" s="32"/>
      <c r="F113" s="4"/>
    </row>
    <row r="114" spans="3:6" ht="12.75">
      <c r="C114" s="32"/>
      <c r="F114" s="4"/>
    </row>
    <row r="115" spans="3:6" ht="12.75">
      <c r="C115" s="32"/>
      <c r="F115" s="4"/>
    </row>
    <row r="116" spans="3:6" ht="12.75">
      <c r="C116" s="32"/>
      <c r="F116" s="4"/>
    </row>
    <row r="117" spans="3:6" ht="12.75">
      <c r="C117" s="32"/>
      <c r="F117" s="4"/>
    </row>
    <row r="118" spans="3:6" ht="12.75">
      <c r="C118" s="32"/>
      <c r="F118" s="4"/>
    </row>
    <row r="119" spans="3:6" ht="12.75">
      <c r="C119" s="32"/>
      <c r="F119" s="4"/>
    </row>
    <row r="120" spans="3:6" ht="12.75">
      <c r="C120" s="32"/>
      <c r="F120" s="4"/>
    </row>
    <row r="121" spans="3:6" ht="12.75">
      <c r="C121" s="32"/>
      <c r="F121" s="4"/>
    </row>
    <row r="122" spans="3:6" ht="12.75">
      <c r="C122" s="32"/>
      <c r="F122" s="4"/>
    </row>
    <row r="123" spans="3:6" ht="12.75">
      <c r="C123" s="32"/>
      <c r="F123" s="4"/>
    </row>
    <row r="124" spans="3:6" ht="12.75">
      <c r="C124" s="32"/>
      <c r="F124" s="4"/>
    </row>
    <row r="125" spans="3:6" ht="12.75">
      <c r="C125" s="32"/>
      <c r="F125" s="4"/>
    </row>
    <row r="126" spans="3:6" ht="12.75">
      <c r="C126" s="32"/>
      <c r="F126" s="4"/>
    </row>
    <row r="127" spans="3:6" ht="12.75">
      <c r="C127" s="32"/>
      <c r="F127" s="4"/>
    </row>
    <row r="128" ht="12.75">
      <c r="F128" s="4"/>
    </row>
    <row r="129" ht="12.75">
      <c r="F129" s="4"/>
    </row>
    <row r="130" ht="12.75">
      <c r="F130" s="4"/>
    </row>
    <row r="131" ht="12.75">
      <c r="F131" s="4"/>
    </row>
    <row r="132" ht="12.75">
      <c r="F132" s="4"/>
    </row>
    <row r="133" ht="12.75">
      <c r="F133" s="4"/>
    </row>
    <row r="134" ht="12.75">
      <c r="F134" s="4"/>
    </row>
    <row r="135" ht="12.75">
      <c r="F135" s="4"/>
    </row>
    <row r="136" ht="12.75">
      <c r="F136" s="4"/>
    </row>
    <row r="137" ht="12.75">
      <c r="F137" s="4"/>
    </row>
    <row r="138" ht="12.75">
      <c r="F138" s="4"/>
    </row>
    <row r="139" ht="12.75">
      <c r="F139" s="4"/>
    </row>
    <row r="140" ht="12.75">
      <c r="F140" s="4"/>
    </row>
    <row r="145" spans="3:7" ht="12.75">
      <c r="C145" s="32"/>
      <c r="G145" s="32"/>
    </row>
    <row r="146" spans="3:7" ht="12.75">
      <c r="C146" s="32"/>
      <c r="G146" s="32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="75" zoomScaleNormal="75" workbookViewId="0" topLeftCell="A1">
      <selection activeCell="D15" sqref="D15"/>
    </sheetView>
  </sheetViews>
  <sheetFormatPr defaultColWidth="11.421875" defaultRowHeight="12.75"/>
  <cols>
    <col min="1" max="1" width="14.00390625" style="0" customWidth="1"/>
    <col min="2" max="2" width="49.28125" style="0" customWidth="1"/>
    <col min="3" max="3" width="20.421875" style="0" customWidth="1"/>
    <col min="4" max="4" width="19.140625" style="0" customWidth="1"/>
    <col min="5" max="5" width="18.57421875" style="0" customWidth="1"/>
    <col min="6" max="6" width="17.8515625" style="0" customWidth="1"/>
    <col min="7" max="7" width="16.140625" style="0" customWidth="1"/>
  </cols>
  <sheetData>
    <row r="1" spans="2:7" ht="14.25" customHeight="1">
      <c r="B1" s="5"/>
      <c r="C1" s="5"/>
      <c r="D1" s="5"/>
      <c r="E1" s="5"/>
      <c r="F1" s="5"/>
      <c r="G1" s="5"/>
    </row>
    <row r="2" spans="2:7" ht="15.75" customHeight="1">
      <c r="B2" s="5"/>
      <c r="C2" s="5"/>
      <c r="D2" s="5"/>
      <c r="E2" s="5"/>
      <c r="F2" s="5"/>
      <c r="G2" s="5"/>
    </row>
    <row r="3" spans="2:7" ht="14.25" customHeight="1">
      <c r="B3" s="5"/>
      <c r="C3" s="5"/>
      <c r="D3" s="5"/>
      <c r="E3" s="5"/>
      <c r="F3" s="5"/>
      <c r="G3" s="5"/>
    </row>
    <row r="4" spans="1:7" ht="13.5" thickBot="1">
      <c r="A4" s="6"/>
      <c r="B4" s="10" t="s">
        <v>29</v>
      </c>
      <c r="C4" s="5"/>
      <c r="D4" s="5"/>
      <c r="E4" s="5"/>
      <c r="F4" s="5"/>
      <c r="G4" s="5"/>
    </row>
    <row r="5" spans="1:7" ht="16.5" thickBot="1">
      <c r="A5" s="141" t="s">
        <v>143</v>
      </c>
      <c r="B5" s="142"/>
      <c r="C5" s="142"/>
      <c r="D5" s="142"/>
      <c r="E5" s="142"/>
      <c r="F5" s="142"/>
      <c r="G5" s="143"/>
    </row>
    <row r="6" spans="1:7" s="1" customFormat="1" ht="21" customHeight="1" thickBot="1">
      <c r="A6" s="105"/>
      <c r="B6" s="106"/>
      <c r="C6" s="144" t="s">
        <v>67</v>
      </c>
      <c r="D6" s="144"/>
      <c r="E6" s="144" t="s">
        <v>84</v>
      </c>
      <c r="F6" s="145"/>
      <c r="G6" s="107"/>
    </row>
    <row r="7" spans="1:7" s="1" customFormat="1" ht="46.5" customHeight="1">
      <c r="A7" s="79" t="s">
        <v>30</v>
      </c>
      <c r="B7" s="80" t="s">
        <v>31</v>
      </c>
      <c r="C7" s="80">
        <v>2010</v>
      </c>
      <c r="D7" s="81" t="s">
        <v>148</v>
      </c>
      <c r="E7" s="80">
        <v>2010</v>
      </c>
      <c r="F7" s="81" t="s">
        <v>148</v>
      </c>
      <c r="G7" s="82" t="s">
        <v>149</v>
      </c>
    </row>
    <row r="8" spans="1:7" ht="15" customHeight="1">
      <c r="A8" s="72" t="s">
        <v>32</v>
      </c>
      <c r="B8" s="12" t="s">
        <v>33</v>
      </c>
      <c r="C8" s="27">
        <v>306</v>
      </c>
      <c r="D8" s="27">
        <v>421</v>
      </c>
      <c r="E8" s="27">
        <v>856</v>
      </c>
      <c r="F8" s="27">
        <v>713</v>
      </c>
      <c r="G8" s="73">
        <f>D8-F8</f>
        <v>-292</v>
      </c>
    </row>
    <row r="9" spans="1:7" ht="15" customHeight="1">
      <c r="A9" s="72" t="s">
        <v>34</v>
      </c>
      <c r="B9" s="12" t="s">
        <v>35</v>
      </c>
      <c r="C9" s="27">
        <v>13200</v>
      </c>
      <c r="D9" s="27">
        <v>17710</v>
      </c>
      <c r="E9" s="27">
        <v>3625</v>
      </c>
      <c r="F9" s="27">
        <v>3083</v>
      </c>
      <c r="G9" s="73">
        <f aca="true" t="shared" si="0" ref="G9:G18">D9-F9</f>
        <v>14627</v>
      </c>
    </row>
    <row r="10" spans="1:7" ht="15" customHeight="1">
      <c r="A10" s="72" t="s">
        <v>88</v>
      </c>
      <c r="B10" s="12" t="s">
        <v>108</v>
      </c>
      <c r="C10" s="27">
        <v>7834</v>
      </c>
      <c r="D10" s="27">
        <v>13372</v>
      </c>
      <c r="E10" s="27">
        <v>17292</v>
      </c>
      <c r="F10" s="27">
        <v>23809</v>
      </c>
      <c r="G10" s="73">
        <f t="shared" si="0"/>
        <v>-10437</v>
      </c>
    </row>
    <row r="11" spans="1:7" ht="14.25" customHeight="1">
      <c r="A11" s="72" t="s">
        <v>51</v>
      </c>
      <c r="B11" s="12" t="s">
        <v>69</v>
      </c>
      <c r="C11" s="27">
        <v>2807</v>
      </c>
      <c r="D11" s="27">
        <v>1670</v>
      </c>
      <c r="E11" s="27">
        <v>2879</v>
      </c>
      <c r="F11" s="27">
        <v>3119</v>
      </c>
      <c r="G11" s="73">
        <f t="shared" si="0"/>
        <v>-1449</v>
      </c>
    </row>
    <row r="12" spans="1:7" ht="15" customHeight="1">
      <c r="A12" s="72" t="s">
        <v>36</v>
      </c>
      <c r="B12" s="12" t="s">
        <v>37</v>
      </c>
      <c r="C12" s="27">
        <v>2494</v>
      </c>
      <c r="D12" s="27">
        <v>2860</v>
      </c>
      <c r="E12" s="27">
        <v>992</v>
      </c>
      <c r="F12" s="27">
        <v>1168</v>
      </c>
      <c r="G12" s="73">
        <f t="shared" si="0"/>
        <v>1692</v>
      </c>
    </row>
    <row r="13" spans="1:7" ht="15" customHeight="1">
      <c r="A13" s="72" t="s">
        <v>38</v>
      </c>
      <c r="B13" s="12" t="s">
        <v>39</v>
      </c>
      <c r="C13" s="27">
        <v>226298</v>
      </c>
      <c r="D13" s="27">
        <v>253106</v>
      </c>
      <c r="E13" s="27">
        <v>12698</v>
      </c>
      <c r="F13" s="27">
        <v>17317</v>
      </c>
      <c r="G13" s="73">
        <f>D13-F13</f>
        <v>235789</v>
      </c>
    </row>
    <row r="14" spans="1:7" ht="14.25" customHeight="1">
      <c r="A14" s="72" t="s">
        <v>40</v>
      </c>
      <c r="B14" s="12" t="s">
        <v>41</v>
      </c>
      <c r="C14" s="27">
        <v>38884</v>
      </c>
      <c r="D14" s="27">
        <v>43383</v>
      </c>
      <c r="E14" s="27">
        <v>6586</v>
      </c>
      <c r="F14" s="27">
        <v>9549</v>
      </c>
      <c r="G14" s="73">
        <f t="shared" si="0"/>
        <v>33834</v>
      </c>
    </row>
    <row r="15" spans="1:7" ht="15" customHeight="1">
      <c r="A15" s="72">
        <v>10</v>
      </c>
      <c r="B15" s="12" t="s">
        <v>42</v>
      </c>
      <c r="C15" s="27">
        <v>915</v>
      </c>
      <c r="D15" s="27">
        <v>11947</v>
      </c>
      <c r="E15" s="27">
        <v>25577</v>
      </c>
      <c r="F15" s="27">
        <v>32594</v>
      </c>
      <c r="G15" s="73">
        <f t="shared" si="0"/>
        <v>-20647</v>
      </c>
    </row>
    <row r="16" spans="1:7" ht="15" customHeight="1">
      <c r="A16" s="72">
        <v>12</v>
      </c>
      <c r="B16" s="12" t="s">
        <v>43</v>
      </c>
      <c r="C16" s="27">
        <v>3786</v>
      </c>
      <c r="D16" s="27">
        <v>13343</v>
      </c>
      <c r="E16" s="27">
        <v>5921</v>
      </c>
      <c r="F16" s="27">
        <v>17447</v>
      </c>
      <c r="G16" s="73">
        <f t="shared" si="0"/>
        <v>-4104</v>
      </c>
    </row>
    <row r="17" spans="1:7" ht="15" customHeight="1">
      <c r="A17" s="72">
        <v>15</v>
      </c>
      <c r="B17" s="12" t="s">
        <v>44</v>
      </c>
      <c r="C17" s="27">
        <v>82539</v>
      </c>
      <c r="D17" s="27">
        <v>102165</v>
      </c>
      <c r="E17" s="27">
        <v>19369</v>
      </c>
      <c r="F17" s="27">
        <v>35095</v>
      </c>
      <c r="G17" s="73">
        <f t="shared" si="0"/>
        <v>67070</v>
      </c>
    </row>
    <row r="18" spans="1:7" ht="15" customHeight="1">
      <c r="A18" s="72" t="s">
        <v>52</v>
      </c>
      <c r="B18" s="12" t="s">
        <v>53</v>
      </c>
      <c r="C18" s="27">
        <v>13331</v>
      </c>
      <c r="D18" s="27">
        <v>17084</v>
      </c>
      <c r="E18" s="27">
        <v>5857</v>
      </c>
      <c r="F18" s="27">
        <v>9210</v>
      </c>
      <c r="G18" s="73">
        <f t="shared" si="0"/>
        <v>7874</v>
      </c>
    </row>
    <row r="19" spans="1:7" ht="15" customHeight="1">
      <c r="A19" s="74" t="s">
        <v>45</v>
      </c>
      <c r="B19" s="12" t="s">
        <v>46</v>
      </c>
      <c r="C19" s="130">
        <v>442384</v>
      </c>
      <c r="D19" s="130">
        <v>534718</v>
      </c>
      <c r="E19" s="130">
        <v>174904</v>
      </c>
      <c r="F19" s="130">
        <v>260555</v>
      </c>
      <c r="G19" s="75">
        <f>D19-F19</f>
        <v>274163</v>
      </c>
    </row>
    <row r="20" spans="1:7" ht="18" customHeight="1" thickBot="1">
      <c r="A20" s="76" t="s">
        <v>47</v>
      </c>
      <c r="B20" s="77" t="s">
        <v>48</v>
      </c>
      <c r="C20" s="131">
        <v>1196088</v>
      </c>
      <c r="D20" s="131">
        <v>1700658</v>
      </c>
      <c r="E20" s="131">
        <v>1636811</v>
      </c>
      <c r="F20" s="131">
        <v>2380868</v>
      </c>
      <c r="G20" s="78">
        <f>D20-F20</f>
        <v>-680210</v>
      </c>
    </row>
    <row r="21" spans="1:5" ht="12.75">
      <c r="A21" s="100" t="s">
        <v>12</v>
      </c>
      <c r="B21" s="5"/>
      <c r="C21" s="5"/>
      <c r="D21" s="5"/>
      <c r="E21" s="5"/>
    </row>
    <row r="23" spans="1:7" ht="15">
      <c r="A23" s="19"/>
      <c r="B23" s="20"/>
      <c r="C23" s="21"/>
      <c r="D23" s="21"/>
      <c r="E23" s="21"/>
      <c r="F23" s="21"/>
      <c r="G23" s="21"/>
    </row>
    <row r="24" spans="1:7" ht="15">
      <c r="A24" s="19"/>
      <c r="B24" s="20"/>
      <c r="C24" s="21"/>
      <c r="D24" s="21"/>
      <c r="E24" s="21"/>
      <c r="F24" s="21"/>
      <c r="G24" s="21"/>
    </row>
    <row r="25" spans="1:7" ht="15">
      <c r="A25" s="19"/>
      <c r="B25" s="20"/>
      <c r="C25" s="102"/>
      <c r="D25" s="21"/>
      <c r="E25" s="21"/>
      <c r="F25" s="21"/>
      <c r="G25" s="21"/>
    </row>
    <row r="26" spans="1:7" ht="15">
      <c r="A26" s="19"/>
      <c r="B26" s="20"/>
      <c r="C26" s="21"/>
      <c r="D26" s="21"/>
      <c r="E26" s="21"/>
      <c r="F26" s="21"/>
      <c r="G26" s="21"/>
    </row>
    <row r="27" spans="1:7" ht="15">
      <c r="A27" s="19"/>
      <c r="B27" s="20"/>
      <c r="C27" s="21"/>
      <c r="D27" s="21"/>
      <c r="E27" s="21"/>
      <c r="F27" s="21"/>
      <c r="G27" s="21"/>
    </row>
    <row r="28" spans="1:7" ht="15">
      <c r="A28" s="19"/>
      <c r="B28" s="20"/>
      <c r="C28" s="21"/>
      <c r="D28" s="21"/>
      <c r="E28" s="21"/>
      <c r="F28" s="21"/>
      <c r="G28" s="21"/>
    </row>
    <row r="29" spans="1:7" ht="15">
      <c r="A29" s="19"/>
      <c r="B29" s="20"/>
      <c r="C29" s="21"/>
      <c r="D29" s="21"/>
      <c r="E29" s="21"/>
      <c r="F29" s="21"/>
      <c r="G29" s="21"/>
    </row>
    <row r="30" spans="1:7" ht="15">
      <c r="A30" s="19"/>
      <c r="B30" s="20"/>
      <c r="C30" s="21"/>
      <c r="D30" s="21"/>
      <c r="E30" s="21"/>
      <c r="F30" s="21"/>
      <c r="G30" s="21"/>
    </row>
    <row r="31" spans="1:7" ht="15">
      <c r="A31" s="19"/>
      <c r="B31" s="20"/>
      <c r="C31" s="21"/>
      <c r="D31" s="21"/>
      <c r="E31" s="21"/>
      <c r="F31" s="21"/>
      <c r="G31" s="21"/>
    </row>
    <row r="32" spans="1:7" ht="15">
      <c r="A32" s="19"/>
      <c r="B32" s="20"/>
      <c r="C32" s="21"/>
      <c r="D32" s="21"/>
      <c r="E32" s="21"/>
      <c r="F32" s="21"/>
      <c r="G32" s="21"/>
    </row>
    <row r="33" spans="1:7" ht="15">
      <c r="A33" s="19"/>
      <c r="B33" s="20"/>
      <c r="C33" s="21"/>
      <c r="D33" s="21"/>
      <c r="E33" s="21"/>
      <c r="F33" s="21"/>
      <c r="G33" s="21"/>
    </row>
    <row r="34" spans="1:7" ht="15">
      <c r="A34" s="19"/>
      <c r="B34" s="20"/>
      <c r="C34" s="21"/>
      <c r="D34" s="21"/>
      <c r="E34" s="21"/>
      <c r="F34" s="21"/>
      <c r="G34" s="21"/>
    </row>
    <row r="35" spans="1:7" ht="15">
      <c r="A35" s="19"/>
      <c r="B35" s="20"/>
      <c r="C35" s="21"/>
      <c r="D35" s="21"/>
      <c r="E35" s="21"/>
      <c r="F35" s="21"/>
      <c r="G35" s="21"/>
    </row>
    <row r="36" spans="1:7" ht="15">
      <c r="A36" s="19"/>
      <c r="B36" s="20"/>
      <c r="C36" s="21"/>
      <c r="D36" s="21"/>
      <c r="E36" s="21"/>
      <c r="F36" s="21"/>
      <c r="G36" s="21"/>
    </row>
    <row r="37" spans="1:7" ht="15">
      <c r="A37" s="19"/>
      <c r="B37" s="20"/>
      <c r="C37" s="21"/>
      <c r="D37" s="21"/>
      <c r="E37" s="21"/>
      <c r="F37" s="21"/>
      <c r="G37" s="21"/>
    </row>
    <row r="38" spans="1:7" ht="15.75">
      <c r="A38" s="22"/>
      <c r="B38" s="20"/>
      <c r="C38" s="21"/>
      <c r="D38" s="21"/>
      <c r="E38" s="21"/>
      <c r="F38" s="21"/>
      <c r="G38" s="23"/>
    </row>
    <row r="39" spans="1:7" ht="15.75">
      <c r="A39" s="22"/>
      <c r="B39" s="20"/>
      <c r="C39" s="21"/>
      <c r="D39" s="21"/>
      <c r="E39" s="21"/>
      <c r="F39" s="21"/>
      <c r="G39" s="23"/>
    </row>
  </sheetData>
  <mergeCells count="3">
    <mergeCell ref="A5:G5"/>
    <mergeCell ref="C6:D6"/>
    <mergeCell ref="E6:F6"/>
  </mergeCells>
  <printOptions horizontalCentered="1"/>
  <pageMargins left="0.44" right="0.7874015748031497" top="1.22" bottom="0.984251968503937" header="0.5118110236220472" footer="0.5118110236220472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"/>
  <sheetViews>
    <sheetView zoomScale="75" zoomScaleNormal="75" workbookViewId="0" topLeftCell="A1">
      <selection activeCell="F30" sqref="A3:F30"/>
    </sheetView>
  </sheetViews>
  <sheetFormatPr defaultColWidth="11.421875" defaultRowHeight="12.75"/>
  <cols>
    <col min="1" max="1" width="12.7109375" style="0" customWidth="1"/>
    <col min="2" max="2" width="104.140625" style="0" customWidth="1"/>
    <col min="3" max="3" width="14.57421875" style="0" customWidth="1"/>
    <col min="4" max="4" width="14.28125" style="0" customWidth="1"/>
    <col min="5" max="5" width="18.421875" style="0" customWidth="1"/>
    <col min="6" max="6" width="18.28125" style="0" customWidth="1"/>
    <col min="7" max="7" width="8.140625" style="0" customWidth="1"/>
    <col min="8" max="8" width="8.7109375" style="0" customWidth="1"/>
  </cols>
  <sheetData>
    <row r="1" ht="12.75">
      <c r="A1" s="7" t="s">
        <v>64</v>
      </c>
    </row>
    <row r="2" spans="1:3" ht="12.75">
      <c r="A2" s="1"/>
      <c r="C2" s="25"/>
    </row>
    <row r="3" spans="1:6" ht="14.25" customHeight="1" thickBot="1">
      <c r="A3" s="17" t="s">
        <v>144</v>
      </c>
      <c r="B3" s="13"/>
      <c r="C3" s="13"/>
      <c r="D3" s="13"/>
      <c r="E3" s="13"/>
      <c r="F3" s="13"/>
    </row>
    <row r="4" spans="1:6" ht="74.25" customHeight="1" thickBot="1">
      <c r="A4" s="83" t="s">
        <v>127</v>
      </c>
      <c r="B4" s="84" t="s">
        <v>49</v>
      </c>
      <c r="C4" s="85" t="s">
        <v>68</v>
      </c>
      <c r="D4" s="85" t="s">
        <v>50</v>
      </c>
      <c r="E4" s="85" t="s">
        <v>86</v>
      </c>
      <c r="F4" s="86" t="s">
        <v>87</v>
      </c>
    </row>
    <row r="5" spans="1:6" ht="14.25">
      <c r="A5" s="39" t="s">
        <v>55</v>
      </c>
      <c r="B5" s="14" t="s">
        <v>103</v>
      </c>
      <c r="C5" s="87">
        <v>76787</v>
      </c>
      <c r="D5" s="87">
        <v>75733</v>
      </c>
      <c r="E5" s="88">
        <f aca="true" t="shared" si="0" ref="E5:E25">(C5)/C$29</f>
        <v>0.14360279624026123</v>
      </c>
      <c r="F5" s="89">
        <f aca="true" t="shared" si="1" ref="F5:F25">(D5)/D$29</f>
        <v>0.15586962875148702</v>
      </c>
    </row>
    <row r="6" spans="1:6" ht="14.25">
      <c r="A6" s="135" t="s">
        <v>65</v>
      </c>
      <c r="B6" s="136" t="s">
        <v>98</v>
      </c>
      <c r="C6" s="15">
        <v>68582</v>
      </c>
      <c r="D6" s="15">
        <v>28933</v>
      </c>
      <c r="E6" s="47">
        <f t="shared" si="0"/>
        <v>0.12825825949378925</v>
      </c>
      <c r="F6" s="51">
        <f t="shared" si="1"/>
        <v>0.05954836027447445</v>
      </c>
    </row>
    <row r="7" spans="1:6" ht="14.25">
      <c r="A7" s="39" t="s">
        <v>57</v>
      </c>
      <c r="B7" s="14" t="s">
        <v>116</v>
      </c>
      <c r="C7" s="15">
        <v>62794</v>
      </c>
      <c r="D7" s="15">
        <v>51073</v>
      </c>
      <c r="E7" s="47">
        <f t="shared" si="0"/>
        <v>0.11743386233491299</v>
      </c>
      <c r="F7" s="51">
        <f t="shared" si="1"/>
        <v>0.10511572959244578</v>
      </c>
    </row>
    <row r="8" spans="1:6" ht="14.25">
      <c r="A8" s="39" t="s">
        <v>56</v>
      </c>
      <c r="B8" s="14" t="s">
        <v>113</v>
      </c>
      <c r="C8" s="15">
        <v>52801</v>
      </c>
      <c r="D8" s="15">
        <v>67577</v>
      </c>
      <c r="E8" s="47">
        <f t="shared" si="0"/>
        <v>0.09874550697750964</v>
      </c>
      <c r="F8" s="51">
        <f t="shared" si="1"/>
        <v>0.139083383757929</v>
      </c>
    </row>
    <row r="9" spans="1:6" ht="14.25">
      <c r="A9" s="39" t="s">
        <v>110</v>
      </c>
      <c r="B9" s="14" t="s">
        <v>111</v>
      </c>
      <c r="C9" s="15">
        <v>26342</v>
      </c>
      <c r="D9" s="15">
        <v>15767</v>
      </c>
      <c r="E9" s="47">
        <f t="shared" si="0"/>
        <v>0.049263350027491125</v>
      </c>
      <c r="F9" s="51">
        <f t="shared" si="1"/>
        <v>0.03245080000164652</v>
      </c>
    </row>
    <row r="10" spans="1:6" ht="14.25">
      <c r="A10" s="39" t="s">
        <v>115</v>
      </c>
      <c r="B10" s="14" t="s">
        <v>114</v>
      </c>
      <c r="C10" s="15">
        <v>18432</v>
      </c>
      <c r="D10" s="15">
        <v>8377</v>
      </c>
      <c r="E10" s="47">
        <f t="shared" si="0"/>
        <v>0.03447050594893009</v>
      </c>
      <c r="F10" s="51">
        <f t="shared" si="1"/>
        <v>0.01724109542803278</v>
      </c>
    </row>
    <row r="11" spans="1:6" ht="14.25">
      <c r="A11" s="39" t="s">
        <v>58</v>
      </c>
      <c r="B11" s="16" t="s">
        <v>109</v>
      </c>
      <c r="C11" s="15">
        <v>15274</v>
      </c>
      <c r="D11" s="15">
        <v>19065</v>
      </c>
      <c r="E11" s="47">
        <f t="shared" si="0"/>
        <v>0.028564589185327595</v>
      </c>
      <c r="F11" s="51">
        <f t="shared" si="1"/>
        <v>0.039238568023808644</v>
      </c>
    </row>
    <row r="12" spans="1:6" ht="14.25">
      <c r="A12" s="39" t="s">
        <v>139</v>
      </c>
      <c r="B12" s="14" t="s">
        <v>95</v>
      </c>
      <c r="C12" s="15">
        <v>10713</v>
      </c>
      <c r="D12" s="15">
        <v>18923</v>
      </c>
      <c r="E12" s="47">
        <f t="shared" si="0"/>
        <v>0.020034859496033425</v>
      </c>
      <c r="F12" s="51">
        <f t="shared" si="1"/>
        <v>0.038946311183557875</v>
      </c>
    </row>
    <row r="13" spans="1:6" ht="14.25">
      <c r="A13" s="39" t="s">
        <v>81</v>
      </c>
      <c r="B13" s="16" t="s">
        <v>106</v>
      </c>
      <c r="C13" s="15">
        <v>9776</v>
      </c>
      <c r="D13" s="15">
        <v>9994</v>
      </c>
      <c r="E13" s="47">
        <f t="shared" si="0"/>
        <v>0.01828253397117733</v>
      </c>
      <c r="F13" s="51">
        <f t="shared" si="1"/>
        <v>0.020569118742719307</v>
      </c>
    </row>
    <row r="14" spans="1:6" ht="14.25">
      <c r="A14" s="39" t="s">
        <v>123</v>
      </c>
      <c r="B14" s="16" t="s">
        <v>119</v>
      </c>
      <c r="C14" s="15">
        <v>9113</v>
      </c>
      <c r="D14" s="15">
        <v>1038</v>
      </c>
      <c r="E14" s="47">
        <f t="shared" si="0"/>
        <v>0.017042628076855464</v>
      </c>
      <c r="F14" s="51">
        <f t="shared" si="1"/>
        <v>0.0021363563392978427</v>
      </c>
    </row>
    <row r="15" spans="1:6" ht="14.25">
      <c r="A15" s="39" t="s">
        <v>137</v>
      </c>
      <c r="B15" s="14" t="s">
        <v>138</v>
      </c>
      <c r="C15" s="15">
        <v>8793</v>
      </c>
      <c r="D15" s="15">
        <v>35114</v>
      </c>
      <c r="E15" s="47">
        <f t="shared" si="0"/>
        <v>0.01644418179301987</v>
      </c>
      <c r="F15" s="51">
        <f t="shared" si="1"/>
        <v>0.07226976541243203</v>
      </c>
    </row>
    <row r="16" spans="1:6" ht="14.25">
      <c r="A16" s="39" t="s">
        <v>107</v>
      </c>
      <c r="B16" s="16" t="s">
        <v>118</v>
      </c>
      <c r="C16" s="15">
        <v>7453</v>
      </c>
      <c r="D16" s="48">
        <v>4497</v>
      </c>
      <c r="E16" s="47">
        <f t="shared" si="0"/>
        <v>0.013938187979458332</v>
      </c>
      <c r="F16" s="51">
        <f t="shared" si="1"/>
        <v>0.00925548599019499</v>
      </c>
    </row>
    <row r="17" spans="1:6" ht="14.25">
      <c r="A17" s="39" t="s">
        <v>150</v>
      </c>
      <c r="B17" s="16" t="s">
        <v>151</v>
      </c>
      <c r="C17" s="15">
        <v>7104</v>
      </c>
      <c r="D17" s="48">
        <v>52</v>
      </c>
      <c r="E17" s="47">
        <f t="shared" si="0"/>
        <v>0.013285507501150139</v>
      </c>
      <c r="F17" s="51">
        <f t="shared" si="1"/>
        <v>0.00010702363164112506</v>
      </c>
    </row>
    <row r="18" spans="1:6" ht="14.25">
      <c r="A18" s="39" t="s">
        <v>134</v>
      </c>
      <c r="B18" s="16" t="s">
        <v>135</v>
      </c>
      <c r="C18" s="15">
        <v>6755</v>
      </c>
      <c r="D18" s="15">
        <v>6268</v>
      </c>
      <c r="E18" s="47">
        <f t="shared" si="0"/>
        <v>0.012632827022841946</v>
      </c>
      <c r="F18" s="51">
        <f t="shared" si="1"/>
        <v>0.012900463906280229</v>
      </c>
    </row>
    <row r="19" spans="1:6" ht="14.25">
      <c r="A19" s="39" t="s">
        <v>152</v>
      </c>
      <c r="B19" s="16" t="s">
        <v>153</v>
      </c>
      <c r="C19" s="15">
        <v>5786</v>
      </c>
      <c r="D19" s="15">
        <v>2821</v>
      </c>
      <c r="E19" s="47">
        <f t="shared" si="0"/>
        <v>0.010820656869602294</v>
      </c>
      <c r="F19" s="51">
        <f t="shared" si="1"/>
        <v>0.005806032016531034</v>
      </c>
    </row>
    <row r="20" spans="1:6" ht="14.25">
      <c r="A20" s="39" t="s">
        <v>155</v>
      </c>
      <c r="B20" s="14" t="s">
        <v>154</v>
      </c>
      <c r="C20" s="15">
        <v>5694</v>
      </c>
      <c r="D20" s="15">
        <v>6658</v>
      </c>
      <c r="E20" s="47">
        <f t="shared" si="0"/>
        <v>0.010648603562999563</v>
      </c>
      <c r="F20" s="51">
        <f t="shared" si="1"/>
        <v>0.013703141143588667</v>
      </c>
    </row>
    <row r="21" spans="1:6" ht="14.25">
      <c r="A21" s="39" t="s">
        <v>91</v>
      </c>
      <c r="B21" s="14" t="s">
        <v>94</v>
      </c>
      <c r="C21" s="15">
        <v>4620</v>
      </c>
      <c r="D21" s="15">
        <v>536</v>
      </c>
      <c r="E21" s="47">
        <f t="shared" si="0"/>
        <v>0.008640068222876357</v>
      </c>
      <c r="F21" s="51">
        <f t="shared" si="1"/>
        <v>0.00110316666460852</v>
      </c>
    </row>
    <row r="22" spans="1:6" ht="14.25">
      <c r="A22" s="39" t="s">
        <v>156</v>
      </c>
      <c r="B22" s="16" t="s">
        <v>157</v>
      </c>
      <c r="C22" s="15">
        <v>4423</v>
      </c>
      <c r="D22" s="15">
        <v>8941</v>
      </c>
      <c r="E22" s="47">
        <f t="shared" si="0"/>
        <v>0.008271649729390072</v>
      </c>
      <c r="F22" s="51">
        <f t="shared" si="1"/>
        <v>0.018401890201986522</v>
      </c>
    </row>
    <row r="23" spans="1:6" ht="14.25">
      <c r="A23" s="39" t="s">
        <v>122</v>
      </c>
      <c r="B23" s="16" t="s">
        <v>117</v>
      </c>
      <c r="C23" s="15">
        <v>4402</v>
      </c>
      <c r="D23" s="15">
        <v>2926</v>
      </c>
      <c r="E23" s="47">
        <f t="shared" si="0"/>
        <v>0.008232376692013361</v>
      </c>
      <c r="F23" s="51">
        <f t="shared" si="1"/>
        <v>0.0060221374265756146</v>
      </c>
    </row>
    <row r="24" spans="1:6" ht="14.25">
      <c r="A24" s="39" t="s">
        <v>158</v>
      </c>
      <c r="B24" s="14" t="s">
        <v>161</v>
      </c>
      <c r="C24" s="15">
        <v>4334</v>
      </c>
      <c r="D24" s="15">
        <v>2010</v>
      </c>
      <c r="E24" s="47">
        <f t="shared" si="0"/>
        <v>0.008105206856698298</v>
      </c>
      <c r="F24" s="51">
        <f t="shared" si="1"/>
        <v>0.00413687499228195</v>
      </c>
    </row>
    <row r="25" spans="1:6" ht="14.25">
      <c r="A25" s="39" t="s">
        <v>159</v>
      </c>
      <c r="B25" s="14" t="s">
        <v>160</v>
      </c>
      <c r="C25" s="15">
        <v>3945</v>
      </c>
      <c r="D25" s="15">
        <v>3329</v>
      </c>
      <c r="E25" s="47">
        <f t="shared" si="0"/>
        <v>0.007377720592910655</v>
      </c>
      <c r="F25" s="51">
        <f t="shared" si="1"/>
        <v>0.006851570571794334</v>
      </c>
    </row>
    <row r="26" spans="1:7" ht="15">
      <c r="A26" s="39"/>
      <c r="B26" s="16"/>
      <c r="C26" s="15"/>
      <c r="D26" s="49"/>
      <c r="E26" s="47"/>
      <c r="F26" s="51"/>
      <c r="G26" s="46"/>
    </row>
    <row r="27" spans="1:6" ht="15">
      <c r="A27" s="39"/>
      <c r="B27" s="38" t="s">
        <v>85</v>
      </c>
      <c r="C27" s="26">
        <f>SUM(C5:C26)</f>
        <v>413923</v>
      </c>
      <c r="D27" s="26">
        <f>SUM(D5:D26)</f>
        <v>369632</v>
      </c>
      <c r="E27" s="50">
        <f>(C27)/C29</f>
        <v>0.774095878575249</v>
      </c>
      <c r="F27" s="52">
        <f>(D27)/D29</f>
        <v>0.7607569040533142</v>
      </c>
    </row>
    <row r="28" spans="1:6" ht="14.25">
      <c r="A28" s="39"/>
      <c r="B28" s="14"/>
      <c r="C28" s="15"/>
      <c r="D28" s="49"/>
      <c r="E28" s="47"/>
      <c r="F28" s="51"/>
    </row>
    <row r="29" spans="1:6" ht="15">
      <c r="A29" s="39" t="s">
        <v>61</v>
      </c>
      <c r="B29" s="16" t="s">
        <v>46</v>
      </c>
      <c r="C29" s="110">
        <v>534718</v>
      </c>
      <c r="D29" s="26">
        <v>485874</v>
      </c>
      <c r="E29" s="50">
        <f>(C29)/C29</f>
        <v>1</v>
      </c>
      <c r="F29" s="52">
        <f>(D29)/D29</f>
        <v>1</v>
      </c>
    </row>
    <row r="30" spans="1:6" ht="15.75" thickBot="1">
      <c r="A30" s="42" t="s">
        <v>60</v>
      </c>
      <c r="B30" s="43" t="s">
        <v>48</v>
      </c>
      <c r="C30" s="101">
        <v>1700658</v>
      </c>
      <c r="D30" s="101">
        <v>2095107</v>
      </c>
      <c r="E30" s="53">
        <f>C29/C30</f>
        <v>0.31441830162207807</v>
      </c>
      <c r="F30" s="54">
        <f>D29/D30</f>
        <v>0.2319089192103315</v>
      </c>
    </row>
    <row r="31" spans="1:6" ht="15">
      <c r="A31" s="17" t="s">
        <v>12</v>
      </c>
      <c r="B31" s="13"/>
      <c r="C31" s="13"/>
      <c r="D31" s="13"/>
      <c r="E31" s="24"/>
      <c r="F31" s="24"/>
    </row>
    <row r="32" spans="3:4" ht="14.25">
      <c r="C32" s="13"/>
      <c r="D32" s="13"/>
    </row>
    <row r="33" spans="1:2" ht="14.25">
      <c r="A33" s="125"/>
      <c r="B33" s="126"/>
    </row>
    <row r="34" spans="1:6" ht="14.25">
      <c r="A34" s="125"/>
      <c r="B34" s="126"/>
      <c r="E34" s="18"/>
      <c r="F34" s="18"/>
    </row>
    <row r="35" spans="1:6" ht="15">
      <c r="A35" s="125"/>
      <c r="B35" s="126"/>
      <c r="C35" s="127"/>
      <c r="D35" s="127"/>
      <c r="E35" s="112"/>
      <c r="F35" s="112"/>
    </row>
    <row r="36" spans="1:6" ht="14.25">
      <c r="A36" s="125"/>
      <c r="B36" s="128"/>
      <c r="C36" s="127"/>
      <c r="D36" s="127"/>
      <c r="E36" s="116"/>
      <c r="F36" s="116"/>
    </row>
    <row r="37" spans="1:6" ht="14.25">
      <c r="A37" s="125"/>
      <c r="B37" s="128"/>
      <c r="C37" s="127"/>
      <c r="D37" s="127"/>
      <c r="E37" s="116"/>
      <c r="F37" s="116"/>
    </row>
    <row r="38" spans="1:6" ht="14.25">
      <c r="A38" s="125"/>
      <c r="B38" s="128"/>
      <c r="C38" s="127"/>
      <c r="D38" s="127"/>
      <c r="E38" s="116"/>
      <c r="F38" s="116"/>
    </row>
    <row r="39" spans="1:6" ht="14.25">
      <c r="A39" s="125"/>
      <c r="B39" s="128"/>
      <c r="C39" s="127"/>
      <c r="D39" s="127"/>
      <c r="E39" s="116"/>
      <c r="F39" s="116"/>
    </row>
    <row r="40" spans="1:6" ht="14.25">
      <c r="A40" s="125"/>
      <c r="B40" s="126"/>
      <c r="C40" s="127"/>
      <c r="D40" s="127"/>
      <c r="E40" s="116"/>
      <c r="F40" s="116"/>
    </row>
    <row r="41" spans="1:6" ht="14.25">
      <c r="A41" s="125"/>
      <c r="B41" s="128"/>
      <c r="C41" s="127"/>
      <c r="D41" s="127"/>
      <c r="E41" s="116"/>
      <c r="F41" s="116"/>
    </row>
    <row r="42" spans="1:6" ht="13.5" customHeight="1">
      <c r="A42" s="125"/>
      <c r="B42" s="128"/>
      <c r="C42" s="127"/>
      <c r="D42" s="127"/>
      <c r="E42" s="116"/>
      <c r="F42" s="116"/>
    </row>
    <row r="43" spans="1:6" ht="14.25">
      <c r="A43" s="125"/>
      <c r="B43" s="128"/>
      <c r="C43" s="127"/>
      <c r="D43" s="127"/>
      <c r="E43" s="116"/>
      <c r="F43" s="116"/>
    </row>
    <row r="44" spans="1:6" ht="14.25">
      <c r="A44" s="125"/>
      <c r="B44" s="126"/>
      <c r="C44" s="127"/>
      <c r="D44" s="127"/>
      <c r="E44" s="116"/>
      <c r="F44" s="116"/>
    </row>
    <row r="45" spans="1:6" ht="14.25">
      <c r="A45" s="125"/>
      <c r="B45" s="128"/>
      <c r="C45" s="127"/>
      <c r="D45" s="127"/>
      <c r="E45" s="116"/>
      <c r="F45" s="116"/>
    </row>
    <row r="46" spans="1:6" ht="14.25">
      <c r="A46" s="125"/>
      <c r="B46" s="128"/>
      <c r="C46" s="127"/>
      <c r="D46" s="129"/>
      <c r="E46" s="116"/>
      <c r="F46" s="116"/>
    </row>
    <row r="47" spans="1:6" ht="14.25">
      <c r="A47" s="125"/>
      <c r="B47" s="126"/>
      <c r="C47" s="127"/>
      <c r="D47" s="129"/>
      <c r="E47" s="116"/>
      <c r="F47" s="116"/>
    </row>
    <row r="48" spans="1:6" ht="14.25">
      <c r="A48" s="125"/>
      <c r="B48" s="126"/>
      <c r="C48" s="127"/>
      <c r="D48" s="127"/>
      <c r="E48" s="116"/>
      <c r="F48" s="116"/>
    </row>
    <row r="49" spans="1:6" ht="14.25">
      <c r="A49" s="125"/>
      <c r="B49" s="126"/>
      <c r="C49" s="127"/>
      <c r="D49" s="127"/>
      <c r="E49" s="116"/>
      <c r="F49" s="116"/>
    </row>
    <row r="50" spans="1:6" ht="14.25">
      <c r="A50" s="113"/>
      <c r="B50" s="114"/>
      <c r="C50" s="127"/>
      <c r="D50" s="127"/>
      <c r="E50" s="116"/>
      <c r="F50" s="116"/>
    </row>
    <row r="51" spans="1:6" ht="14.25">
      <c r="A51" s="113"/>
      <c r="B51" s="117"/>
      <c r="C51" s="127"/>
      <c r="D51" s="127"/>
      <c r="E51" s="116"/>
      <c r="F51" s="116"/>
    </row>
    <row r="52" spans="1:6" ht="14.25">
      <c r="A52" s="113"/>
      <c r="B52" s="117"/>
      <c r="C52" s="127"/>
      <c r="D52" s="127"/>
      <c r="E52" s="116"/>
      <c r="F52" s="116"/>
    </row>
    <row r="53" spans="3:6" ht="14.25">
      <c r="C53" s="127"/>
      <c r="D53" s="127"/>
      <c r="E53" s="116"/>
      <c r="F53" s="116"/>
    </row>
    <row r="54" spans="3:6" ht="14.25">
      <c r="C54" s="127"/>
      <c r="D54" s="127"/>
      <c r="E54" s="116"/>
      <c r="F54" s="116"/>
    </row>
    <row r="55" spans="3:6" ht="14.25">
      <c r="C55" s="127"/>
      <c r="D55" s="127"/>
      <c r="E55" s="116"/>
      <c r="F55" s="116"/>
    </row>
    <row r="56" spans="3:6" ht="14.25">
      <c r="C56" s="115"/>
      <c r="D56" s="115"/>
      <c r="E56" s="116"/>
      <c r="F56" s="116"/>
    </row>
    <row r="57" spans="3:6" ht="14.25">
      <c r="C57" s="115"/>
      <c r="D57" s="118"/>
      <c r="E57" s="116"/>
      <c r="F57" s="116"/>
    </row>
    <row r="58" spans="3:6" ht="15">
      <c r="C58" s="111"/>
      <c r="D58" s="111"/>
      <c r="E58" s="119"/>
      <c r="F58" s="119"/>
    </row>
    <row r="59" spans="3:6" ht="14.25">
      <c r="C59" s="115"/>
      <c r="D59" s="118"/>
      <c r="E59" s="116"/>
      <c r="F59" s="116"/>
    </row>
    <row r="60" spans="3:6" ht="15">
      <c r="C60" s="111"/>
      <c r="D60" s="111"/>
      <c r="E60" s="119"/>
      <c r="F60" s="119"/>
    </row>
    <row r="61" spans="3:6" ht="15">
      <c r="C61" s="111"/>
      <c r="D61" s="111"/>
      <c r="E61" s="119"/>
      <c r="F61" s="119"/>
    </row>
    <row r="68" spans="5:7" ht="12.75">
      <c r="E68" s="18"/>
      <c r="F68" s="18"/>
      <c r="G68" s="18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="75" zoomScaleNormal="75" workbookViewId="0" topLeftCell="A1">
      <selection activeCell="E30" sqref="A3:E30"/>
    </sheetView>
  </sheetViews>
  <sheetFormatPr defaultColWidth="11.421875" defaultRowHeight="12.75"/>
  <cols>
    <col min="1" max="1" width="15.00390625" style="25" customWidth="1"/>
    <col min="2" max="2" width="93.57421875" style="25" customWidth="1"/>
    <col min="3" max="3" width="18.28125" style="25" customWidth="1"/>
    <col min="4" max="4" width="18.140625" style="25" customWidth="1"/>
    <col min="5" max="5" width="16.8515625" style="25" customWidth="1"/>
    <col min="6" max="6" width="12.8515625" style="25" bestFit="1" customWidth="1"/>
    <col min="7" max="16384" width="11.421875" style="25" customWidth="1"/>
  </cols>
  <sheetData>
    <row r="1" ht="12.75">
      <c r="A1" s="7" t="s">
        <v>124</v>
      </c>
    </row>
    <row r="2" ht="12.75">
      <c r="A2" s="29"/>
    </row>
    <row r="3" ht="13.5" thickBot="1">
      <c r="A3" s="29" t="s">
        <v>145</v>
      </c>
    </row>
    <row r="4" spans="1:5" ht="66.75" customHeight="1" thickBot="1">
      <c r="A4" s="83" t="s">
        <v>127</v>
      </c>
      <c r="B4" s="84" t="s">
        <v>49</v>
      </c>
      <c r="C4" s="90" t="s">
        <v>140</v>
      </c>
      <c r="D4" s="90" t="s">
        <v>128</v>
      </c>
      <c r="E4" s="91" t="s">
        <v>125</v>
      </c>
    </row>
    <row r="5" spans="1:5" ht="14.25">
      <c r="A5" s="39" t="s">
        <v>55</v>
      </c>
      <c r="B5" s="14" t="s">
        <v>103</v>
      </c>
      <c r="C5" s="87">
        <v>76787</v>
      </c>
      <c r="D5" s="92">
        <v>118218</v>
      </c>
      <c r="E5" s="93">
        <f>(C5*100)/D5</f>
        <v>64.95372955049146</v>
      </c>
    </row>
    <row r="6" spans="1:5" ht="14.25">
      <c r="A6" s="135" t="s">
        <v>65</v>
      </c>
      <c r="B6" s="136" t="s">
        <v>98</v>
      </c>
      <c r="C6" s="15">
        <v>68582</v>
      </c>
      <c r="D6" s="35">
        <v>97516</v>
      </c>
      <c r="E6" s="40">
        <f aca="true" t="shared" si="0" ref="E6:E30">(C6*100)/D6</f>
        <v>70.32897165593339</v>
      </c>
    </row>
    <row r="7" spans="1:6" ht="14.25">
      <c r="A7" s="39" t="s">
        <v>57</v>
      </c>
      <c r="B7" s="14" t="s">
        <v>116</v>
      </c>
      <c r="C7" s="15">
        <v>62794</v>
      </c>
      <c r="D7" s="35">
        <v>75197</v>
      </c>
      <c r="E7" s="40">
        <f t="shared" si="0"/>
        <v>83.50599093048925</v>
      </c>
      <c r="F7" s="121"/>
    </row>
    <row r="8" spans="1:6" ht="14.25">
      <c r="A8" s="39" t="s">
        <v>56</v>
      </c>
      <c r="B8" s="14" t="s">
        <v>113</v>
      </c>
      <c r="C8" s="15">
        <v>52801</v>
      </c>
      <c r="D8" s="35">
        <v>64205</v>
      </c>
      <c r="E8" s="40">
        <f t="shared" si="0"/>
        <v>82.23814344677206</v>
      </c>
      <c r="F8" s="121"/>
    </row>
    <row r="9" spans="1:6" ht="14.25">
      <c r="A9" s="39" t="s">
        <v>110</v>
      </c>
      <c r="B9" s="14" t="s">
        <v>111</v>
      </c>
      <c r="C9" s="15">
        <v>26342</v>
      </c>
      <c r="D9" s="35">
        <v>35784</v>
      </c>
      <c r="E9" s="40">
        <f t="shared" si="0"/>
        <v>73.61390565615918</v>
      </c>
      <c r="F9" s="121"/>
    </row>
    <row r="10" spans="1:6" ht="14.25">
      <c r="A10" s="39" t="s">
        <v>115</v>
      </c>
      <c r="B10" s="14" t="s">
        <v>114</v>
      </c>
      <c r="C10" s="15">
        <v>18432</v>
      </c>
      <c r="D10" s="35">
        <v>28329</v>
      </c>
      <c r="E10" s="40">
        <f t="shared" si="0"/>
        <v>65.06406862225988</v>
      </c>
      <c r="F10" s="121"/>
    </row>
    <row r="11" spans="1:6" ht="14.25">
      <c r="A11" s="39" t="s">
        <v>58</v>
      </c>
      <c r="B11" s="16" t="s">
        <v>109</v>
      </c>
      <c r="C11" s="15">
        <v>15274</v>
      </c>
      <c r="D11" s="35">
        <v>22141</v>
      </c>
      <c r="E11" s="40">
        <f t="shared" si="0"/>
        <v>68.9851406892191</v>
      </c>
      <c r="F11" s="121"/>
    </row>
    <row r="12" spans="1:6" ht="14.25">
      <c r="A12" s="39" t="s">
        <v>139</v>
      </c>
      <c r="B12" s="14" t="s">
        <v>95</v>
      </c>
      <c r="C12" s="15">
        <v>10713</v>
      </c>
      <c r="D12" s="35">
        <v>134353</v>
      </c>
      <c r="E12" s="40">
        <f t="shared" si="0"/>
        <v>7.97377058941743</v>
      </c>
      <c r="F12" s="121"/>
    </row>
    <row r="13" spans="1:6" ht="14.25">
      <c r="A13" s="39" t="s">
        <v>81</v>
      </c>
      <c r="B13" s="16" t="s">
        <v>106</v>
      </c>
      <c r="C13" s="15">
        <v>9776</v>
      </c>
      <c r="D13" s="35">
        <v>13047</v>
      </c>
      <c r="E13" s="40">
        <f t="shared" si="0"/>
        <v>74.9291024756649</v>
      </c>
      <c r="F13" s="121"/>
    </row>
    <row r="14" spans="1:6" ht="14.25">
      <c r="A14" s="39" t="s">
        <v>123</v>
      </c>
      <c r="B14" s="16" t="s">
        <v>119</v>
      </c>
      <c r="C14" s="15">
        <v>9113</v>
      </c>
      <c r="D14" s="35">
        <v>20441</v>
      </c>
      <c r="E14" s="40">
        <f t="shared" si="0"/>
        <v>44.5819676141089</v>
      </c>
      <c r="F14" s="121"/>
    </row>
    <row r="15" spans="1:6" ht="14.25">
      <c r="A15" s="39" t="s">
        <v>137</v>
      </c>
      <c r="B15" s="14" t="s">
        <v>138</v>
      </c>
      <c r="C15" s="15">
        <v>8793</v>
      </c>
      <c r="D15" s="35">
        <v>16086</v>
      </c>
      <c r="E15" s="40">
        <f t="shared" si="0"/>
        <v>54.66243938828795</v>
      </c>
      <c r="F15" s="121"/>
    </row>
    <row r="16" spans="1:6" ht="14.25">
      <c r="A16" s="39" t="s">
        <v>107</v>
      </c>
      <c r="B16" s="16" t="s">
        <v>118</v>
      </c>
      <c r="C16" s="15">
        <v>7453</v>
      </c>
      <c r="D16" s="120">
        <v>8569</v>
      </c>
      <c r="E16" s="40">
        <f t="shared" si="0"/>
        <v>86.9763099544871</v>
      </c>
      <c r="F16" s="122"/>
    </row>
    <row r="17" spans="1:6" ht="14.25">
      <c r="A17" s="39" t="s">
        <v>150</v>
      </c>
      <c r="B17" s="16" t="s">
        <v>151</v>
      </c>
      <c r="C17" s="15">
        <v>7104</v>
      </c>
      <c r="D17" s="120">
        <v>9552</v>
      </c>
      <c r="E17" s="40">
        <f t="shared" si="0"/>
        <v>74.37185929648241</v>
      </c>
      <c r="F17" s="122"/>
    </row>
    <row r="18" spans="1:6" ht="14.25">
      <c r="A18" s="39" t="s">
        <v>134</v>
      </c>
      <c r="B18" s="16" t="s">
        <v>135</v>
      </c>
      <c r="C18" s="15">
        <v>6755</v>
      </c>
      <c r="D18" s="108">
        <v>31553</v>
      </c>
      <c r="E18" s="40">
        <f t="shared" si="0"/>
        <v>21.408423921655626</v>
      </c>
      <c r="F18" s="121"/>
    </row>
    <row r="19" spans="1:6" ht="14.25">
      <c r="A19" s="39" t="s">
        <v>152</v>
      </c>
      <c r="B19" s="16" t="s">
        <v>153</v>
      </c>
      <c r="C19" s="15">
        <v>5786</v>
      </c>
      <c r="D19" s="108">
        <v>8758</v>
      </c>
      <c r="E19" s="40">
        <f t="shared" si="0"/>
        <v>66.06531171500343</v>
      </c>
      <c r="F19" s="121"/>
    </row>
    <row r="20" spans="1:6" ht="14.25">
      <c r="A20" s="39" t="s">
        <v>155</v>
      </c>
      <c r="B20" s="14" t="s">
        <v>154</v>
      </c>
      <c r="C20" s="15">
        <v>5694</v>
      </c>
      <c r="D20" s="35">
        <v>46457</v>
      </c>
      <c r="E20" s="40">
        <f t="shared" si="0"/>
        <v>12.256495253675443</v>
      </c>
      <c r="F20" s="121"/>
    </row>
    <row r="21" spans="1:6" ht="14.25">
      <c r="A21" s="39" t="s">
        <v>91</v>
      </c>
      <c r="B21" s="14" t="s">
        <v>94</v>
      </c>
      <c r="C21" s="15">
        <v>4620</v>
      </c>
      <c r="D21" s="35">
        <v>13710</v>
      </c>
      <c r="E21" s="40">
        <f t="shared" si="0"/>
        <v>33.69803063457331</v>
      </c>
      <c r="F21" s="121"/>
    </row>
    <row r="22" spans="1:6" ht="14.25">
      <c r="A22" s="39" t="s">
        <v>156</v>
      </c>
      <c r="B22" s="16" t="s">
        <v>157</v>
      </c>
      <c r="C22" s="15">
        <v>4423</v>
      </c>
      <c r="D22" s="35">
        <v>4561</v>
      </c>
      <c r="E22" s="40">
        <f t="shared" si="0"/>
        <v>96.9743477307608</v>
      </c>
      <c r="F22" s="121"/>
    </row>
    <row r="23" spans="1:6" ht="14.25">
      <c r="A23" s="39" t="s">
        <v>122</v>
      </c>
      <c r="B23" s="16" t="s">
        <v>117</v>
      </c>
      <c r="C23" s="15">
        <v>4402</v>
      </c>
      <c r="D23" s="35">
        <v>5513</v>
      </c>
      <c r="E23" s="40">
        <f t="shared" si="0"/>
        <v>79.84763286776709</v>
      </c>
      <c r="F23" s="121"/>
    </row>
    <row r="24" spans="1:6" ht="14.25">
      <c r="A24" s="39" t="s">
        <v>158</v>
      </c>
      <c r="B24" s="14" t="s">
        <v>161</v>
      </c>
      <c r="C24" s="15">
        <v>4334</v>
      </c>
      <c r="D24" s="35">
        <v>6332</v>
      </c>
      <c r="E24" s="40">
        <f t="shared" si="0"/>
        <v>68.4459886291851</v>
      </c>
      <c r="F24" s="121"/>
    </row>
    <row r="25" spans="1:6" ht="14.25">
      <c r="A25" s="39" t="s">
        <v>159</v>
      </c>
      <c r="B25" s="14" t="s">
        <v>160</v>
      </c>
      <c r="C25" s="15">
        <v>3945</v>
      </c>
      <c r="D25" s="35">
        <v>6652</v>
      </c>
      <c r="E25" s="40">
        <f t="shared" si="0"/>
        <v>59.305472038484666</v>
      </c>
      <c r="F25" s="121"/>
    </row>
    <row r="26" spans="1:5" ht="14.25">
      <c r="A26" s="39"/>
      <c r="B26" s="16"/>
      <c r="C26" s="15"/>
      <c r="D26" s="31"/>
      <c r="E26" s="40"/>
    </row>
    <row r="27" spans="1:5" ht="15">
      <c r="A27" s="39"/>
      <c r="B27" s="38" t="s">
        <v>85</v>
      </c>
      <c r="C27" s="26">
        <f>SUM(C5:C26)</f>
        <v>413923</v>
      </c>
      <c r="D27" s="37">
        <f>SUM(D5:D26)</f>
        <v>766974</v>
      </c>
      <c r="E27" s="41">
        <f t="shared" si="0"/>
        <v>53.96832226385771</v>
      </c>
    </row>
    <row r="28" spans="1:5" ht="14.25">
      <c r="A28" s="39"/>
      <c r="B28" s="14"/>
      <c r="C28" s="15"/>
      <c r="D28" s="31"/>
      <c r="E28" s="40"/>
    </row>
    <row r="29" spans="1:6" ht="15">
      <c r="A29" s="39" t="s">
        <v>61</v>
      </c>
      <c r="B29" s="16" t="s">
        <v>46</v>
      </c>
      <c r="C29" s="110">
        <v>534718</v>
      </c>
      <c r="D29" s="37">
        <v>2565207</v>
      </c>
      <c r="E29" s="41">
        <f t="shared" si="0"/>
        <v>20.845023423060987</v>
      </c>
      <c r="F29" s="36"/>
    </row>
    <row r="30" spans="1:5" ht="15.75" thickBot="1">
      <c r="A30" s="42" t="s">
        <v>60</v>
      </c>
      <c r="B30" s="43" t="s">
        <v>48</v>
      </c>
      <c r="C30" s="101">
        <v>1700658</v>
      </c>
      <c r="D30" s="44">
        <v>15955103</v>
      </c>
      <c r="E30" s="45">
        <f t="shared" si="0"/>
        <v>10.659022382995584</v>
      </c>
    </row>
    <row r="31" spans="1:5" ht="15">
      <c r="A31" s="17" t="s">
        <v>12</v>
      </c>
      <c r="D31" s="33"/>
      <c r="E31" s="30"/>
    </row>
    <row r="32" spans="1:4" ht="12.75">
      <c r="A32" s="29" t="s">
        <v>126</v>
      </c>
      <c r="D32" s="34"/>
    </row>
    <row r="34" spans="2:5" ht="12.75">
      <c r="B34" s="36"/>
      <c r="E34" s="30"/>
    </row>
    <row r="35" ht="12.75">
      <c r="B35" s="36"/>
    </row>
    <row r="36" ht="12.75">
      <c r="E36" s="30"/>
    </row>
    <row r="39" ht="12.75">
      <c r="E39" s="30"/>
    </row>
  </sheetData>
  <printOptions/>
  <pageMargins left="0.72" right="0.75" top="0.43" bottom="1" header="0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manuel.gonzalez.higu</cp:lastModifiedBy>
  <cp:lastPrinted>2011-03-25T13:12:18Z</cp:lastPrinted>
  <dcterms:created xsi:type="dcterms:W3CDTF">1998-09-28T11:26:06Z</dcterms:created>
  <dcterms:modified xsi:type="dcterms:W3CDTF">2011-04-12T06:24:55Z</dcterms:modified>
  <cp:category/>
  <cp:version/>
  <cp:contentType/>
  <cp:contentStatus/>
</cp:coreProperties>
</file>