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se00\ah\02003\CONTRAADMINIS_490\EXPEDIENTES\Servicios\2020\89-2020 PA SERVICIO DE SEGURIDAD Y VIGILANCIA DE LOS CENTROS ADSCRITOS A LA PLS\0 Antecedentes\PLANIFICACION\"/>
    </mc:Choice>
  </mc:AlternateContent>
  <bookViews>
    <workbookView xWindow="0" yWindow="0" windowWidth="16380" windowHeight="8190" tabRatio="500" activeTab="2"/>
  </bookViews>
  <sheets>
    <sheet name="Centros" sheetId="1" r:id="rId1"/>
    <sheet name="VIGILANTES SEGURIDAD" sheetId="2" r:id="rId2"/>
    <sheet name="AUXILIARES SERVICIO" sheetId="3" r:id="rId3"/>
  </sheets>
  <calcPr calcId="171027" iterateDelta="1E-4"/>
</workbook>
</file>

<file path=xl/calcChain.xml><?xml version="1.0" encoding="utf-8"?>
<calcChain xmlns="http://schemas.openxmlformats.org/spreadsheetml/2006/main">
  <c r="S73" i="2" l="1"/>
  <c r="R73" i="2"/>
  <c r="P73" i="2"/>
  <c r="O73" i="2"/>
  <c r="T73" i="2"/>
  <c r="O68" i="2"/>
  <c r="H68" i="2"/>
  <c r="P68" i="2" s="1"/>
  <c r="P67" i="2"/>
  <c r="O67" i="2"/>
  <c r="T67" i="2" s="1"/>
  <c r="O66" i="2"/>
  <c r="H66" i="2"/>
  <c r="P66" i="2" s="1"/>
  <c r="T66" i="2" s="1"/>
  <c r="P65" i="2"/>
  <c r="O65" i="2"/>
  <c r="P64" i="2"/>
  <c r="T64" i="2" s="1"/>
  <c r="O64" i="2"/>
  <c r="P63" i="2"/>
  <c r="O63" i="2"/>
  <c r="T63" i="2" s="1"/>
  <c r="S62" i="2"/>
  <c r="T62" i="2" s="1"/>
  <c r="R62" i="2"/>
  <c r="P62" i="2"/>
  <c r="O62" i="2"/>
  <c r="P61" i="2"/>
  <c r="O61" i="2"/>
  <c r="P60" i="2"/>
  <c r="O60" i="2"/>
  <c r="T60" i="2" s="1"/>
  <c r="T59" i="2"/>
  <c r="P59" i="2"/>
  <c r="O59" i="2"/>
  <c r="P58" i="2"/>
  <c r="O58" i="2"/>
  <c r="P57" i="2"/>
  <c r="O57" i="2"/>
  <c r="T57" i="2" s="1"/>
  <c r="O56" i="2"/>
  <c r="H56" i="2"/>
  <c r="P56" i="2" s="1"/>
  <c r="T55" i="2"/>
  <c r="P55" i="2"/>
  <c r="O55" i="2"/>
  <c r="R54" i="2"/>
  <c r="O54" i="2"/>
  <c r="M54" i="2"/>
  <c r="S54" i="2" s="1"/>
  <c r="H54" i="2"/>
  <c r="P54" i="2" s="1"/>
  <c r="P53" i="2"/>
  <c r="O53" i="2"/>
  <c r="H53" i="2"/>
  <c r="O52" i="2"/>
  <c r="H52" i="2"/>
  <c r="P52" i="2" s="1"/>
  <c r="L51" i="2"/>
  <c r="K51" i="2"/>
  <c r="G51" i="2"/>
  <c r="F51" i="2"/>
  <c r="R50" i="2"/>
  <c r="O50" i="2"/>
  <c r="M50" i="2"/>
  <c r="S50" i="2" s="1"/>
  <c r="H50" i="2"/>
  <c r="P50" i="2" s="1"/>
  <c r="R49" i="2"/>
  <c r="P49" i="2"/>
  <c r="O49" i="2"/>
  <c r="M49" i="2"/>
  <c r="S49" i="2" s="1"/>
  <c r="H49" i="2"/>
  <c r="R48" i="2"/>
  <c r="O48" i="2"/>
  <c r="M48" i="2"/>
  <c r="S48" i="2" s="1"/>
  <c r="H48" i="2"/>
  <c r="L47" i="2"/>
  <c r="K47" i="2"/>
  <c r="G47" i="2"/>
  <c r="F47" i="2"/>
  <c r="S46" i="2"/>
  <c r="R46" i="2"/>
  <c r="P46" i="2"/>
  <c r="O46" i="2"/>
  <c r="S45" i="2"/>
  <c r="R45" i="2"/>
  <c r="O45" i="2"/>
  <c r="H45" i="2"/>
  <c r="P45" i="2" s="1"/>
  <c r="S44" i="2"/>
  <c r="R44" i="2"/>
  <c r="P44" i="2"/>
  <c r="O44" i="2"/>
  <c r="S43" i="2"/>
  <c r="R43" i="2"/>
  <c r="O43" i="2"/>
  <c r="H43" i="2"/>
  <c r="P43" i="2" s="1"/>
  <c r="S42" i="2"/>
  <c r="R42" i="2"/>
  <c r="O42" i="2"/>
  <c r="H42" i="2"/>
  <c r="P42" i="2" s="1"/>
  <c r="S41" i="2"/>
  <c r="R41" i="2"/>
  <c r="P41" i="2"/>
  <c r="O41" i="2"/>
  <c r="T41" i="2" s="1"/>
  <c r="S40" i="2"/>
  <c r="R40" i="2"/>
  <c r="P40" i="2"/>
  <c r="O40" i="2"/>
  <c r="H40" i="2"/>
  <c r="S39" i="2"/>
  <c r="R39" i="2"/>
  <c r="O39" i="2"/>
  <c r="H39" i="2"/>
  <c r="P39" i="2" s="1"/>
  <c r="S38" i="2"/>
  <c r="R38" i="2"/>
  <c r="P38" i="2"/>
  <c r="O38" i="2"/>
  <c r="R37" i="2"/>
  <c r="P37" i="2"/>
  <c r="O37" i="2"/>
  <c r="M37" i="2"/>
  <c r="S37" i="2" s="1"/>
  <c r="H37" i="2"/>
  <c r="R36" i="2"/>
  <c r="O36" i="2"/>
  <c r="M36" i="2"/>
  <c r="S36" i="2" s="1"/>
  <c r="H36" i="2"/>
  <c r="P36" i="2" s="1"/>
  <c r="R35" i="2"/>
  <c r="P35" i="2"/>
  <c r="O35" i="2"/>
  <c r="M35" i="2"/>
  <c r="S35" i="2" s="1"/>
  <c r="H35" i="2"/>
  <c r="R34" i="2"/>
  <c r="P34" i="2"/>
  <c r="O34" i="2"/>
  <c r="M34" i="2"/>
  <c r="S34" i="2" s="1"/>
  <c r="H34" i="2"/>
  <c r="R33" i="2"/>
  <c r="O33" i="2"/>
  <c r="M33" i="2"/>
  <c r="S33" i="2" s="1"/>
  <c r="H33" i="2"/>
  <c r="P33" i="2" s="1"/>
  <c r="R32" i="2"/>
  <c r="O32" i="2"/>
  <c r="M32" i="2"/>
  <c r="S32" i="2" s="1"/>
  <c r="H32" i="2"/>
  <c r="S31" i="2"/>
  <c r="R31" i="2"/>
  <c r="P31" i="2"/>
  <c r="O31" i="2"/>
  <c r="L30" i="2"/>
  <c r="K30" i="2"/>
  <c r="G30" i="2"/>
  <c r="F30" i="2"/>
  <c r="S29" i="2"/>
  <c r="R29" i="2"/>
  <c r="P29" i="2"/>
  <c r="O29" i="2"/>
  <c r="T29" i="2" s="1"/>
  <c r="S28" i="2"/>
  <c r="R28" i="2"/>
  <c r="P28" i="2"/>
  <c r="O28" i="2"/>
  <c r="S27" i="2"/>
  <c r="R27" i="2"/>
  <c r="O27" i="2"/>
  <c r="H27" i="2"/>
  <c r="P27" i="2" s="1"/>
  <c r="T27" i="2" s="1"/>
  <c r="S26" i="2"/>
  <c r="R26" i="2"/>
  <c r="O26" i="2"/>
  <c r="H26" i="2"/>
  <c r="P26" i="2" s="1"/>
  <c r="S25" i="2"/>
  <c r="R25" i="2"/>
  <c r="O25" i="2"/>
  <c r="H25" i="2"/>
  <c r="P25" i="2" s="1"/>
  <c r="S24" i="2"/>
  <c r="R24" i="2"/>
  <c r="P24" i="2"/>
  <c r="O24" i="2"/>
  <c r="T24" i="2" s="1"/>
  <c r="S23" i="2"/>
  <c r="R23" i="2"/>
  <c r="P23" i="2"/>
  <c r="T23" i="2" s="1"/>
  <c r="O23" i="2"/>
  <c r="S22" i="2"/>
  <c r="R22" i="2"/>
  <c r="P22" i="2"/>
  <c r="O22" i="2"/>
  <c r="S21" i="2"/>
  <c r="R21" i="2"/>
  <c r="O21" i="2"/>
  <c r="H21" i="2"/>
  <c r="P21" i="2" s="1"/>
  <c r="R20" i="2"/>
  <c r="O20" i="2"/>
  <c r="M20" i="2"/>
  <c r="M30" i="2" s="1"/>
  <c r="H20" i="2"/>
  <c r="P18" i="3"/>
  <c r="O18" i="3"/>
  <c r="R17" i="3"/>
  <c r="P17" i="3"/>
  <c r="O17" i="3"/>
  <c r="M17" i="3"/>
  <c r="S17" i="3" s="1"/>
  <c r="T16" i="3"/>
  <c r="S16" i="3"/>
  <c r="R16" i="3"/>
  <c r="P16" i="3"/>
  <c r="O16" i="3"/>
  <c r="M16" i="3"/>
  <c r="S15" i="3"/>
  <c r="M15" i="3"/>
  <c r="L15" i="3"/>
  <c r="K15" i="3"/>
  <c r="H15" i="3"/>
  <c r="G15" i="3"/>
  <c r="F15" i="3"/>
  <c r="S14" i="3"/>
  <c r="R14" i="3"/>
  <c r="P14" i="3"/>
  <c r="O14" i="3"/>
  <c r="T14" i="3" s="1"/>
  <c r="S13" i="3"/>
  <c r="R13" i="3"/>
  <c r="T13" i="3" s="1"/>
  <c r="P13" i="3"/>
  <c r="O13" i="3"/>
  <c r="S12" i="3"/>
  <c r="R12" i="3"/>
  <c r="P12" i="3"/>
  <c r="O12" i="3"/>
  <c r="T12" i="3" s="1"/>
  <c r="T11" i="3"/>
  <c r="S11" i="3"/>
  <c r="R11" i="3"/>
  <c r="P11" i="3"/>
  <c r="O11" i="3"/>
  <c r="S10" i="3"/>
  <c r="R10" i="3"/>
  <c r="R15" i="3" s="1"/>
  <c r="R19" i="3" s="1"/>
  <c r="P10" i="3"/>
  <c r="P15" i="3" s="1"/>
  <c r="O10" i="3"/>
  <c r="O15" i="3" s="1"/>
  <c r="O19" i="3" s="1"/>
  <c r="L9" i="3"/>
  <c r="K9" i="3"/>
  <c r="G9" i="3"/>
  <c r="F9" i="3"/>
  <c r="S8" i="3"/>
  <c r="R8" i="3"/>
  <c r="T8" i="3" s="1"/>
  <c r="P8" i="3"/>
  <c r="O8" i="3"/>
  <c r="R7" i="3"/>
  <c r="P7" i="3"/>
  <c r="O7" i="3"/>
  <c r="O9" i="3" s="1"/>
  <c r="M7" i="3"/>
  <c r="S7" i="3" s="1"/>
  <c r="H7" i="3"/>
  <c r="R6" i="3"/>
  <c r="R9" i="3" s="1"/>
  <c r="O6" i="3"/>
  <c r="M6" i="3"/>
  <c r="S6" i="3" s="1"/>
  <c r="S9" i="3" s="1"/>
  <c r="H6" i="3"/>
  <c r="H9" i="3" s="1"/>
  <c r="L19" i="2"/>
  <c r="K19" i="2"/>
  <c r="G19" i="2"/>
  <c r="F19" i="2"/>
  <c r="S18" i="2"/>
  <c r="R18" i="2"/>
  <c r="P18" i="2"/>
  <c r="O18" i="2"/>
  <c r="T18" i="2" s="1"/>
  <c r="S17" i="2"/>
  <c r="R17" i="2"/>
  <c r="P17" i="2"/>
  <c r="O17" i="2"/>
  <c r="T17" i="2" s="1"/>
  <c r="S16" i="2"/>
  <c r="R16" i="2"/>
  <c r="P16" i="2"/>
  <c r="O16" i="2"/>
  <c r="S15" i="2"/>
  <c r="R15" i="2"/>
  <c r="P15" i="2"/>
  <c r="O15" i="2"/>
  <c r="T15" i="2" s="1"/>
  <c r="S14" i="2"/>
  <c r="P14" i="2"/>
  <c r="O14" i="2"/>
  <c r="T14" i="2" s="1"/>
  <c r="S13" i="2"/>
  <c r="R13" i="2"/>
  <c r="P13" i="2"/>
  <c r="O13" i="2"/>
  <c r="T13" i="2" s="1"/>
  <c r="S12" i="2"/>
  <c r="R12" i="2"/>
  <c r="P12" i="2"/>
  <c r="O12" i="2"/>
  <c r="T12" i="2" s="1"/>
  <c r="S11" i="2"/>
  <c r="R11" i="2"/>
  <c r="P11" i="2"/>
  <c r="O11" i="2"/>
  <c r="S10" i="2"/>
  <c r="R10" i="2"/>
  <c r="P10" i="2"/>
  <c r="O10" i="2"/>
  <c r="T10" i="2" s="1"/>
  <c r="S9" i="2"/>
  <c r="R9" i="2"/>
  <c r="P9" i="2"/>
  <c r="O9" i="2"/>
  <c r="T9" i="2" s="1"/>
  <c r="S8" i="2"/>
  <c r="R8" i="2"/>
  <c r="P8" i="2"/>
  <c r="T8" i="2" s="1"/>
  <c r="O8" i="2"/>
  <c r="R7" i="2"/>
  <c r="O7" i="2"/>
  <c r="M7" i="2"/>
  <c r="S7" i="2" s="1"/>
  <c r="S19" i="2" s="1"/>
  <c r="H7" i="2"/>
  <c r="H19" i="2" s="1"/>
  <c r="P6" i="2"/>
  <c r="O6" i="2"/>
  <c r="T6" i="2" s="1"/>
  <c r="T21" i="2" l="1"/>
  <c r="T42" i="2"/>
  <c r="T46" i="2"/>
  <c r="H51" i="2"/>
  <c r="O47" i="2"/>
  <c r="T54" i="2"/>
  <c r="T25" i="2"/>
  <c r="T16" i="2"/>
  <c r="T36" i="2"/>
  <c r="T37" i="2"/>
  <c r="T44" i="2"/>
  <c r="R51" i="2"/>
  <c r="T50" i="2"/>
  <c r="H30" i="2"/>
  <c r="O30" i="2"/>
  <c r="T22" i="2"/>
  <c r="R47" i="2"/>
  <c r="T43" i="2"/>
  <c r="T58" i="2"/>
  <c r="T61" i="2"/>
  <c r="T38" i="2"/>
  <c r="R30" i="2"/>
  <c r="T26" i="2"/>
  <c r="T28" i="2"/>
  <c r="T31" i="2"/>
  <c r="T40" i="2"/>
  <c r="P20" i="2"/>
  <c r="R19" i="2"/>
  <c r="T11" i="2"/>
  <c r="S20" i="2"/>
  <c r="S30" i="2" s="1"/>
  <c r="H47" i="2"/>
  <c r="T53" i="2"/>
  <c r="T65" i="2"/>
  <c r="T68" i="2"/>
  <c r="T56" i="2"/>
  <c r="T52" i="2"/>
  <c r="T49" i="2"/>
  <c r="S51" i="2"/>
  <c r="M51" i="2"/>
  <c r="P48" i="2"/>
  <c r="P51" i="2" s="1"/>
  <c r="O51" i="2"/>
  <c r="T39" i="2"/>
  <c r="T33" i="2"/>
  <c r="T45" i="2"/>
  <c r="T34" i="2"/>
  <c r="S47" i="2"/>
  <c r="T35" i="2"/>
  <c r="M47" i="2"/>
  <c r="P32" i="2"/>
  <c r="T32" i="2" s="1"/>
  <c r="P30" i="2"/>
  <c r="S19" i="3"/>
  <c r="T17" i="3"/>
  <c r="T18" i="3" s="1"/>
  <c r="P6" i="3"/>
  <c r="P9" i="3" s="1"/>
  <c r="P19" i="3" s="1"/>
  <c r="T19" i="3" s="1"/>
  <c r="T10" i="3"/>
  <c r="T15" i="3" s="1"/>
  <c r="M9" i="3"/>
  <c r="T7" i="3"/>
  <c r="M19" i="2"/>
  <c r="O19" i="2"/>
  <c r="P7" i="2"/>
  <c r="T7" i="2" s="1"/>
  <c r="T19" i="2" l="1"/>
  <c r="T30" i="2"/>
  <c r="T20" i="2"/>
  <c r="T51" i="2"/>
  <c r="T48" i="2"/>
  <c r="P47" i="2"/>
  <c r="T47" i="2" s="1"/>
  <c r="T6" i="3"/>
  <c r="T9" i="3" s="1"/>
  <c r="P19" i="2"/>
  <c r="P69" i="2" l="1"/>
  <c r="O69" i="2"/>
  <c r="L72" i="2" l="1"/>
  <c r="K72" i="2"/>
  <c r="H72" i="2"/>
  <c r="G72" i="2"/>
  <c r="F72" i="2"/>
  <c r="R71" i="2"/>
  <c r="R72" i="2" s="1"/>
  <c r="P71" i="2"/>
  <c r="P72" i="2" s="1"/>
  <c r="O71" i="2"/>
  <c r="O72" i="2" s="1"/>
  <c r="M71" i="2"/>
  <c r="S71" i="2" s="1"/>
  <c r="S72" i="2" s="1"/>
  <c r="L70" i="2"/>
  <c r="K70" i="2"/>
  <c r="J70" i="2"/>
  <c r="I70" i="2"/>
  <c r="G70" i="2"/>
  <c r="F70" i="2"/>
  <c r="S69" i="2"/>
  <c r="R69" i="2"/>
  <c r="M70" i="2" l="1"/>
  <c r="M72" i="2"/>
  <c r="O70" i="2"/>
  <c r="R70" i="2"/>
  <c r="T69" i="2"/>
  <c r="S70" i="2"/>
  <c r="T71" i="2"/>
  <c r="P70" i="2"/>
  <c r="H70" i="2"/>
  <c r="T72" i="2"/>
  <c r="T70" i="2" l="1"/>
</calcChain>
</file>

<file path=xl/sharedStrings.xml><?xml version="1.0" encoding="utf-8"?>
<sst xmlns="http://schemas.openxmlformats.org/spreadsheetml/2006/main" count="447" uniqueCount="327">
  <si>
    <t>LOTE</t>
  </si>
  <si>
    <t>ÁREA/ DISTRITO/ HOSPITAL</t>
  </si>
  <si>
    <t>CENTROS</t>
  </si>
  <si>
    <t>DIRECCIÓN</t>
  </si>
  <si>
    <t>H.U.VIRGEN MACARENA</t>
  </si>
  <si>
    <t>H. Virgen Macarena</t>
  </si>
  <si>
    <t xml:space="preserve">Avda. Dr. Fedriani nº 3; 41009 Sevilla </t>
  </si>
  <si>
    <t>H. San Lázaro</t>
  </si>
  <si>
    <t>Calle Dr. Fedriani, 56, 41009 Sevilla</t>
  </si>
  <si>
    <t>C.P.E.Esperanza Macarena</t>
  </si>
  <si>
    <t>Calle María Auxiliadora, 4, 41003 Sevilla</t>
  </si>
  <si>
    <t>C.P.E.San Jerónimo</t>
  </si>
  <si>
    <t>Calle Medina y Galnares, 129, 41015 Sevilla</t>
  </si>
  <si>
    <t xml:space="preserve">Almacén General </t>
  </si>
  <si>
    <t>Carretera de la Esclusa, s/n, nave 18; 41011, Sevilla</t>
  </si>
  <si>
    <t>H.U. VIRGEN ROCIO</t>
  </si>
  <si>
    <t>AVDA. MANUEL SIUROT, S/N</t>
  </si>
  <si>
    <t xml:space="preserve">C/ Sor Gregoria de Santa Teresa, s/n. </t>
  </si>
  <si>
    <t>C/ Juan de Padilla, nº 8.</t>
  </si>
  <si>
    <t xml:space="preserve">C/ Marqués de Paradas, nº 35. </t>
  </si>
  <si>
    <t>Hospital de Día Salud Mental</t>
  </si>
  <si>
    <t xml:space="preserve">Avda. de Jerez, s/n (Antiguo Hospital Vigil de Quiñones). </t>
  </si>
  <si>
    <t>U.R.S.Mental V. del Rocío</t>
  </si>
  <si>
    <t xml:space="preserve">Avda. Kansas City, nº 32. </t>
  </si>
  <si>
    <t xml:space="preserve">C/ Conde de Osborne, nº 3. </t>
  </si>
  <si>
    <t>U.S.M.C. Guadalquivir</t>
  </si>
  <si>
    <t>U.S.M.C. Este</t>
  </si>
  <si>
    <t>Calle Cueva de la Pileta, s/n, 41020 Sevilla</t>
  </si>
  <si>
    <t>AGS SUR DE SEVILLA</t>
  </si>
  <si>
    <t>00 Atención especializada</t>
  </si>
  <si>
    <t>Hospital Virgen de Valme</t>
  </si>
  <si>
    <t>Avda. de Bellavista, s/n; 41014 Sevilla</t>
  </si>
  <si>
    <t>Hospital El Tomillar</t>
  </si>
  <si>
    <t>Ctra. Alcala Gra.- Dos Hermanas, km.6; 41500 - Alcalá de Guadaíra</t>
  </si>
  <si>
    <t>CPE Ntra.Sra.del Águila</t>
  </si>
  <si>
    <t>c/. Santander, s/n; 41500 - Alcalá de Guadaíra</t>
  </si>
  <si>
    <t>CPE Santa Ana</t>
  </si>
  <si>
    <t>c/. Antonia Díaz, 17; 41700 Dos Hermanas</t>
  </si>
  <si>
    <t>CPE Inmaculada Concepción</t>
  </si>
  <si>
    <t>c/. Alameda, s/n; 41530 Morón de la Fra.</t>
  </si>
  <si>
    <t>01 Z.B. Alcalá de Guadaíra</t>
  </si>
  <si>
    <t>URG Alcalá de Guadaíra</t>
  </si>
  <si>
    <t>c/. Sanlucar la Mayor, s/n; 41500 - Alcalá de Guadaíra</t>
  </si>
  <si>
    <t>C.S. Don Paulino García Donas (AG-A)</t>
  </si>
  <si>
    <t>c/. Eugenio Noel, s/n; 41500 - Alcalá de Guadaíra</t>
  </si>
  <si>
    <t>C.S. Virgen de la Oliva (AG-B)</t>
  </si>
  <si>
    <t>C/. Pintor Luna Rubio, s/n (c/.Toneleros, s/n)
41500 - Alcalá de Guadaíra</t>
  </si>
  <si>
    <t>C.S. Campo de las Beatas</t>
  </si>
  <si>
    <t>C/. Reyes Católicos, s/n; 41500 - Alcalá de Guadaíra</t>
  </si>
  <si>
    <t>02 Z.B. Dos Hermanas</t>
  </si>
  <si>
    <t>C.S. Doña Mercedes (DH-A)</t>
  </si>
  <si>
    <t>C/. Segovia, 32 (esquina c/.Guadalajara); 41700 Dos Hermanas</t>
  </si>
  <si>
    <t>C.S. San Hilario (DH-B)</t>
  </si>
  <si>
    <t>c/. Esperanza, s/n (o c/. Bahía de Cádiz); 41701 Dos Hermanas</t>
  </si>
  <si>
    <t>C.S. Santa Ana (DH-C). Pta.1ª del CPE</t>
  </si>
  <si>
    <t>c/. Antonia Día, 17; 41700 Dos Hermanas</t>
  </si>
  <si>
    <t>C.S. Las Portadas</t>
  </si>
  <si>
    <t>C/. Virgen de la Encarnacion, s/n; 41700 Dos Hermanas</t>
  </si>
  <si>
    <t>C.S. Los Montecillos y Anexo</t>
  </si>
  <si>
    <t>C/. Torre de Doña Maria, s/n; 41700 Dos Hermanas /Anexo en Plz.Seixa, s/n)</t>
  </si>
  <si>
    <t>C.S. Los Montecillos-Seixa</t>
  </si>
  <si>
    <t xml:space="preserve">Plaza Seixa, s/n; 41700 Dos Hermanas; </t>
  </si>
  <si>
    <t>C.S. Montequinto</t>
  </si>
  <si>
    <t>Avda. Los Pinos, s/n; 41089 - Montequito - Dos Hermanas</t>
  </si>
  <si>
    <t>C.S. Olivar de Quinto</t>
  </si>
  <si>
    <t>C/. Hierbabuena, s/n; 41089 - Montequito - Dos Hermanas</t>
  </si>
  <si>
    <t>03 Z.B. Los Palacios y Villafranca</t>
  </si>
  <si>
    <t>C.S. Ntra. Sra. de las Nieves</t>
  </si>
  <si>
    <t>Avda. Las Marismas, s/n; 41720 Los Palacios</t>
  </si>
  <si>
    <t>C.S. San Isidro</t>
  </si>
  <si>
    <t>C/. Reales Alcázares, s/n; 41720 Los Palacios</t>
  </si>
  <si>
    <t>Consult. El Trobal</t>
  </si>
  <si>
    <t>c/. Vida, s/n; 41727 El Trobal (Los Palacios)</t>
  </si>
  <si>
    <t>Consult. Maribañez</t>
  </si>
  <si>
    <t>c/. Hélice, s/n; 41727 Maribáñez (Los Palacios)</t>
  </si>
  <si>
    <t>Consult. Los Chapatales</t>
  </si>
  <si>
    <t>Plaza Mayor, 6; 41728 Los Chapatales (Los Palacios)</t>
  </si>
  <si>
    <t>04 Z.B. Lebrija</t>
  </si>
  <si>
    <t>C.S. Virgen del Castillo</t>
  </si>
  <si>
    <t>Avda. Andalucía, 3; 41740 - Lebrija</t>
  </si>
  <si>
    <t>C.S. El Cuervo</t>
  </si>
  <si>
    <t>Avda. Jerez, 65; 41749 El Cuervo</t>
  </si>
  <si>
    <t>05 Z.B. Las Cabezas</t>
  </si>
  <si>
    <t>C.S. Las Cabezas de San Juan</t>
  </si>
  <si>
    <t>C/. Antonio Machado, 25; 41730 Las Cabezas de San Juan</t>
  </si>
  <si>
    <t>Consult. “Las Marismillas”</t>
  </si>
  <si>
    <t>c/. Caballeros, s/n 41730 Las Cabezas de San Juan</t>
  </si>
  <si>
    <t>Rehabilitac. Las Cabezas de San Juan "El Ranchillo"</t>
  </si>
  <si>
    <t>Cortijo Los Majuelos, Ctra. El Torbiscal-Chipiona</t>
  </si>
  <si>
    <t>06 Z.B. Utrera</t>
  </si>
  <si>
    <t>C.S. Príncipe de Asturias (Utrera N)</t>
  </si>
  <si>
    <t>C/. Pablo Picasso, s/n 41710 Utrera</t>
  </si>
  <si>
    <t>C.S. Virgen de Consolación (Utrera S)</t>
  </si>
  <si>
    <t>Glorieta Pio XII, s/n 41710 Utrera</t>
  </si>
  <si>
    <t>Consult. El Coronil – Don Julio Borreguero</t>
  </si>
  <si>
    <t>Pza. Trajano, s/n (esquina c/.Vicente Aleixandre) 41760 El Coronil</t>
  </si>
  <si>
    <t>C.S. El Palmar de Troya</t>
  </si>
  <si>
    <t>c/. Padre Talavera, s/n (esquina c/.Gladiolo) - 41719 El Palmar de Troya</t>
  </si>
  <si>
    <t>Consult. Guadalema de los Quinteros</t>
  </si>
  <si>
    <t>Plz.de los Quinteros, s/n 41580 Guadalema de los Quintero (Utrera)</t>
  </si>
  <si>
    <t>Consult. Los Molares</t>
  </si>
  <si>
    <t>c/. Real, 34 41750 Los Molares</t>
  </si>
  <si>
    <t>Consult. Trajano</t>
  </si>
  <si>
    <t>c/. Plinio, s/n 41729 Trajano</t>
  </si>
  <si>
    <t>Consult. Pinzón</t>
  </si>
  <si>
    <t>c/. Los Leales, 2 41727 Pinzón</t>
  </si>
  <si>
    <t>07 Z.B. Montellano</t>
  </si>
  <si>
    <t>C.S. Montellano</t>
  </si>
  <si>
    <t>c/. Rafael Candau, nº2 41770 Montellano</t>
  </si>
  <si>
    <t>Consult. de Coripe</t>
  </si>
  <si>
    <t>c/. Constitución, 50 41780 Coripe</t>
  </si>
  <si>
    <t>08 Z.B. Morón de la Fra.</t>
  </si>
  <si>
    <t>C.S. San Francisco Javier</t>
  </si>
  <si>
    <t>C/. Humanes, s/n 41530 Morón de la Fra.</t>
  </si>
  <si>
    <t>C.S. El Rancho</t>
  </si>
  <si>
    <t>Pgno.El Rancho, C/. Lope de Vega, s/n 41530 Morón de la Fra.</t>
  </si>
  <si>
    <t>Consultorio Pruna</t>
  </si>
  <si>
    <t>c/. Nueva, s/n 41670 Pruna</t>
  </si>
  <si>
    <t>09 Z.B. Arahal</t>
  </si>
  <si>
    <t>C.S. Arahal</t>
  </si>
  <si>
    <t>Plza. de la Constitución, s/n (c/.Gladiolo, s/n); 41600 Arahal</t>
  </si>
  <si>
    <t>Consultorio Paradas</t>
  </si>
  <si>
    <t>c/.Dolores Ibarruri, s/n; 41610 Paradas</t>
  </si>
  <si>
    <t>A.G.S. OSUNA</t>
  </si>
  <si>
    <t>H. La Merced</t>
  </si>
  <si>
    <t xml:space="preserve">Avda. De la Constitución nº2, Osuna </t>
  </si>
  <si>
    <t>C.S. Alamillo</t>
  </si>
  <si>
    <t>Avda. Juventudes Musicales s/n</t>
  </si>
  <si>
    <t>Almacén General del Distrito1</t>
  </si>
  <si>
    <t>Avda. de Jerez (Antiguoo Hospital Militar)</t>
  </si>
  <si>
    <t>Almacén General del Distrito2</t>
  </si>
  <si>
    <t>C.C. Amate</t>
  </si>
  <si>
    <t>Avda. de los Gavilanes s/n</t>
  </si>
  <si>
    <t>C.S. Los Bermejales</t>
  </si>
  <si>
    <t>C.S.Cisneo Alto-Las Naciones</t>
  </si>
  <si>
    <t>Calle Teniente Gral. Chamorro Martinez s/n</t>
  </si>
  <si>
    <t>Equipo de dirección del Distrito</t>
  </si>
  <si>
    <t>C.S.Inmaculada Vieira Fuentes</t>
  </si>
  <si>
    <t>Calle Madre de Misericordia s/n</t>
  </si>
  <si>
    <t>C.S. El Juncal</t>
  </si>
  <si>
    <t>Ronda El Tamarguillo s/n</t>
  </si>
  <si>
    <t>C.S. La Plata</t>
  </si>
  <si>
    <t>Calle La Algaba s/n</t>
  </si>
  <si>
    <t>C.S. Mª Fuensanta Pérez Quirós</t>
  </si>
  <si>
    <t>Avda. de las Ciencias</t>
  </si>
  <si>
    <t>C.S. Palmeritas</t>
  </si>
  <si>
    <t>Calle Beatriz de Suabia s/n</t>
  </si>
  <si>
    <t>C.S. Palmete</t>
  </si>
  <si>
    <t>Calle Afecto s/n</t>
  </si>
  <si>
    <t>C.S. Pino Montano A</t>
  </si>
  <si>
    <t>Calle Forjadores s/n</t>
  </si>
  <si>
    <t>C.S. Pino Montano B</t>
  </si>
  <si>
    <t>Calle Mar de Alboran s/n</t>
  </si>
  <si>
    <t>C.S. Polígono Norte</t>
  </si>
  <si>
    <t>Avda Pueblo Palestino s/n</t>
  </si>
  <si>
    <t>C.S. Polígono Sur</t>
  </si>
  <si>
    <t>Calle Padre Jose Sebastian Bandaran s/n</t>
  </si>
  <si>
    <t>C.S. El Porvenir</t>
  </si>
  <si>
    <t>Calle  Porvenir s/n</t>
  </si>
  <si>
    <t>C.S. Puerta Este</t>
  </si>
  <si>
    <t>Calle Cueva de las Piletas s/n</t>
  </si>
  <si>
    <t>C.S. Ronda Histórica</t>
  </si>
  <si>
    <t>Calle Carretera de Carmona s/n</t>
  </si>
  <si>
    <t>C.S. San Luís</t>
  </si>
  <si>
    <t>Calle Inocentes s/n</t>
  </si>
  <si>
    <t>C.S. San Pablo</t>
  </si>
  <si>
    <t>Calle Jerusalen s/n</t>
  </si>
  <si>
    <t>C.S. Torreblanca</t>
  </si>
  <si>
    <t>Calle Torremejias s/n</t>
  </si>
  <si>
    <t>C.S. El Cachorro</t>
  </si>
  <si>
    <t>Plaza del Patrocinio s/n</t>
  </si>
  <si>
    <t>C,S. El Greco</t>
  </si>
  <si>
    <t>Avenida El Greco, 0 S/N, 41007 Sevilla</t>
  </si>
  <si>
    <t>C.S. Virgen de Africa</t>
  </si>
  <si>
    <t>Calle Virgen de África, 1, 41011 Sevilla</t>
  </si>
  <si>
    <t>C.S. Mercedes Navarro (Alcosa)</t>
  </si>
  <si>
    <t>Calle Cdad. de Paterna, s/n, 41019 Sevilla</t>
  </si>
  <si>
    <t>Centro de Transfusión, Tejidos y Células de Sevilla</t>
  </si>
  <si>
    <t>ANEXO 1: COMPOSICION DEL SERVICIO Y DISTRIBUCIÓN DE TURNOS</t>
  </si>
  <si>
    <t>VIGILANTES DE SEGURIDAD</t>
  </si>
  <si>
    <t>HORARIOS</t>
  </si>
  <si>
    <t>HORAS</t>
  </si>
  <si>
    <t>LUNES-VIERNES (no festivos)</t>
  </si>
  <si>
    <t>SÁBADOS, DOMINGOS Y FESTIVOS</t>
  </si>
  <si>
    <t>L-V (no festivos)</t>
  </si>
  <si>
    <t>FESTIVOS, SABADOS Y DOMINGOS</t>
  </si>
  <si>
    <t>TOTAL HORAS/AÑO</t>
  </si>
  <si>
    <t>OBSERVACIONES</t>
  </si>
  <si>
    <t>CANTIDAD</t>
  </si>
  <si>
    <t>HORARIO</t>
  </si>
  <si>
    <t>TOTAL HORAS</t>
  </si>
  <si>
    <t>DIURNO</t>
  </si>
  <si>
    <t>NOCTURNO</t>
  </si>
  <si>
    <t>DÍAS/AÑO</t>
  </si>
  <si>
    <t>DIURNAS</t>
  </si>
  <si>
    <t>NOCTURNAS</t>
  </si>
  <si>
    <t>7:00-7:00</t>
  </si>
  <si>
    <t>7:00-15:00</t>
  </si>
  <si>
    <t>7:00-07:00</t>
  </si>
  <si>
    <t>H. SAN LÁZARO</t>
  </si>
  <si>
    <t>C.E. ESPERANZA MACARENA</t>
  </si>
  <si>
    <t>C.E. SAN JERÓNIMO</t>
  </si>
  <si>
    <t>NAVE ALMACÉN GENERAL</t>
  </si>
  <si>
    <t>22:00-8:00</t>
  </si>
  <si>
    <t>8:00-8:00</t>
  </si>
  <si>
    <t>TOTAL HORAS:</t>
  </si>
  <si>
    <t>A.H. VIRGEN ROCIO</t>
  </si>
  <si>
    <t>7:00-23:00</t>
  </si>
  <si>
    <t>H. DUQUE DEL INFANTADO</t>
  </si>
  <si>
    <t>7:00-9:00</t>
  </si>
  <si>
    <t>16:00-22:00</t>
  </si>
  <si>
    <t>C.E. VIRGEN DE LOS REYES</t>
  </si>
  <si>
    <t>C.E.DR.FLEMING</t>
  </si>
  <si>
    <t>09:00-14:00</t>
  </si>
  <si>
    <t>07:00-07:00</t>
  </si>
  <si>
    <t>A.G.S.SUR DE SEVILLA</t>
  </si>
  <si>
    <t>H. VALME</t>
  </si>
  <si>
    <t>8</t>
  </si>
  <si>
    <t>0</t>
  </si>
  <si>
    <t>_</t>
  </si>
  <si>
    <t>H. EL TOMILLAR</t>
  </si>
  <si>
    <t>8:00-22:00</t>
  </si>
  <si>
    <t>URG. ALCALÁ /D. PAULINO</t>
  </si>
  <si>
    <t>249 Jornadas de L-V y 116 jornadas S-D-F</t>
  </si>
  <si>
    <t>C.S. NTRA. SRA. DE LA OLIVA</t>
  </si>
  <si>
    <t>8:00-20:00</t>
  </si>
  <si>
    <t>183 Jornadas de L-V (descontadas 66 por verano-semana santa-navidad)</t>
  </si>
  <si>
    <t>8:00-15:00</t>
  </si>
  <si>
    <t>66 Jornadas de L-V (verano-semana santa-navidad)</t>
  </si>
  <si>
    <t xml:space="preserve"> C.S. SAN HILARIO</t>
  </si>
  <si>
    <t>08:00-8:00</t>
  </si>
  <si>
    <t>1 vigilante de seguridad en C.S. San Hilario , en jornada de mañana (12 horas) de lunes a viernes, para completar las 24 horas diarias.</t>
  </si>
  <si>
    <t>C.S. LOS MONTECILLOS</t>
  </si>
  <si>
    <t>H. OSUNA</t>
  </si>
  <si>
    <t xml:space="preserve">C.S. ALAMILLO  </t>
  </si>
  <si>
    <t>VERANO: Del 1 JuLio al 15 Sept.: 08:00-15:00</t>
  </si>
  <si>
    <t xml:space="preserve">C.S. AMATE </t>
  </si>
  <si>
    <t>C.S. AMANTE LAFFON</t>
  </si>
  <si>
    <t xml:space="preserve"> Lunes: 12:00-13:00 </t>
  </si>
  <si>
    <t xml:space="preserve">C.S. CANDELARIA </t>
  </si>
  <si>
    <t>INVIERNO: 08:00-20:00)</t>
  </si>
  <si>
    <t xml:space="preserve">C.S.  INMACULADA VIEIRA FUENTES </t>
  </si>
  <si>
    <t xml:space="preserve">C.S. LA PLATA </t>
  </si>
  <si>
    <t>C.S.PINO B</t>
  </si>
  <si>
    <t xml:space="preserve">C.S. POLÍGONO NORTE </t>
  </si>
  <si>
    <t xml:space="preserve">C.S. POLÍGONO SUR </t>
  </si>
  <si>
    <t>INVIERNO: De  08:00 a 20:00, De  10:00 a 20:00</t>
  </si>
  <si>
    <t>VERANO: Del 1 JuLio al 15 Sept.: De 08:00 a 15:00</t>
  </si>
  <si>
    <t xml:space="preserve">C.S. TORREBLANCA </t>
  </si>
  <si>
    <t>14:30-8:30</t>
  </si>
  <si>
    <t>AUXLIARES DE SERVICIO</t>
  </si>
  <si>
    <t>7:30-22:30</t>
  </si>
  <si>
    <t>7:00-22:00</t>
  </si>
  <si>
    <t>07:30-15:30</t>
  </si>
  <si>
    <t>Plan de Visitas</t>
  </si>
  <si>
    <t>10:00-22:00</t>
  </si>
  <si>
    <t>10:30-22:30</t>
  </si>
  <si>
    <t>14:30-22:30</t>
  </si>
  <si>
    <t>15:00-22:00</t>
  </si>
  <si>
    <t>SEDE DISTRITO</t>
  </si>
  <si>
    <t>INVIERNO: Lunes (7:30-19:00) Martes a Jueves (07:30-17:00) Viernes (07:30-16:00)</t>
  </si>
  <si>
    <t>11,5/9,5/8,5</t>
  </si>
  <si>
    <t>VERANO: Del 16 Junio al 30 Sept.: 07:30-16:00</t>
  </si>
  <si>
    <t>CTTC</t>
  </si>
  <si>
    <t>Hospital Vigil de Quiñones</t>
  </si>
  <si>
    <t xml:space="preserve">Avda. de Jerez, s/n </t>
  </si>
  <si>
    <t>Avda. de Jerez, s/n</t>
  </si>
  <si>
    <t>7:00 - 23:00</t>
  </si>
  <si>
    <t>07,00 - 23.00</t>
  </si>
  <si>
    <t>8:00 - 20:00</t>
  </si>
  <si>
    <t>7:00 - 15:00</t>
  </si>
  <si>
    <t>1 Jefe de Servicios en AGSSS</t>
  </si>
  <si>
    <t>2 vigilante de seguridad en Hospital de Valme, en jornada de mañana (8 horas) de lunes a domingo, para los aparcamientos.</t>
  </si>
  <si>
    <t>2 vigilante de seguridad en Hospital de Valme, en jornada de tarde (8 horas) de lunes a viernes, para los aparcamientos.</t>
  </si>
  <si>
    <t>C.S. NTRA SRA DEL CASTILLO</t>
  </si>
  <si>
    <t>14:00-22:00</t>
  </si>
  <si>
    <t>H TOMILLAR</t>
  </si>
  <si>
    <t>D.S.SEVILLA</t>
  </si>
  <si>
    <t>C.S. MERCEDES NAVARRO</t>
  </si>
  <si>
    <t>D.S.SE</t>
  </si>
  <si>
    <t>Campus Hospitalario</t>
  </si>
  <si>
    <t>Avda. Manuel Siurot, s/n</t>
  </si>
  <si>
    <t>Hospital Duques del Infantado</t>
  </si>
  <si>
    <t>C.P.E. Dr. Fleming</t>
  </si>
  <si>
    <t>C.P.E. Virgen de los Reyes</t>
  </si>
  <si>
    <t>Comunidad Terapéutica V.Rocío II Los Bermejales</t>
  </si>
  <si>
    <t>Comunidad Terapéutica V.Rocío I Santa Clara</t>
  </si>
  <si>
    <t xml:space="preserve">C/ Marqués de Paradas, nº 35, 1ª planta. </t>
  </si>
  <si>
    <t>CAMPUS HOSPITALARIO</t>
  </si>
  <si>
    <t>HOSPITAL VIGIL DE QUIÑONES</t>
  </si>
  <si>
    <t>7:30-15:00</t>
  </si>
  <si>
    <t>Uno de elllos ha de ser Jefe de equipo.</t>
  </si>
  <si>
    <t>A.H. VIRGEN MACARENA</t>
  </si>
  <si>
    <r>
      <t>7:00-7:00 (</t>
    </r>
    <r>
      <rPr>
        <b/>
        <sz val="9"/>
        <rFont val="Verdana"/>
        <family val="2"/>
      </rPr>
      <t>JEFE DE EQUIPO</t>
    </r>
    <r>
      <rPr>
        <sz val="9"/>
        <rFont val="Verdana"/>
        <family val="2"/>
      </rPr>
      <t>)</t>
    </r>
  </si>
  <si>
    <t>sala de espera policlínico</t>
  </si>
  <si>
    <t>UDONCOLOGÍA</t>
  </si>
  <si>
    <t xml:space="preserve">Puerta principal </t>
  </si>
  <si>
    <t>Centro de Alta Resolución y Especialidades Los Alcores</t>
  </si>
  <si>
    <t>Camino el Hijuelillo, s/n 41510 Mairena del Alcor</t>
  </si>
  <si>
    <t>C.A.R. Y ESPECIALIDADES LOS ALCORES</t>
  </si>
  <si>
    <t>COS, Ronda, Urgencias, Salud Mental</t>
  </si>
  <si>
    <t>7:00-17:00</t>
  </si>
  <si>
    <t>Edificio de ampliación de urgencias</t>
  </si>
  <si>
    <t>7:00 - 19:00</t>
  </si>
  <si>
    <t>Acceso vehículos</t>
  </si>
  <si>
    <t>Acceso mercancias</t>
  </si>
  <si>
    <t>15:00 - 22:00</t>
  </si>
  <si>
    <t>Hospital San Lazaro</t>
  </si>
  <si>
    <t>Subimos 2 horas más y Alamillo lo asume Distrito Sevilla</t>
  </si>
  <si>
    <r>
      <t>(</t>
    </r>
    <r>
      <rPr>
        <b/>
        <sz val="9"/>
        <rFont val="Verdana"/>
        <family val="2"/>
      </rPr>
      <t>JEFE DE SEGURIDAD</t>
    </r>
    <r>
      <rPr>
        <sz val="9"/>
        <rFont val="Verdana"/>
        <family val="2"/>
      </rPr>
      <t>) 7:00-15:00</t>
    </r>
  </si>
  <si>
    <t>Cambio horario  de la ZAL: De L-S 19,30h a 8h y Domingos 24h</t>
  </si>
  <si>
    <t>Total de horas anuales</t>
  </si>
  <si>
    <r>
      <rPr>
        <sz val="9"/>
        <rFont val="Verdana"/>
        <family val="2"/>
        <charset val="1"/>
      </rPr>
      <t xml:space="preserve">7:00-7:00 
(1 </t>
    </r>
    <r>
      <rPr>
        <b/>
        <sz val="9"/>
        <rFont val="Verdana"/>
        <family val="2"/>
        <charset val="1"/>
      </rPr>
      <t>Responsable de Equipo de vigilancia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</si>
  <si>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>7:00-15:00 (</t>
    </r>
    <r>
      <rPr>
        <b/>
        <sz val="9"/>
        <rFont val="Verdana"/>
        <family val="2"/>
        <charset val="1"/>
      </rPr>
      <t>Coordinador de Servicios</t>
    </r>
    <r>
      <rPr>
        <sz val="9"/>
        <rFont val="Verdana"/>
        <family val="2"/>
        <charset val="1"/>
      </rPr>
      <t>)</t>
    </r>
  </si>
  <si>
    <t>7:30-22:00</t>
  </si>
  <si>
    <t>9:00-14:00</t>
  </si>
  <si>
    <r>
      <rPr>
        <b/>
        <sz val="9"/>
        <rFont val="Verdana"/>
        <family val="2"/>
        <charset val="1"/>
      </rPr>
      <t>JEFE DE SERVICIO</t>
    </r>
    <r>
      <rPr>
        <sz val="9"/>
        <rFont val="Verdana"/>
        <family val="2"/>
        <charset val="1"/>
      </rPr>
      <t xml:space="preserve">       7:00-15:00</t>
    </r>
  </si>
  <si>
    <r>
      <rPr>
        <sz val="9"/>
        <rFont val="Verdana"/>
        <family val="2"/>
        <charset val="1"/>
      </rPr>
      <t xml:space="preserve">7:00-15:00      (1 de ellos es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</si>
  <si>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 xml:space="preserve">7:00-15:00    (1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</si>
  <si>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 xml:space="preserve">15:00-23:00 (1 de ellos es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</si>
  <si>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 xml:space="preserve">15:00-23:00 (1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</si>
  <si>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 xml:space="preserve">23:00-7:00 (1 de ellos es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</si>
  <si>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r>
      <rPr>
        <sz val="9"/>
        <rFont val="Verdana"/>
        <family val="2"/>
        <charset val="1"/>
      </rPr>
      <t xml:space="preserve">23:00-7:00 (1 </t>
    </r>
    <r>
      <rPr>
        <b/>
        <sz val="9"/>
        <rFont val="Verdana"/>
        <family val="2"/>
        <charset val="1"/>
      </rPr>
      <t>JEFE DE EQUIPO</t>
    </r>
    <r>
      <rPr>
        <sz val="9"/>
        <rFont val="Verdana"/>
        <family val="2"/>
        <charset val="1"/>
      </rPr>
      <t>)</t>
    </r>
  </si>
  <si>
    <t xml:space="preserve">20:00-8:00 </t>
  </si>
  <si>
    <t xml:space="preserve">08:00-20:00 </t>
  </si>
  <si>
    <t>22:00-7:00</t>
  </si>
  <si>
    <t>Total de Horas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</si>
</sst>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"/>
    <numFmt numFmtId="165" formatCode="#,##0.0"/>
  </numFmts>
  <fonts count="3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sz val="8"/>
      <name val="Arial"/>
      <family val="2"/>
      <charset val="1"/>
    </font>
    <font>
      <sz val="9"/>
      <name val="Verdana"/>
      <family val="2"/>
      <charset val="1"/>
    </font>
    <font>
      <sz val="9"/>
      <color rgb="FF000000"/>
      <name val="Verdana"/>
      <family val="2"/>
      <charset val="1"/>
    </font>
    <font>
      <b/>
      <sz val="9"/>
      <name val="Verdana"/>
      <family val="2"/>
      <charset val="1"/>
    </font>
    <font>
      <sz val="9"/>
      <color rgb="FFFF0000"/>
      <name val="Verdana"/>
      <family val="2"/>
      <charset val="1"/>
    </font>
    <font>
      <sz val="9"/>
      <color rgb="FF993366"/>
      <name val="Verdana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indexed="2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4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34"/>
        <bgColor indexed="50"/>
      </patternFill>
    </fill>
    <fill>
      <patternFill patternType="solid">
        <fgColor theme="7" tint="0.79998168889431442"/>
        <bgColor indexed="13"/>
      </patternFill>
    </fill>
    <fill>
      <patternFill patternType="solid">
        <fgColor indexed="41"/>
        <bgColor indexed="31"/>
      </patternFill>
    </fill>
    <fill>
      <patternFill patternType="solid">
        <fgColor theme="5" tint="0.59999389629810485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66"/>
      </patternFill>
    </fill>
    <fill>
      <patternFill patternType="solid">
        <fgColor rgb="FFCCFFFF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FF00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DDDDDD"/>
        <bgColor rgb="FFD9D9D9"/>
      </patternFill>
    </fill>
    <fill>
      <patternFill patternType="solid">
        <fgColor rgb="FFFFC000"/>
        <bgColor rgb="FFFFFF00"/>
      </patternFill>
    </fill>
    <fill>
      <patternFill patternType="solid">
        <fgColor theme="0" tint="-0.14999847407452621"/>
        <bgColor rgb="FFB3A2C7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5" fillId="16" borderId="1" applyNumberFormat="0" applyAlignment="0" applyProtection="0"/>
    <xf numFmtId="0" fontId="3" fillId="17" borderId="2" applyNumberFormat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0" borderId="0"/>
    <xf numFmtId="0" fontId="25" fillId="23" borderId="5" applyNumberFormat="0" applyAlignment="0" applyProtection="0"/>
    <xf numFmtId="0" fontId="11" fillId="16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7" applyNumberFormat="0" applyFill="0" applyAlignment="0" applyProtection="0"/>
    <xf numFmtId="0" fontId="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5" fillId="0" borderId="0"/>
  </cellStyleXfs>
  <cellXfs count="285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22" borderId="30" xfId="0" applyFont="1" applyFill="1" applyBorder="1" applyAlignment="1">
      <alignment horizontal="center" vertical="center"/>
    </xf>
    <xf numFmtId="0" fontId="26" fillId="22" borderId="30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/>
    </xf>
    <xf numFmtId="0" fontId="26" fillId="6" borderId="30" xfId="0" applyFont="1" applyFill="1" applyBorder="1" applyAlignment="1">
      <alignment horizontal="center" vertical="center" wrapText="1"/>
    </xf>
    <xf numFmtId="3" fontId="27" fillId="0" borderId="33" xfId="0" applyNumberFormat="1" applyFont="1" applyFill="1" applyBorder="1" applyAlignment="1">
      <alignment vertical="center" wrapText="1"/>
    </xf>
    <xf numFmtId="3" fontId="27" fillId="0" borderId="18" xfId="0" applyNumberFormat="1" applyFont="1" applyBorder="1" applyAlignment="1">
      <alignment horizontal="center" vertical="center"/>
    </xf>
    <xf numFmtId="0" fontId="27" fillId="0" borderId="33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3" fontId="26" fillId="30" borderId="26" xfId="0" applyNumberFormat="1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3" fontId="27" fillId="0" borderId="37" xfId="0" applyNumberFormat="1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8" fillId="27" borderId="17" xfId="0" applyFont="1" applyFill="1" applyBorder="1" applyAlignment="1">
      <alignment vertical="center"/>
    </xf>
    <xf numFmtId="0" fontId="18" fillId="27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18" fillId="27" borderId="18" xfId="33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27" fillId="0" borderId="41" xfId="0" applyFont="1" applyFill="1" applyBorder="1" applyAlignment="1">
      <alignment vertical="center" wrapText="1"/>
    </xf>
    <xf numFmtId="0" fontId="26" fillId="16" borderId="42" xfId="0" applyFont="1" applyFill="1" applyBorder="1" applyAlignment="1">
      <alignment vertical="center"/>
    </xf>
    <xf numFmtId="0" fontId="27" fillId="16" borderId="42" xfId="0" applyFont="1" applyFill="1" applyBorder="1" applyAlignment="1">
      <alignment vertical="center"/>
    </xf>
    <xf numFmtId="0" fontId="27" fillId="22" borderId="45" xfId="0" applyFont="1" applyFill="1" applyBorder="1" applyAlignment="1">
      <alignment horizontal="center" vertical="center"/>
    </xf>
    <xf numFmtId="0" fontId="27" fillId="6" borderId="45" xfId="0" applyFont="1" applyFill="1" applyBorder="1" applyAlignment="1">
      <alignment horizontal="center" vertical="center"/>
    </xf>
    <xf numFmtId="3" fontId="27" fillId="22" borderId="45" xfId="0" applyNumberFormat="1" applyFont="1" applyFill="1" applyBorder="1" applyAlignment="1">
      <alignment horizontal="center" vertical="center"/>
    </xf>
    <xf numFmtId="3" fontId="27" fillId="6" borderId="45" xfId="0" applyNumberFormat="1" applyFont="1" applyFill="1" applyBorder="1" applyAlignment="1">
      <alignment horizontal="center" vertical="center"/>
    </xf>
    <xf numFmtId="0" fontId="27" fillId="16" borderId="45" xfId="0" applyFont="1" applyFill="1" applyBorder="1" applyAlignment="1">
      <alignment vertical="center"/>
    </xf>
    <xf numFmtId="0" fontId="26" fillId="16" borderId="45" xfId="0" applyFont="1" applyFill="1" applyBorder="1" applyAlignment="1">
      <alignment vertical="center"/>
    </xf>
    <xf numFmtId="3" fontId="26" fillId="16" borderId="45" xfId="0" applyNumberFormat="1" applyFont="1" applyFill="1" applyBorder="1" applyAlignment="1">
      <alignment horizontal="center" vertical="center"/>
    </xf>
    <xf numFmtId="3" fontId="26" fillId="16" borderId="46" xfId="0" applyNumberFormat="1" applyFont="1" applyFill="1" applyBorder="1" applyAlignment="1">
      <alignment horizontal="center" vertical="center"/>
    </xf>
    <xf numFmtId="0" fontId="27" fillId="0" borderId="45" xfId="0" applyFont="1" applyBorder="1" applyAlignment="1">
      <alignment vertical="center"/>
    </xf>
    <xf numFmtId="3" fontId="27" fillId="0" borderId="45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vertical="center" wrapText="1"/>
    </xf>
    <xf numFmtId="3" fontId="28" fillId="6" borderId="45" xfId="0" applyNumberFormat="1" applyFont="1" applyFill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164" fontId="27" fillId="0" borderId="45" xfId="0" applyNumberFormat="1" applyFont="1" applyBorder="1" applyAlignment="1">
      <alignment horizontal="center" vertical="center" wrapText="1"/>
    </xf>
    <xf numFmtId="0" fontId="26" fillId="16" borderId="44" xfId="0" applyFont="1" applyFill="1" applyBorder="1" applyAlignment="1">
      <alignment vertical="center"/>
    </xf>
    <xf numFmtId="0" fontId="27" fillId="16" borderId="44" xfId="0" applyFont="1" applyFill="1" applyBorder="1" applyAlignment="1">
      <alignment vertical="center"/>
    </xf>
    <xf numFmtId="3" fontId="26" fillId="16" borderId="44" xfId="0" applyNumberFormat="1" applyFont="1" applyFill="1" applyBorder="1" applyAlignment="1">
      <alignment horizontal="center" vertical="center"/>
    </xf>
    <xf numFmtId="0" fontId="26" fillId="16" borderId="44" xfId="0" applyFont="1" applyFill="1" applyBorder="1" applyAlignment="1">
      <alignment horizontal="right" vertical="center"/>
    </xf>
    <xf numFmtId="0" fontId="19" fillId="16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8" fillId="28" borderId="51" xfId="0" applyFont="1" applyFill="1" applyBorder="1" applyAlignment="1">
      <alignment vertical="center"/>
    </xf>
    <xf numFmtId="0" fontId="18" fillId="28" borderId="52" xfId="0" applyFont="1" applyFill="1" applyBorder="1" applyAlignment="1">
      <alignment vertical="center"/>
    </xf>
    <xf numFmtId="0" fontId="18" fillId="28" borderId="43" xfId="0" applyFont="1" applyFill="1" applyBorder="1" applyAlignment="1">
      <alignment vertical="center"/>
    </xf>
    <xf numFmtId="0" fontId="18" fillId="28" borderId="54" xfId="0" applyFont="1" applyFill="1" applyBorder="1" applyAlignment="1">
      <alignment vertical="center"/>
    </xf>
    <xf numFmtId="0" fontId="18" fillId="28" borderId="56" xfId="0" applyFont="1" applyFill="1" applyBorder="1" applyAlignment="1">
      <alignment vertical="center"/>
    </xf>
    <xf numFmtId="0" fontId="18" fillId="28" borderId="57" xfId="0" applyFont="1" applyFill="1" applyBorder="1" applyAlignment="1">
      <alignment vertical="center"/>
    </xf>
    <xf numFmtId="0" fontId="18" fillId="27" borderId="14" xfId="0" applyFont="1" applyFill="1" applyBorder="1" applyAlignment="1">
      <alignment vertical="center"/>
    </xf>
    <xf numFmtId="0" fontId="18" fillId="27" borderId="15" xfId="0" applyFont="1" applyFill="1" applyBorder="1" applyAlignment="1">
      <alignment vertical="center"/>
    </xf>
    <xf numFmtId="0" fontId="18" fillId="27" borderId="30" xfId="0" applyFont="1" applyFill="1" applyBorder="1" applyAlignment="1">
      <alignment vertical="center"/>
    </xf>
    <xf numFmtId="0" fontId="18" fillId="27" borderId="34" xfId="33" applyFont="1" applyFill="1" applyBorder="1" applyAlignment="1">
      <alignment vertical="center"/>
    </xf>
    <xf numFmtId="0" fontId="23" fillId="6" borderId="14" xfId="0" applyFont="1" applyFill="1" applyBorder="1" applyAlignment="1">
      <alignment horizontal="right" vertical="center" wrapText="1"/>
    </xf>
    <xf numFmtId="0" fontId="18" fillId="6" borderId="15" xfId="0" applyFont="1" applyFill="1" applyBorder="1" applyAlignment="1">
      <alignment vertical="center" wrapText="1"/>
    </xf>
    <xf numFmtId="0" fontId="24" fillId="6" borderId="17" xfId="0" applyFont="1" applyFill="1" applyBorder="1" applyAlignment="1">
      <alignment vertical="center" wrapText="1"/>
    </xf>
    <xf numFmtId="0" fontId="24" fillId="6" borderId="18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right" vertical="center" wrapText="1"/>
    </xf>
    <xf numFmtId="0" fontId="18" fillId="6" borderId="18" xfId="0" applyFont="1" applyFill="1" applyBorder="1" applyAlignment="1">
      <alignment vertical="center" wrapText="1"/>
    </xf>
    <xf numFmtId="0" fontId="24" fillId="6" borderId="30" xfId="0" applyFont="1" applyFill="1" applyBorder="1" applyAlignment="1">
      <alignment vertical="center" wrapText="1"/>
    </xf>
    <xf numFmtId="0" fontId="24" fillId="6" borderId="34" xfId="0" applyFont="1" applyFill="1" applyBorder="1" applyAlignment="1">
      <alignment vertical="center" wrapText="1"/>
    </xf>
    <xf numFmtId="0" fontId="22" fillId="0" borderId="48" xfId="0" applyFont="1" applyBorder="1" applyAlignment="1">
      <alignment horizontal="center" vertical="center"/>
    </xf>
    <xf numFmtId="0" fontId="20" fillId="27" borderId="49" xfId="0" applyFont="1" applyFill="1" applyBorder="1" applyAlignment="1">
      <alignment horizontal="center" vertical="center"/>
    </xf>
    <xf numFmtId="0" fontId="18" fillId="27" borderId="49" xfId="0" applyFont="1" applyFill="1" applyBorder="1" applyAlignment="1">
      <alignment vertical="center"/>
    </xf>
    <xf numFmtId="0" fontId="18" fillId="27" borderId="26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9" fillId="29" borderId="49" xfId="0" applyFont="1" applyFill="1" applyBorder="1" applyAlignment="1">
      <alignment horizontal="center" vertical="center"/>
    </xf>
    <xf numFmtId="0" fontId="18" fillId="29" borderId="49" xfId="0" applyFont="1" applyFill="1" applyBorder="1" applyAlignment="1">
      <alignment vertical="center"/>
    </xf>
    <xf numFmtId="0" fontId="18" fillId="29" borderId="26" xfId="0" applyFont="1" applyFill="1" applyBorder="1" applyAlignment="1">
      <alignment vertical="center"/>
    </xf>
    <xf numFmtId="0" fontId="20" fillId="28" borderId="51" xfId="0" applyFont="1" applyFill="1" applyBorder="1" applyAlignment="1">
      <alignment horizontal="center" vertical="center"/>
    </xf>
    <xf numFmtId="0" fontId="20" fillId="28" borderId="43" xfId="0" applyFont="1" applyFill="1" applyBorder="1" applyAlignment="1">
      <alignment horizontal="center" vertical="center"/>
    </xf>
    <xf numFmtId="0" fontId="20" fillId="28" borderId="56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0" fillId="27" borderId="14" xfId="0" applyFont="1" applyFill="1" applyBorder="1" applyAlignment="1">
      <alignment horizontal="center" vertical="center"/>
    </xf>
    <xf numFmtId="0" fontId="20" fillId="27" borderId="17" xfId="0" applyFont="1" applyFill="1" applyBorder="1" applyAlignment="1">
      <alignment horizontal="center" vertical="center"/>
    </xf>
    <xf numFmtId="0" fontId="20" fillId="27" borderId="3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0" fillId="28" borderId="51" xfId="0" applyFont="1" applyFill="1" applyBorder="1" applyAlignment="1">
      <alignment horizontal="center" vertical="center" wrapText="1"/>
    </xf>
    <xf numFmtId="0" fontId="20" fillId="28" borderId="43" xfId="0" applyFont="1" applyFill="1" applyBorder="1" applyAlignment="1">
      <alignment horizontal="center" vertical="center" wrapText="1"/>
    </xf>
    <xf numFmtId="0" fontId="20" fillId="28" borderId="5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6" fillId="16" borderId="14" xfId="0" applyFont="1" applyFill="1" applyBorder="1" applyAlignment="1">
      <alignment horizontal="center" vertical="center"/>
    </xf>
    <xf numFmtId="0" fontId="26" fillId="16" borderId="15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16" borderId="39" xfId="0" applyFont="1" applyFill="1" applyBorder="1" applyAlignment="1">
      <alignment horizontal="center" vertical="center"/>
    </xf>
    <xf numFmtId="0" fontId="26" fillId="16" borderId="18" xfId="0" applyFont="1" applyFill="1" applyBorder="1" applyAlignment="1">
      <alignment horizontal="center" vertical="center"/>
    </xf>
    <xf numFmtId="0" fontId="26" fillId="22" borderId="39" xfId="0" applyFont="1" applyFill="1" applyBorder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39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textRotation="90" wrapText="1"/>
    </xf>
    <xf numFmtId="0" fontId="26" fillId="0" borderId="44" xfId="0" applyFont="1" applyBorder="1" applyAlignment="1">
      <alignment horizontal="center" vertical="center" textRotation="90"/>
    </xf>
    <xf numFmtId="0" fontId="26" fillId="0" borderId="20" xfId="0" applyFont="1" applyBorder="1" applyAlignment="1">
      <alignment horizontal="center" vertical="center" textRotation="90"/>
    </xf>
    <xf numFmtId="0" fontId="27" fillId="0" borderId="45" xfId="0" applyFont="1" applyBorder="1" applyAlignment="1">
      <alignment vertical="center"/>
    </xf>
    <xf numFmtId="0" fontId="27" fillId="0" borderId="45" xfId="0" applyFont="1" applyBorder="1" applyAlignment="1">
      <alignment vertical="center" wrapText="1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textRotation="90" wrapText="1"/>
    </xf>
    <xf numFmtId="0" fontId="27" fillId="0" borderId="42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30" borderId="24" xfId="0" applyFont="1" applyFill="1" applyBorder="1" applyAlignment="1">
      <alignment horizontal="center" vertical="center"/>
    </xf>
    <xf numFmtId="0" fontId="26" fillId="30" borderId="25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26" borderId="17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25" borderId="17" xfId="0" applyFont="1" applyFill="1" applyBorder="1" applyAlignment="1">
      <alignment horizontal="center" vertical="center"/>
    </xf>
    <xf numFmtId="0" fontId="26" fillId="25" borderId="18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/>
    </xf>
    <xf numFmtId="0" fontId="29" fillId="0" borderId="62" xfId="0" applyFont="1" applyBorder="1" applyAlignment="1">
      <alignment vertical="center" wrapText="1"/>
    </xf>
    <xf numFmtId="0" fontId="29" fillId="0" borderId="62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 wrapText="1"/>
    </xf>
    <xf numFmtId="0" fontId="26" fillId="0" borderId="63" xfId="0" applyFont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center" vertical="center" textRotation="90" wrapText="1"/>
    </xf>
    <xf numFmtId="0" fontId="26" fillId="0" borderId="38" xfId="0" applyFont="1" applyBorder="1" applyAlignment="1">
      <alignment horizontal="center" vertical="center" textRotation="90" wrapText="1"/>
    </xf>
    <xf numFmtId="0" fontId="26" fillId="0" borderId="58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9" fillId="31" borderId="64" xfId="0" applyFont="1" applyFill="1" applyBorder="1" applyAlignment="1">
      <alignment horizontal="center" vertical="center"/>
    </xf>
    <xf numFmtId="0" fontId="29" fillId="0" borderId="64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7" fillId="0" borderId="17" xfId="43" applyNumberFormat="1" applyFont="1" applyBorder="1" applyAlignment="1">
      <alignment horizontal="center" vertical="center"/>
    </xf>
    <xf numFmtId="0" fontId="27" fillId="0" borderId="60" xfId="0" applyFont="1" applyBorder="1" applyAlignment="1">
      <alignment vertical="center"/>
    </xf>
    <xf numFmtId="0" fontId="27" fillId="16" borderId="42" xfId="0" applyFont="1" applyFill="1" applyBorder="1" applyAlignment="1">
      <alignment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16" borderId="45" xfId="0" applyFont="1" applyFill="1" applyBorder="1" applyAlignment="1">
      <alignment vertical="center" wrapText="1"/>
    </xf>
    <xf numFmtId="0" fontId="27" fillId="16" borderId="44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60" xfId="0" applyFont="1" applyFill="1" applyBorder="1" applyAlignment="1">
      <alignment horizontal="center" vertical="center" wrapText="1"/>
    </xf>
    <xf numFmtId="164" fontId="27" fillId="0" borderId="60" xfId="0" applyNumberFormat="1" applyFont="1" applyFill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30" fillId="32" borderId="61" xfId="0" applyFont="1" applyFill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33" borderId="61" xfId="0" applyFont="1" applyFill="1" applyBorder="1" applyAlignment="1">
      <alignment horizontal="center" vertical="center"/>
    </xf>
    <xf numFmtId="3" fontId="31" fillId="32" borderId="61" xfId="0" applyNumberFormat="1" applyFont="1" applyFill="1" applyBorder="1" applyAlignment="1">
      <alignment horizontal="center" vertical="center"/>
    </xf>
    <xf numFmtId="3" fontId="31" fillId="0" borderId="61" xfId="0" applyNumberFormat="1" applyFont="1" applyBorder="1" applyAlignment="1">
      <alignment horizontal="center" vertical="center"/>
    </xf>
    <xf numFmtId="3" fontId="31" fillId="33" borderId="61" xfId="0" applyNumberFormat="1" applyFont="1" applyFill="1" applyBorder="1" applyAlignment="1">
      <alignment horizontal="center" vertical="center"/>
    </xf>
    <xf numFmtId="0" fontId="30" fillId="34" borderId="61" xfId="0" applyFont="1" applyFill="1" applyBorder="1" applyAlignment="1">
      <alignment horizontal="center" vertical="center"/>
    </xf>
    <xf numFmtId="0" fontId="30" fillId="0" borderId="61" xfId="0" applyFont="1" applyBorder="1" applyAlignment="1">
      <alignment horizontal="center" vertical="center" wrapText="1"/>
    </xf>
    <xf numFmtId="0" fontId="30" fillId="32" borderId="61" xfId="43" applyFont="1" applyFill="1" applyBorder="1" applyAlignment="1">
      <alignment horizontal="center" vertical="center"/>
    </xf>
    <xf numFmtId="0" fontId="30" fillId="0" borderId="61" xfId="43" applyFont="1" applyBorder="1" applyAlignment="1">
      <alignment horizontal="center" vertical="center"/>
    </xf>
    <xf numFmtId="0" fontId="30" fillId="33" borderId="61" xfId="43" applyFont="1" applyFill="1" applyBorder="1" applyAlignment="1">
      <alignment horizontal="center" vertical="center"/>
    </xf>
    <xf numFmtId="3" fontId="31" fillId="32" borderId="61" xfId="43" applyNumberFormat="1" applyFont="1" applyFill="1" applyBorder="1" applyAlignment="1">
      <alignment horizontal="center" vertical="center"/>
    </xf>
    <xf numFmtId="3" fontId="31" fillId="0" borderId="61" xfId="43" applyNumberFormat="1" applyFont="1" applyBorder="1" applyAlignment="1">
      <alignment horizontal="center" vertical="center"/>
    </xf>
    <xf numFmtId="3" fontId="31" fillId="33" borderId="61" xfId="43" applyNumberFormat="1" applyFont="1" applyFill="1" applyBorder="1" applyAlignment="1">
      <alignment horizontal="center" vertical="center"/>
    </xf>
    <xf numFmtId="3" fontId="32" fillId="35" borderId="44" xfId="0" applyNumberFormat="1" applyFont="1" applyFill="1" applyBorder="1" applyAlignment="1">
      <alignment horizontal="center" vertical="center"/>
    </xf>
    <xf numFmtId="0" fontId="32" fillId="35" borderId="44" xfId="0" applyFont="1" applyFill="1" applyBorder="1" applyAlignment="1">
      <alignment horizontal="right" vertical="center"/>
    </xf>
    <xf numFmtId="0" fontId="32" fillId="0" borderId="66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164" fontId="30" fillId="0" borderId="61" xfId="0" applyNumberFormat="1" applyFont="1" applyBorder="1" applyAlignment="1">
      <alignment horizontal="center" vertical="center" wrapText="1"/>
    </xf>
    <xf numFmtId="0" fontId="30" fillId="36" borderId="61" xfId="0" applyFont="1" applyFill="1" applyBorder="1" applyAlignment="1">
      <alignment horizontal="center" vertical="center"/>
    </xf>
    <xf numFmtId="3" fontId="30" fillId="36" borderId="61" xfId="0" applyNumberFormat="1" applyFont="1" applyFill="1" applyBorder="1" applyAlignment="1">
      <alignment horizontal="center" vertical="center"/>
    </xf>
    <xf numFmtId="3" fontId="30" fillId="33" borderId="61" xfId="0" applyNumberFormat="1" applyFont="1" applyFill="1" applyBorder="1" applyAlignment="1">
      <alignment horizontal="center" vertical="center"/>
    </xf>
    <xf numFmtId="3" fontId="30" fillId="0" borderId="61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30" fillId="0" borderId="68" xfId="0" applyFont="1" applyBorder="1" applyAlignment="1">
      <alignment vertical="center"/>
    </xf>
    <xf numFmtId="0" fontId="30" fillId="0" borderId="69" xfId="0" applyFont="1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36" borderId="17" xfId="0" applyFont="1" applyFill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/>
    </xf>
    <xf numFmtId="3" fontId="30" fillId="36" borderId="17" xfId="0" applyNumberFormat="1" applyFont="1" applyFill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0" fillId="33" borderId="17" xfId="0" applyNumberFormat="1" applyFont="1" applyFill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vertical="center"/>
    </xf>
    <xf numFmtId="0" fontId="30" fillId="0" borderId="17" xfId="0" applyFont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horizontal="left" vertical="center"/>
    </xf>
    <xf numFmtId="0" fontId="32" fillId="0" borderId="7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164" fontId="30" fillId="0" borderId="17" xfId="0" applyNumberFormat="1" applyFont="1" applyBorder="1" applyAlignment="1">
      <alignment horizontal="center" vertical="center" wrapText="1"/>
    </xf>
    <xf numFmtId="0" fontId="30" fillId="37" borderId="17" xfId="0" applyFont="1" applyFill="1" applyBorder="1" applyAlignment="1">
      <alignment horizontal="center" vertical="center"/>
    </xf>
    <xf numFmtId="0" fontId="30" fillId="0" borderId="17" xfId="0" applyFont="1" applyBorder="1" applyAlignment="1">
      <alignment vertical="center"/>
    </xf>
    <xf numFmtId="165" fontId="30" fillId="37" borderId="17" xfId="0" applyNumberFormat="1" applyFont="1" applyFill="1" applyBorder="1" applyAlignment="1">
      <alignment horizontal="center" vertical="center"/>
    </xf>
    <xf numFmtId="3" fontId="30" fillId="37" borderId="17" xfId="0" applyNumberFormat="1" applyFont="1" applyFill="1" applyBorder="1" applyAlignment="1">
      <alignment horizontal="center" vertical="center"/>
    </xf>
    <xf numFmtId="3" fontId="31" fillId="33" borderId="17" xfId="0" applyNumberFormat="1" applyFont="1" applyFill="1" applyBorder="1" applyAlignment="1">
      <alignment horizontal="center" vertical="center"/>
    </xf>
    <xf numFmtId="0" fontId="32" fillId="38" borderId="19" xfId="0" applyFont="1" applyFill="1" applyBorder="1" applyAlignment="1">
      <alignment horizontal="center" vertical="center"/>
    </xf>
    <xf numFmtId="0" fontId="30" fillId="38" borderId="19" xfId="0" applyFont="1" applyFill="1" applyBorder="1" applyAlignment="1">
      <alignment vertical="center"/>
    </xf>
    <xf numFmtId="3" fontId="32" fillId="38" borderId="19" xfId="0" applyNumberFormat="1" applyFont="1" applyFill="1" applyBorder="1" applyAlignment="1">
      <alignment horizontal="center" vertical="center"/>
    </xf>
    <xf numFmtId="0" fontId="32" fillId="38" borderId="19" xfId="0" applyFont="1" applyFill="1" applyBorder="1" applyAlignment="1">
      <alignment horizontal="right" vertical="center"/>
    </xf>
    <xf numFmtId="3" fontId="32" fillId="38" borderId="72" xfId="0" applyNumberFormat="1" applyFont="1" applyFill="1" applyBorder="1" applyAlignment="1">
      <alignment horizontal="center" vertical="center"/>
    </xf>
    <xf numFmtId="0" fontId="32" fillId="39" borderId="73" xfId="0" applyFont="1" applyFill="1" applyBorder="1" applyAlignment="1">
      <alignment horizontal="center" vertical="center"/>
    </xf>
    <xf numFmtId="3" fontId="32" fillId="39" borderId="74" xfId="0" applyNumberFormat="1" applyFont="1" applyFill="1" applyBorder="1" applyAlignment="1">
      <alignment horizontal="center" vertical="center"/>
    </xf>
    <xf numFmtId="0" fontId="32" fillId="0" borderId="35" xfId="0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0" fontId="32" fillId="0" borderId="69" xfId="0" applyFont="1" applyBorder="1" applyAlignment="1">
      <alignment vertical="center"/>
    </xf>
    <xf numFmtId="0" fontId="32" fillId="40" borderId="70" xfId="0" applyFont="1" applyFill="1" applyBorder="1" applyAlignment="1">
      <alignment horizontal="center" vertical="center"/>
    </xf>
    <xf numFmtId="0" fontId="30" fillId="40" borderId="17" xfId="0" applyFont="1" applyFill="1" applyBorder="1" applyAlignment="1">
      <alignment vertical="center"/>
    </xf>
    <xf numFmtId="3" fontId="32" fillId="40" borderId="17" xfId="0" applyNumberFormat="1" applyFont="1" applyFill="1" applyBorder="1" applyAlignment="1">
      <alignment horizontal="center" vertical="center"/>
    </xf>
    <xf numFmtId="165" fontId="32" fillId="40" borderId="17" xfId="0" applyNumberFormat="1" applyFont="1" applyFill="1" applyBorder="1" applyAlignment="1">
      <alignment horizontal="center" vertical="center"/>
    </xf>
    <xf numFmtId="0" fontId="32" fillId="40" borderId="17" xfId="0" applyFont="1" applyFill="1" applyBorder="1" applyAlignment="1">
      <alignment horizontal="right" vertical="center"/>
    </xf>
    <xf numFmtId="3" fontId="32" fillId="40" borderId="18" xfId="0" applyNumberFormat="1" applyFont="1" applyFill="1" applyBorder="1" applyAlignment="1">
      <alignment horizontal="center" vertical="center"/>
    </xf>
    <xf numFmtId="0" fontId="32" fillId="40" borderId="17" xfId="0" applyFont="1" applyFill="1" applyBorder="1" applyAlignment="1">
      <alignment horizontal="center" vertical="center"/>
    </xf>
    <xf numFmtId="0" fontId="30" fillId="32" borderId="17" xfId="0" applyFont="1" applyFill="1" applyBorder="1" applyAlignment="1">
      <alignment horizontal="center" vertical="center"/>
    </xf>
    <xf numFmtId="3" fontId="30" fillId="32" borderId="17" xfId="0" applyNumberFormat="1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164" fontId="30" fillId="0" borderId="17" xfId="0" applyNumberFormat="1" applyFont="1" applyBorder="1" applyAlignment="1">
      <alignment horizontal="center" vertical="center"/>
    </xf>
    <xf numFmtId="0" fontId="30" fillId="35" borderId="17" xfId="0" applyFont="1" applyFill="1" applyBorder="1" applyAlignment="1">
      <alignment vertical="center"/>
    </xf>
    <xf numFmtId="3" fontId="32" fillId="35" borderId="17" xfId="0" applyNumberFormat="1" applyFont="1" applyFill="1" applyBorder="1" applyAlignment="1">
      <alignment horizontal="center" vertical="center"/>
    </xf>
    <xf numFmtId="0" fontId="32" fillId="35" borderId="17" xfId="0" applyFont="1" applyFill="1" applyBorder="1" applyAlignment="1">
      <alignment horizontal="right" vertical="center"/>
    </xf>
    <xf numFmtId="3" fontId="32" fillId="35" borderId="72" xfId="0" applyNumberFormat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49" fontId="30" fillId="32" borderId="17" xfId="0" applyNumberFormat="1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49" fontId="30" fillId="33" borderId="17" xfId="0" applyNumberFormat="1" applyFont="1" applyFill="1" applyBorder="1" applyAlignment="1">
      <alignment horizontal="center" vertical="center"/>
    </xf>
    <xf numFmtId="1" fontId="30" fillId="32" borderId="17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164" fontId="33" fillId="0" borderId="17" xfId="0" applyNumberFormat="1" applyFont="1" applyBorder="1" applyAlignment="1">
      <alignment horizontal="center" vertical="center"/>
    </xf>
    <xf numFmtId="0" fontId="33" fillId="33" borderId="17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textRotation="90"/>
    </xf>
    <xf numFmtId="0" fontId="30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/>
    </xf>
    <xf numFmtId="0" fontId="30" fillId="0" borderId="33" xfId="0" applyFont="1" applyBorder="1" applyAlignment="1">
      <alignment horizontal="left" vertical="center" wrapText="1"/>
    </xf>
    <xf numFmtId="0" fontId="27" fillId="0" borderId="44" xfId="0" applyFont="1" applyFill="1" applyBorder="1" applyAlignment="1">
      <alignment horizontal="left" vertical="center"/>
    </xf>
    <xf numFmtId="0" fontId="27" fillId="0" borderId="75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3" fontId="31" fillId="32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Border="1" applyAlignment="1">
      <alignment horizontal="center" vertical="center"/>
    </xf>
    <xf numFmtId="164" fontId="34" fillId="0" borderId="17" xfId="0" applyNumberFormat="1" applyFont="1" applyBorder="1" applyAlignment="1">
      <alignment horizontal="center" vertical="center" wrapText="1"/>
    </xf>
  </cellXfs>
  <cellStyles count="44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o" xfId="19" builtinId="26" customBuiltin="1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1" xfId="32"/>
    <cellStyle name="Normal" xfId="0" builtinId="0"/>
    <cellStyle name="Normal 2" xfId="33"/>
    <cellStyle name="Normal 3" xfId="43"/>
    <cellStyle name="Notas 2" xfId="34"/>
    <cellStyle name="Salida 2" xfId="35"/>
    <cellStyle name="Texto de advertencia 2" xfId="36"/>
    <cellStyle name="Texto explicativo 2" xfId="37"/>
    <cellStyle name="Título 1 2" xfId="38"/>
    <cellStyle name="Título 2 2" xfId="39"/>
    <cellStyle name="Título 3 2" xfId="40"/>
    <cellStyle name="Título 4" xfId="41"/>
    <cellStyle name="Total 2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E5CA"/>
      <rgbColor rgb="0000FFFF"/>
      <rgbColor rgb="00800080"/>
      <rgbColor rgb="00800000"/>
      <rgbColor rgb="00008080"/>
      <rgbColor rgb="000000FF"/>
      <rgbColor rgb="0000CCFF"/>
      <rgbColor rgb="0099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EDCC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0"/>
  <sheetViews>
    <sheetView zoomScale="85" zoomScaleNormal="85" workbookViewId="0">
      <selection activeCell="C21" sqref="C21"/>
    </sheetView>
  </sheetViews>
  <sheetFormatPr baseColWidth="10" defaultColWidth="10.28515625" defaultRowHeight="15" x14ac:dyDescent="0.25"/>
  <cols>
    <col min="1" max="1" width="11" style="3" customWidth="1"/>
    <col min="2" max="2" width="29.85546875" style="40" customWidth="1"/>
    <col min="3" max="3" width="48.85546875" style="41" customWidth="1"/>
    <col min="4" max="4" width="70.140625" style="41" customWidth="1"/>
    <col min="5" max="16384" width="10.28515625" style="37"/>
  </cols>
  <sheetData>
    <row r="1" spans="1:255" s="1" customFormat="1" ht="30.75" customHeight="1" thickBot="1" x14ac:dyDescent="0.3">
      <c r="A1" s="63" t="s">
        <v>0</v>
      </c>
      <c r="B1" s="64" t="s">
        <v>1</v>
      </c>
      <c r="C1" s="64" t="s">
        <v>2</v>
      </c>
      <c r="D1" s="65" t="s">
        <v>3</v>
      </c>
      <c r="E1" s="2"/>
    </row>
    <row r="2" spans="1:255" s="33" customFormat="1" ht="19.149999999999999" customHeight="1" x14ac:dyDescent="0.25">
      <c r="A2" s="97">
        <v>1</v>
      </c>
      <c r="B2" s="106" t="s">
        <v>4</v>
      </c>
      <c r="C2" s="66" t="s">
        <v>5</v>
      </c>
      <c r="D2" s="67" t="s">
        <v>6</v>
      </c>
      <c r="E2" s="32"/>
    </row>
    <row r="3" spans="1:255" s="33" customFormat="1" ht="17.45" customHeight="1" x14ac:dyDescent="0.25">
      <c r="A3" s="98"/>
      <c r="B3" s="107"/>
      <c r="C3" s="68" t="s">
        <v>7</v>
      </c>
      <c r="D3" s="69" t="s">
        <v>8</v>
      </c>
      <c r="E3" s="32"/>
    </row>
    <row r="4" spans="1:255" s="33" customFormat="1" ht="19.149999999999999" customHeight="1" x14ac:dyDescent="0.25">
      <c r="A4" s="98"/>
      <c r="B4" s="107"/>
      <c r="C4" s="68" t="s">
        <v>9</v>
      </c>
      <c r="D4" s="69" t="s">
        <v>10</v>
      </c>
      <c r="E4" s="32"/>
    </row>
    <row r="5" spans="1:255" s="33" customFormat="1" ht="20.85" customHeight="1" x14ac:dyDescent="0.25">
      <c r="A5" s="98"/>
      <c r="B5" s="107"/>
      <c r="C5" s="68" t="s">
        <v>11</v>
      </c>
      <c r="D5" s="69" t="s">
        <v>12</v>
      </c>
      <c r="E5" s="32"/>
    </row>
    <row r="6" spans="1:255" s="33" customFormat="1" ht="21.6" customHeight="1" thickBot="1" x14ac:dyDescent="0.3">
      <c r="A6" s="99"/>
      <c r="B6" s="108"/>
      <c r="C6" s="70" t="s">
        <v>13</v>
      </c>
      <c r="D6" s="71" t="s">
        <v>14</v>
      </c>
      <c r="E6" s="32"/>
    </row>
    <row r="7" spans="1:255" ht="23.25" customHeight="1" x14ac:dyDescent="0.25">
      <c r="A7" s="113">
        <v>2</v>
      </c>
      <c r="B7" s="100" t="s">
        <v>15</v>
      </c>
      <c r="C7" s="72" t="s">
        <v>280</v>
      </c>
      <c r="D7" s="73" t="s">
        <v>281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</row>
    <row r="8" spans="1:255" x14ac:dyDescent="0.25">
      <c r="A8" s="114"/>
      <c r="B8" s="101"/>
      <c r="C8" s="34" t="s">
        <v>282</v>
      </c>
      <c r="D8" s="35" t="s">
        <v>17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</row>
    <row r="9" spans="1:255" x14ac:dyDescent="0.25">
      <c r="A9" s="114"/>
      <c r="B9" s="101"/>
      <c r="C9" s="34" t="s">
        <v>283</v>
      </c>
      <c r="D9" s="35" t="s">
        <v>18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</row>
    <row r="10" spans="1:255" x14ac:dyDescent="0.25">
      <c r="A10" s="114"/>
      <c r="B10" s="101"/>
      <c r="C10" s="34" t="s">
        <v>284</v>
      </c>
      <c r="D10" s="35" t="s">
        <v>19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</row>
    <row r="11" spans="1:255" x14ac:dyDescent="0.25">
      <c r="A11" s="114"/>
      <c r="B11" s="101"/>
      <c r="C11" s="34" t="s">
        <v>20</v>
      </c>
      <c r="D11" s="35" t="s">
        <v>265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</row>
    <row r="12" spans="1:255" x14ac:dyDescent="0.25">
      <c r="A12" s="114"/>
      <c r="B12" s="101"/>
      <c r="C12" s="34" t="s">
        <v>285</v>
      </c>
      <c r="D12" s="35" t="s">
        <v>266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</row>
    <row r="13" spans="1:255" x14ac:dyDescent="0.25">
      <c r="A13" s="114"/>
      <c r="B13" s="101"/>
      <c r="C13" s="34" t="s">
        <v>22</v>
      </c>
      <c r="D13" s="35" t="s">
        <v>23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</row>
    <row r="14" spans="1:255" x14ac:dyDescent="0.25">
      <c r="A14" s="114"/>
      <c r="B14" s="101"/>
      <c r="C14" s="34" t="s">
        <v>286</v>
      </c>
      <c r="D14" s="35" t="s">
        <v>24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</row>
    <row r="15" spans="1:255" x14ac:dyDescent="0.25">
      <c r="A15" s="114"/>
      <c r="B15" s="101"/>
      <c r="C15" s="34" t="s">
        <v>25</v>
      </c>
      <c r="D15" s="35" t="s">
        <v>287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</row>
    <row r="16" spans="1:255" x14ac:dyDescent="0.25">
      <c r="A16" s="114"/>
      <c r="B16" s="101"/>
      <c r="C16" s="34" t="s">
        <v>26</v>
      </c>
      <c r="D16" s="38" t="s">
        <v>27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</row>
    <row r="17" spans="1:255" ht="15.75" thickBot="1" x14ac:dyDescent="0.3">
      <c r="A17" s="115"/>
      <c r="B17" s="102"/>
      <c r="C17" s="74" t="s">
        <v>264</v>
      </c>
      <c r="D17" s="75" t="s">
        <v>21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</row>
    <row r="18" spans="1:255" x14ac:dyDescent="0.25">
      <c r="A18" s="103">
        <v>3</v>
      </c>
      <c r="B18" s="109" t="s">
        <v>28</v>
      </c>
      <c r="C18" s="76" t="s">
        <v>29</v>
      </c>
      <c r="D18" s="77"/>
      <c r="E18" s="39"/>
    </row>
    <row r="19" spans="1:255" x14ac:dyDescent="0.25">
      <c r="A19" s="104"/>
      <c r="B19" s="110"/>
      <c r="C19" s="78" t="s">
        <v>30</v>
      </c>
      <c r="D19" s="79" t="s">
        <v>31</v>
      </c>
      <c r="E19" s="39"/>
    </row>
    <row r="20" spans="1:255" x14ac:dyDescent="0.25">
      <c r="A20" s="104"/>
      <c r="B20" s="110"/>
      <c r="C20" s="78" t="s">
        <v>32</v>
      </c>
      <c r="D20" s="79" t="s">
        <v>33</v>
      </c>
      <c r="E20" s="39"/>
    </row>
    <row r="21" spans="1:255" x14ac:dyDescent="0.25">
      <c r="A21" s="104"/>
      <c r="B21" s="111"/>
      <c r="C21" s="78" t="s">
        <v>297</v>
      </c>
      <c r="D21" s="79" t="s">
        <v>298</v>
      </c>
      <c r="E21" s="39"/>
    </row>
    <row r="22" spans="1:255" x14ac:dyDescent="0.25">
      <c r="A22" s="104"/>
      <c r="B22" s="110"/>
      <c r="C22" s="78" t="s">
        <v>34</v>
      </c>
      <c r="D22" s="79" t="s">
        <v>35</v>
      </c>
      <c r="E22" s="39"/>
    </row>
    <row r="23" spans="1:255" x14ac:dyDescent="0.25">
      <c r="A23" s="104"/>
      <c r="B23" s="110"/>
      <c r="C23" s="78" t="s">
        <v>36</v>
      </c>
      <c r="D23" s="79" t="s">
        <v>37</v>
      </c>
      <c r="E23" s="39"/>
    </row>
    <row r="24" spans="1:255" s="1" customFormat="1" ht="12.75" customHeight="1" x14ac:dyDescent="0.25">
      <c r="A24" s="104"/>
      <c r="B24" s="110"/>
      <c r="C24" s="78" t="s">
        <v>38</v>
      </c>
      <c r="D24" s="79" t="s">
        <v>39</v>
      </c>
      <c r="E24" s="2"/>
    </row>
    <row r="25" spans="1:255" s="1" customFormat="1" ht="12.75" customHeight="1" x14ac:dyDescent="0.25">
      <c r="A25" s="104"/>
      <c r="B25" s="110"/>
      <c r="C25" s="80" t="s">
        <v>40</v>
      </c>
      <c r="D25" s="81"/>
      <c r="E25" s="2"/>
    </row>
    <row r="26" spans="1:255" s="1" customFormat="1" ht="12.75" customHeight="1" x14ac:dyDescent="0.25">
      <c r="A26" s="104"/>
      <c r="B26" s="110"/>
      <c r="C26" s="78" t="s">
        <v>41</v>
      </c>
      <c r="D26" s="79" t="s">
        <v>42</v>
      </c>
      <c r="E26" s="2"/>
    </row>
    <row r="27" spans="1:255" s="1" customFormat="1" ht="12.75" customHeight="1" x14ac:dyDescent="0.25">
      <c r="A27" s="104"/>
      <c r="B27" s="110"/>
      <c r="C27" s="78" t="s">
        <v>43</v>
      </c>
      <c r="D27" s="79" t="s">
        <v>44</v>
      </c>
      <c r="E27" s="2"/>
    </row>
    <row r="28" spans="1:255" s="1" customFormat="1" ht="27" customHeight="1" x14ac:dyDescent="0.25">
      <c r="A28" s="104"/>
      <c r="B28" s="110"/>
      <c r="C28" s="78" t="s">
        <v>45</v>
      </c>
      <c r="D28" s="79" t="s">
        <v>46</v>
      </c>
      <c r="E28" s="2"/>
    </row>
    <row r="29" spans="1:255" s="1" customFormat="1" ht="12.75" customHeight="1" x14ac:dyDescent="0.25">
      <c r="A29" s="104"/>
      <c r="B29" s="110"/>
      <c r="C29" s="78" t="s">
        <v>47</v>
      </c>
      <c r="D29" s="79" t="s">
        <v>48</v>
      </c>
      <c r="E29" s="2"/>
    </row>
    <row r="30" spans="1:255" s="1" customFormat="1" ht="12.75" customHeight="1" x14ac:dyDescent="0.25">
      <c r="A30" s="104"/>
      <c r="B30" s="110"/>
      <c r="C30" s="80" t="s">
        <v>49</v>
      </c>
      <c r="D30" s="81"/>
      <c r="E30" s="2"/>
    </row>
    <row r="31" spans="1:255" s="1" customFormat="1" ht="12.75" customHeight="1" x14ac:dyDescent="0.25">
      <c r="A31" s="104"/>
      <c r="B31" s="110"/>
      <c r="C31" s="78" t="s">
        <v>50</v>
      </c>
      <c r="D31" s="79" t="s">
        <v>51</v>
      </c>
      <c r="E31" s="2"/>
    </row>
    <row r="32" spans="1:255" s="1" customFormat="1" ht="12.75" customHeight="1" x14ac:dyDescent="0.25">
      <c r="A32" s="104"/>
      <c r="B32" s="110"/>
      <c r="C32" s="78" t="s">
        <v>52</v>
      </c>
      <c r="D32" s="79" t="s">
        <v>53</v>
      </c>
      <c r="E32" s="2"/>
    </row>
    <row r="33" spans="1:5" s="1" customFormat="1" ht="12.75" customHeight="1" x14ac:dyDescent="0.25">
      <c r="A33" s="104"/>
      <c r="B33" s="110"/>
      <c r="C33" s="78" t="s">
        <v>54</v>
      </c>
      <c r="D33" s="79" t="s">
        <v>55</v>
      </c>
      <c r="E33" s="2"/>
    </row>
    <row r="34" spans="1:5" s="1" customFormat="1" ht="12.75" customHeight="1" x14ac:dyDescent="0.25">
      <c r="A34" s="104"/>
      <c r="B34" s="110"/>
      <c r="C34" s="78" t="s">
        <v>56</v>
      </c>
      <c r="D34" s="79" t="s">
        <v>57</v>
      </c>
      <c r="E34" s="2"/>
    </row>
    <row r="35" spans="1:5" s="1" customFormat="1" ht="12.75" customHeight="1" x14ac:dyDescent="0.25">
      <c r="A35" s="104"/>
      <c r="B35" s="110"/>
      <c r="C35" s="78" t="s">
        <v>58</v>
      </c>
      <c r="D35" s="79" t="s">
        <v>59</v>
      </c>
      <c r="E35" s="2"/>
    </row>
    <row r="36" spans="1:5" s="1" customFormat="1" ht="12.75" customHeight="1" x14ac:dyDescent="0.25">
      <c r="A36" s="104"/>
      <c r="B36" s="110"/>
      <c r="C36" s="78" t="s">
        <v>60</v>
      </c>
      <c r="D36" s="79" t="s">
        <v>61</v>
      </c>
      <c r="E36" s="2"/>
    </row>
    <row r="37" spans="1:5" s="1" customFormat="1" ht="12.75" customHeight="1" x14ac:dyDescent="0.25">
      <c r="A37" s="104"/>
      <c r="B37" s="110"/>
      <c r="C37" s="78" t="s">
        <v>62</v>
      </c>
      <c r="D37" s="79" t="s">
        <v>63</v>
      </c>
      <c r="E37" s="2"/>
    </row>
    <row r="38" spans="1:5" s="1" customFormat="1" ht="12.75" customHeight="1" x14ac:dyDescent="0.25">
      <c r="A38" s="104"/>
      <c r="B38" s="110"/>
      <c r="C38" s="78" t="s">
        <v>64</v>
      </c>
      <c r="D38" s="79" t="s">
        <v>65</v>
      </c>
      <c r="E38" s="2"/>
    </row>
    <row r="39" spans="1:5" s="1" customFormat="1" ht="12.75" customHeight="1" x14ac:dyDescent="0.25">
      <c r="A39" s="104"/>
      <c r="B39" s="110"/>
      <c r="C39" s="80" t="s">
        <v>66</v>
      </c>
      <c r="D39" s="81"/>
      <c r="E39" s="2"/>
    </row>
    <row r="40" spans="1:5" s="1" customFormat="1" ht="12.75" customHeight="1" x14ac:dyDescent="0.25">
      <c r="A40" s="104"/>
      <c r="B40" s="110"/>
      <c r="C40" s="78" t="s">
        <v>67</v>
      </c>
      <c r="D40" s="79" t="s">
        <v>68</v>
      </c>
      <c r="E40" s="2"/>
    </row>
    <row r="41" spans="1:5" s="1" customFormat="1" ht="12.75" customHeight="1" x14ac:dyDescent="0.25">
      <c r="A41" s="104"/>
      <c r="B41" s="110"/>
      <c r="C41" s="78" t="s">
        <v>69</v>
      </c>
      <c r="D41" s="79" t="s">
        <v>70</v>
      </c>
      <c r="E41" s="2"/>
    </row>
    <row r="42" spans="1:5" s="1" customFormat="1" ht="12.75" customHeight="1" x14ac:dyDescent="0.25">
      <c r="A42" s="104"/>
      <c r="B42" s="110"/>
      <c r="C42" s="78" t="s">
        <v>71</v>
      </c>
      <c r="D42" s="79" t="s">
        <v>72</v>
      </c>
      <c r="E42" s="2"/>
    </row>
    <row r="43" spans="1:5" s="1" customFormat="1" ht="12.75" customHeight="1" x14ac:dyDescent="0.25">
      <c r="A43" s="104"/>
      <c r="B43" s="110"/>
      <c r="C43" s="78" t="s">
        <v>73</v>
      </c>
      <c r="D43" s="79" t="s">
        <v>74</v>
      </c>
      <c r="E43" s="2"/>
    </row>
    <row r="44" spans="1:5" s="1" customFormat="1" ht="12.75" customHeight="1" x14ac:dyDescent="0.25">
      <c r="A44" s="104"/>
      <c r="B44" s="110"/>
      <c r="C44" s="78" t="s">
        <v>75</v>
      </c>
      <c r="D44" s="79" t="s">
        <v>76</v>
      </c>
      <c r="E44" s="2"/>
    </row>
    <row r="45" spans="1:5" s="1" customFormat="1" ht="12.75" customHeight="1" x14ac:dyDescent="0.25">
      <c r="A45" s="104"/>
      <c r="B45" s="110"/>
      <c r="C45" s="80" t="s">
        <v>77</v>
      </c>
      <c r="D45" s="81"/>
      <c r="E45" s="2"/>
    </row>
    <row r="46" spans="1:5" s="1" customFormat="1" ht="12.75" customHeight="1" x14ac:dyDescent="0.25">
      <c r="A46" s="104"/>
      <c r="B46" s="110"/>
      <c r="C46" s="78" t="s">
        <v>78</v>
      </c>
      <c r="D46" s="79" t="s">
        <v>79</v>
      </c>
      <c r="E46" s="2"/>
    </row>
    <row r="47" spans="1:5" s="1" customFormat="1" ht="12.75" customHeight="1" x14ac:dyDescent="0.25">
      <c r="A47" s="104"/>
      <c r="B47" s="110"/>
      <c r="C47" s="78" t="s">
        <v>80</v>
      </c>
      <c r="D47" s="79" t="s">
        <v>81</v>
      </c>
      <c r="E47" s="2"/>
    </row>
    <row r="48" spans="1:5" s="1" customFormat="1" ht="12.75" customHeight="1" x14ac:dyDescent="0.25">
      <c r="A48" s="104"/>
      <c r="B48" s="110"/>
      <c r="C48" s="80" t="s">
        <v>82</v>
      </c>
      <c r="D48" s="81"/>
      <c r="E48" s="2"/>
    </row>
    <row r="49" spans="1:5" s="1" customFormat="1" ht="12.75" customHeight="1" x14ac:dyDescent="0.25">
      <c r="A49" s="104"/>
      <c r="B49" s="110"/>
      <c r="C49" s="78" t="s">
        <v>83</v>
      </c>
      <c r="D49" s="79" t="s">
        <v>84</v>
      </c>
      <c r="E49" s="2"/>
    </row>
    <row r="50" spans="1:5" s="1" customFormat="1" ht="12.75" customHeight="1" x14ac:dyDescent="0.25">
      <c r="A50" s="104"/>
      <c r="B50" s="110"/>
      <c r="C50" s="78" t="s">
        <v>85</v>
      </c>
      <c r="D50" s="79" t="s">
        <v>86</v>
      </c>
      <c r="E50" s="2"/>
    </row>
    <row r="51" spans="1:5" s="1" customFormat="1" ht="12.75" customHeight="1" x14ac:dyDescent="0.25">
      <c r="A51" s="104"/>
      <c r="B51" s="110"/>
      <c r="C51" s="78" t="s">
        <v>87</v>
      </c>
      <c r="D51" s="79" t="s">
        <v>88</v>
      </c>
      <c r="E51" s="2"/>
    </row>
    <row r="52" spans="1:5" s="1" customFormat="1" ht="12.75" customHeight="1" x14ac:dyDescent="0.25">
      <c r="A52" s="104"/>
      <c r="B52" s="110"/>
      <c r="C52" s="80" t="s">
        <v>89</v>
      </c>
      <c r="D52" s="81"/>
      <c r="E52" s="2"/>
    </row>
    <row r="53" spans="1:5" s="1" customFormat="1" ht="12.75" customHeight="1" x14ac:dyDescent="0.25">
      <c r="A53" s="104"/>
      <c r="B53" s="110"/>
      <c r="C53" s="78" t="s">
        <v>90</v>
      </c>
      <c r="D53" s="79" t="s">
        <v>91</v>
      </c>
      <c r="E53" s="2"/>
    </row>
    <row r="54" spans="1:5" s="1" customFormat="1" ht="12.75" customHeight="1" x14ac:dyDescent="0.25">
      <c r="A54" s="104"/>
      <c r="B54" s="110"/>
      <c r="C54" s="78" t="s">
        <v>92</v>
      </c>
      <c r="D54" s="79" t="s">
        <v>93</v>
      </c>
      <c r="E54" s="2"/>
    </row>
    <row r="55" spans="1:5" s="1" customFormat="1" ht="12.75" customHeight="1" x14ac:dyDescent="0.25">
      <c r="A55" s="104"/>
      <c r="B55" s="110"/>
      <c r="C55" s="78" t="s">
        <v>94</v>
      </c>
      <c r="D55" s="79" t="s">
        <v>95</v>
      </c>
      <c r="E55" s="2"/>
    </row>
    <row r="56" spans="1:5" s="1" customFormat="1" ht="12.75" customHeight="1" x14ac:dyDescent="0.25">
      <c r="A56" s="104"/>
      <c r="B56" s="110"/>
      <c r="C56" s="78" t="s">
        <v>96</v>
      </c>
      <c r="D56" s="79" t="s">
        <v>97</v>
      </c>
      <c r="E56" s="2"/>
    </row>
    <row r="57" spans="1:5" s="1" customFormat="1" ht="12.75" customHeight="1" x14ac:dyDescent="0.25">
      <c r="A57" s="104"/>
      <c r="B57" s="110"/>
      <c r="C57" s="78" t="s">
        <v>98</v>
      </c>
      <c r="D57" s="79" t="s">
        <v>99</v>
      </c>
      <c r="E57" s="2"/>
    </row>
    <row r="58" spans="1:5" s="1" customFormat="1" ht="12.75" customHeight="1" x14ac:dyDescent="0.25">
      <c r="A58" s="104"/>
      <c r="B58" s="110"/>
      <c r="C58" s="78" t="s">
        <v>100</v>
      </c>
      <c r="D58" s="79" t="s">
        <v>101</v>
      </c>
      <c r="E58" s="2"/>
    </row>
    <row r="59" spans="1:5" s="1" customFormat="1" ht="12.75" customHeight="1" x14ac:dyDescent="0.25">
      <c r="A59" s="104"/>
      <c r="B59" s="110"/>
      <c r="C59" s="78" t="s">
        <v>102</v>
      </c>
      <c r="D59" s="79" t="s">
        <v>103</v>
      </c>
      <c r="E59" s="2"/>
    </row>
    <row r="60" spans="1:5" s="1" customFormat="1" ht="12.75" customHeight="1" x14ac:dyDescent="0.25">
      <c r="A60" s="104"/>
      <c r="B60" s="110"/>
      <c r="C60" s="78" t="s">
        <v>104</v>
      </c>
      <c r="D60" s="79" t="s">
        <v>105</v>
      </c>
      <c r="E60" s="2"/>
    </row>
    <row r="61" spans="1:5" s="1" customFormat="1" ht="12.75" customHeight="1" x14ac:dyDescent="0.25">
      <c r="A61" s="104"/>
      <c r="B61" s="110"/>
      <c r="C61" s="80" t="s">
        <v>106</v>
      </c>
      <c r="D61" s="81"/>
      <c r="E61" s="2"/>
    </row>
    <row r="62" spans="1:5" s="1" customFormat="1" ht="12.75" customHeight="1" x14ac:dyDescent="0.25">
      <c r="A62" s="104"/>
      <c r="B62" s="110"/>
      <c r="C62" s="78" t="s">
        <v>107</v>
      </c>
      <c r="D62" s="79" t="s">
        <v>108</v>
      </c>
      <c r="E62" s="2"/>
    </row>
    <row r="63" spans="1:5" s="1" customFormat="1" ht="12.75" customHeight="1" x14ac:dyDescent="0.25">
      <c r="A63" s="104"/>
      <c r="B63" s="110"/>
      <c r="C63" s="78" t="s">
        <v>109</v>
      </c>
      <c r="D63" s="79" t="s">
        <v>110</v>
      </c>
      <c r="E63" s="2"/>
    </row>
    <row r="64" spans="1:5" s="1" customFormat="1" ht="12.75" customHeight="1" x14ac:dyDescent="0.25">
      <c r="A64" s="104"/>
      <c r="B64" s="110"/>
      <c r="C64" s="80" t="s">
        <v>111</v>
      </c>
      <c r="D64" s="81"/>
      <c r="E64" s="2"/>
    </row>
    <row r="65" spans="1:5" s="1" customFormat="1" ht="12.75" customHeight="1" x14ac:dyDescent="0.25">
      <c r="A65" s="104"/>
      <c r="B65" s="110"/>
      <c r="C65" s="78" t="s">
        <v>112</v>
      </c>
      <c r="D65" s="79" t="s">
        <v>113</v>
      </c>
      <c r="E65" s="2"/>
    </row>
    <row r="66" spans="1:5" s="1" customFormat="1" ht="12.75" customHeight="1" x14ac:dyDescent="0.25">
      <c r="A66" s="104"/>
      <c r="B66" s="110"/>
      <c r="C66" s="78" t="s">
        <v>114</v>
      </c>
      <c r="D66" s="79" t="s">
        <v>115</v>
      </c>
      <c r="E66" s="2"/>
    </row>
    <row r="67" spans="1:5" s="1" customFormat="1" ht="12.75" customHeight="1" x14ac:dyDescent="0.25">
      <c r="A67" s="104"/>
      <c r="B67" s="110"/>
      <c r="C67" s="78" t="s">
        <v>116</v>
      </c>
      <c r="D67" s="79" t="s">
        <v>117</v>
      </c>
      <c r="E67" s="2"/>
    </row>
    <row r="68" spans="1:5" s="1" customFormat="1" ht="12.75" customHeight="1" x14ac:dyDescent="0.25">
      <c r="A68" s="104"/>
      <c r="B68" s="110"/>
      <c r="C68" s="80" t="s">
        <v>118</v>
      </c>
      <c r="D68" s="81"/>
      <c r="E68" s="2"/>
    </row>
    <row r="69" spans="1:5" s="1" customFormat="1" ht="12.75" customHeight="1" x14ac:dyDescent="0.25">
      <c r="A69" s="104"/>
      <c r="B69" s="110"/>
      <c r="C69" s="78" t="s">
        <v>119</v>
      </c>
      <c r="D69" s="79" t="s">
        <v>120</v>
      </c>
      <c r="E69" s="2"/>
    </row>
    <row r="70" spans="1:5" s="1" customFormat="1" ht="12.75" customHeight="1" thickBot="1" x14ac:dyDescent="0.3">
      <c r="A70" s="105"/>
      <c r="B70" s="112"/>
      <c r="C70" s="82" t="s">
        <v>121</v>
      </c>
      <c r="D70" s="83" t="s">
        <v>122</v>
      </c>
      <c r="E70" s="2"/>
    </row>
    <row r="71" spans="1:5" ht="26.25" customHeight="1" thickBot="1" x14ac:dyDescent="0.3">
      <c r="A71" s="84">
        <v>4</v>
      </c>
      <c r="B71" s="85" t="s">
        <v>123</v>
      </c>
      <c r="C71" s="86" t="s">
        <v>124</v>
      </c>
      <c r="D71" s="87" t="s">
        <v>125</v>
      </c>
      <c r="E71" s="39"/>
    </row>
    <row r="72" spans="1:5" s="33" customFormat="1" ht="12.75" customHeight="1" x14ac:dyDescent="0.25">
      <c r="A72" s="103">
        <v>5</v>
      </c>
      <c r="B72" s="94" t="s">
        <v>277</v>
      </c>
      <c r="C72" s="66" t="s">
        <v>126</v>
      </c>
      <c r="D72" s="67" t="s">
        <v>127</v>
      </c>
      <c r="E72" s="32"/>
    </row>
    <row r="73" spans="1:5" s="33" customFormat="1" ht="12.75" customHeight="1" x14ac:dyDescent="0.25">
      <c r="A73" s="104"/>
      <c r="B73" s="95"/>
      <c r="C73" s="68" t="s">
        <v>128</v>
      </c>
      <c r="D73" s="69" t="s">
        <v>129</v>
      </c>
      <c r="E73" s="32"/>
    </row>
    <row r="74" spans="1:5" s="33" customFormat="1" ht="12.75" customHeight="1" x14ac:dyDescent="0.25">
      <c r="A74" s="104"/>
      <c r="B74" s="95"/>
      <c r="C74" s="68" t="s">
        <v>130</v>
      </c>
      <c r="D74" s="69" t="s">
        <v>129</v>
      </c>
      <c r="E74" s="32"/>
    </row>
    <row r="75" spans="1:5" s="33" customFormat="1" ht="12.75" customHeight="1" x14ac:dyDescent="0.25">
      <c r="A75" s="104"/>
      <c r="B75" s="95"/>
      <c r="C75" s="68" t="s">
        <v>131</v>
      </c>
      <c r="D75" s="69" t="s">
        <v>132</v>
      </c>
      <c r="E75" s="32"/>
    </row>
    <row r="76" spans="1:5" s="33" customFormat="1" ht="12.75" customHeight="1" x14ac:dyDescent="0.25">
      <c r="A76" s="104"/>
      <c r="B76" s="95"/>
      <c r="C76" s="68" t="s">
        <v>133</v>
      </c>
      <c r="D76" s="69" t="s">
        <v>129</v>
      </c>
      <c r="E76" s="32"/>
    </row>
    <row r="77" spans="1:5" s="33" customFormat="1" ht="12.75" customHeight="1" x14ac:dyDescent="0.25">
      <c r="A77" s="104"/>
      <c r="B77" s="95"/>
      <c r="C77" s="68" t="s">
        <v>134</v>
      </c>
      <c r="D77" s="69" t="s">
        <v>135</v>
      </c>
      <c r="E77" s="32"/>
    </row>
    <row r="78" spans="1:5" s="33" customFormat="1" ht="12.75" customHeight="1" x14ac:dyDescent="0.25">
      <c r="A78" s="104"/>
      <c r="B78" s="95"/>
      <c r="C78" s="68" t="s">
        <v>136</v>
      </c>
      <c r="D78" s="69" t="s">
        <v>129</v>
      </c>
      <c r="E78" s="32"/>
    </row>
    <row r="79" spans="1:5" s="33" customFormat="1" ht="12.75" customHeight="1" x14ac:dyDescent="0.25">
      <c r="A79" s="104"/>
      <c r="B79" s="95"/>
      <c r="C79" s="68" t="s">
        <v>137</v>
      </c>
      <c r="D79" s="69" t="s">
        <v>138</v>
      </c>
      <c r="E79" s="32"/>
    </row>
    <row r="80" spans="1:5" x14ac:dyDescent="0.25">
      <c r="A80" s="104"/>
      <c r="B80" s="95"/>
      <c r="C80" s="68" t="s">
        <v>139</v>
      </c>
      <c r="D80" s="69" t="s">
        <v>140</v>
      </c>
      <c r="E80" s="39"/>
    </row>
    <row r="81" spans="1:5" x14ac:dyDescent="0.25">
      <c r="A81" s="104"/>
      <c r="B81" s="95"/>
      <c r="C81" s="68" t="s">
        <v>141</v>
      </c>
      <c r="D81" s="69" t="s">
        <v>142</v>
      </c>
      <c r="E81" s="39"/>
    </row>
    <row r="82" spans="1:5" x14ac:dyDescent="0.25">
      <c r="A82" s="104"/>
      <c r="B82" s="95"/>
      <c r="C82" s="68" t="s">
        <v>143</v>
      </c>
      <c r="D82" s="69" t="s">
        <v>144</v>
      </c>
      <c r="E82" s="39"/>
    </row>
    <row r="83" spans="1:5" x14ac:dyDescent="0.25">
      <c r="A83" s="104"/>
      <c r="B83" s="95"/>
      <c r="C83" s="68" t="s">
        <v>145</v>
      </c>
      <c r="D83" s="69" t="s">
        <v>146</v>
      </c>
      <c r="E83" s="39"/>
    </row>
    <row r="84" spans="1:5" x14ac:dyDescent="0.25">
      <c r="A84" s="104"/>
      <c r="B84" s="95"/>
      <c r="C84" s="68" t="s">
        <v>147</v>
      </c>
      <c r="D84" s="69" t="s">
        <v>148</v>
      </c>
      <c r="E84" s="39"/>
    </row>
    <row r="85" spans="1:5" x14ac:dyDescent="0.25">
      <c r="A85" s="104"/>
      <c r="B85" s="95"/>
      <c r="C85" s="68" t="s">
        <v>149</v>
      </c>
      <c r="D85" s="69" t="s">
        <v>150</v>
      </c>
      <c r="E85" s="39"/>
    </row>
    <row r="86" spans="1:5" x14ac:dyDescent="0.25">
      <c r="A86" s="104"/>
      <c r="B86" s="95"/>
      <c r="C86" s="68" t="s">
        <v>151</v>
      </c>
      <c r="D86" s="69" t="s">
        <v>152</v>
      </c>
      <c r="E86" s="39"/>
    </row>
    <row r="87" spans="1:5" x14ac:dyDescent="0.25">
      <c r="A87" s="104"/>
      <c r="B87" s="95"/>
      <c r="C87" s="68" t="s">
        <v>153</v>
      </c>
      <c r="D87" s="69" t="s">
        <v>154</v>
      </c>
      <c r="E87" s="39"/>
    </row>
    <row r="88" spans="1:5" x14ac:dyDescent="0.25">
      <c r="A88" s="104"/>
      <c r="B88" s="95"/>
      <c r="C88" s="68" t="s">
        <v>155</v>
      </c>
      <c r="D88" s="69" t="s">
        <v>156</v>
      </c>
      <c r="E88" s="39"/>
    </row>
    <row r="89" spans="1:5" x14ac:dyDescent="0.25">
      <c r="A89" s="104"/>
      <c r="B89" s="95"/>
      <c r="C89" s="68" t="s">
        <v>157</v>
      </c>
      <c r="D89" s="69" t="s">
        <v>158</v>
      </c>
      <c r="E89" s="39"/>
    </row>
    <row r="90" spans="1:5" x14ac:dyDescent="0.25">
      <c r="A90" s="104"/>
      <c r="B90" s="95"/>
      <c r="C90" s="68" t="s">
        <v>159</v>
      </c>
      <c r="D90" s="69" t="s">
        <v>160</v>
      </c>
      <c r="E90" s="39"/>
    </row>
    <row r="91" spans="1:5" x14ac:dyDescent="0.25">
      <c r="A91" s="104"/>
      <c r="B91" s="95"/>
      <c r="C91" s="68" t="s">
        <v>161</v>
      </c>
      <c r="D91" s="69" t="s">
        <v>162</v>
      </c>
      <c r="E91" s="39"/>
    </row>
    <row r="92" spans="1:5" x14ac:dyDescent="0.25">
      <c r="A92" s="104"/>
      <c r="B92" s="95"/>
      <c r="C92" s="68" t="s">
        <v>163</v>
      </c>
      <c r="D92" s="69" t="s">
        <v>164</v>
      </c>
      <c r="E92" s="39"/>
    </row>
    <row r="93" spans="1:5" x14ac:dyDescent="0.25">
      <c r="A93" s="104"/>
      <c r="B93" s="95"/>
      <c r="C93" s="68" t="s">
        <v>165</v>
      </c>
      <c r="D93" s="69" t="s">
        <v>166</v>
      </c>
      <c r="E93" s="39"/>
    </row>
    <row r="94" spans="1:5" x14ac:dyDescent="0.25">
      <c r="A94" s="104"/>
      <c r="B94" s="95"/>
      <c r="C94" s="68" t="s">
        <v>167</v>
      </c>
      <c r="D94" s="69" t="s">
        <v>168</v>
      </c>
      <c r="E94" s="39"/>
    </row>
    <row r="95" spans="1:5" x14ac:dyDescent="0.25">
      <c r="A95" s="104"/>
      <c r="B95" s="95"/>
      <c r="C95" s="68" t="s">
        <v>169</v>
      </c>
      <c r="D95" s="69" t="s">
        <v>170</v>
      </c>
      <c r="E95" s="39"/>
    </row>
    <row r="96" spans="1:5" x14ac:dyDescent="0.25">
      <c r="A96" s="104"/>
      <c r="B96" s="95"/>
      <c r="C96" s="68" t="s">
        <v>171</v>
      </c>
      <c r="D96" s="69" t="s">
        <v>172</v>
      </c>
      <c r="E96" s="39"/>
    </row>
    <row r="97" spans="1:255" x14ac:dyDescent="0.25">
      <c r="A97" s="104"/>
      <c r="B97" s="95"/>
      <c r="C97" s="68" t="s">
        <v>173</v>
      </c>
      <c r="D97" s="69" t="s">
        <v>174</v>
      </c>
      <c r="E97" s="39"/>
    </row>
    <row r="98" spans="1:255" ht="15.75" thickBot="1" x14ac:dyDescent="0.3">
      <c r="A98" s="105"/>
      <c r="B98" s="96"/>
      <c r="C98" s="70" t="s">
        <v>175</v>
      </c>
      <c r="D98" s="71" t="s">
        <v>176</v>
      </c>
      <c r="E98" s="39"/>
    </row>
    <row r="99" spans="1:255" ht="26.25" customHeight="1" thickBot="1" x14ac:dyDescent="0.3">
      <c r="A99" s="84">
        <v>7</v>
      </c>
      <c r="B99" s="91" t="s">
        <v>263</v>
      </c>
      <c r="C99" s="92" t="s">
        <v>177</v>
      </c>
      <c r="D99" s="93" t="s">
        <v>16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</row>
    <row r="100" spans="1:255" x14ac:dyDescent="0.25">
      <c r="A100" s="88"/>
      <c r="B100" s="89"/>
      <c r="C100" s="90"/>
      <c r="D100" s="90"/>
    </row>
  </sheetData>
  <sheetProtection selectLockedCells="1" selectUnlockedCells="1"/>
  <mergeCells count="8">
    <mergeCell ref="B72:B98"/>
    <mergeCell ref="A2:A6"/>
    <mergeCell ref="B7:B17"/>
    <mergeCell ref="A72:A98"/>
    <mergeCell ref="A18:A70"/>
    <mergeCell ref="B2:B6"/>
    <mergeCell ref="B18:B70"/>
    <mergeCell ref="A7:A17"/>
  </mergeCells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zoomScale="85" zoomScaleNormal="85" workbookViewId="0">
      <pane xSplit="3" ySplit="5" topLeftCell="K83" activePane="bottomRight" state="frozen"/>
      <selection pane="topRight" activeCell="D1" sqref="D1"/>
      <selection pane="bottomLeft" activeCell="A6" sqref="A6"/>
      <selection pane="bottomRight" activeCell="D81" sqref="D81"/>
    </sheetView>
  </sheetViews>
  <sheetFormatPr baseColWidth="10" defaultColWidth="10.85546875" defaultRowHeight="11.25" x14ac:dyDescent="0.25"/>
  <cols>
    <col min="1" max="1" width="10.85546875" style="7" customWidth="1"/>
    <col min="2" max="2" width="8.5703125" style="22" customWidth="1"/>
    <col min="3" max="3" width="25.5703125" style="7" customWidth="1"/>
    <col min="4" max="4" width="10.85546875" style="7" customWidth="1"/>
    <col min="5" max="5" width="16.5703125" style="186" customWidth="1"/>
    <col min="6" max="7" width="10.85546875" style="7" customWidth="1"/>
    <col min="8" max="8" width="12.42578125" style="7" customWidth="1"/>
    <col min="9" max="9" width="10.85546875" style="7" customWidth="1"/>
    <col min="10" max="10" width="13.140625" style="7" customWidth="1"/>
    <col min="11" max="12" width="10.85546875" style="7" customWidth="1"/>
    <col min="13" max="13" width="12.42578125" style="7" customWidth="1"/>
    <col min="14" max="15" width="10.85546875" style="7" customWidth="1"/>
    <col min="16" max="16" width="12.5703125" style="7" customWidth="1"/>
    <col min="17" max="18" width="10.85546875" style="7" customWidth="1"/>
    <col min="19" max="19" width="12.5703125" style="7" customWidth="1"/>
    <col min="20" max="20" width="13.5703125" style="28" customWidth="1"/>
    <col min="21" max="21" width="70.28515625" style="26" customWidth="1"/>
    <col min="22" max="22" width="10.85546875" style="5" customWidth="1"/>
    <col min="23" max="23" width="34.5703125" style="5" customWidth="1"/>
    <col min="24" max="24" width="23" style="5" customWidth="1"/>
    <col min="25" max="25" width="10.85546875" style="6"/>
    <col min="26" max="16384" width="10.85546875" style="7"/>
  </cols>
  <sheetData>
    <row r="1" spans="1:24" ht="15.75" customHeight="1" x14ac:dyDescent="0.25">
      <c r="A1" s="121" t="s">
        <v>0</v>
      </c>
      <c r="B1" s="124" t="s">
        <v>2</v>
      </c>
      <c r="C1" s="124"/>
      <c r="D1" s="128" t="s">
        <v>178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  <c r="U1" s="173" t="s">
        <v>187</v>
      </c>
      <c r="V1" s="4"/>
      <c r="W1" s="4"/>
    </row>
    <row r="2" spans="1:24" ht="23.85" customHeight="1" x14ac:dyDescent="0.25">
      <c r="A2" s="122"/>
      <c r="B2" s="125"/>
      <c r="C2" s="126"/>
      <c r="D2" s="126" t="s">
        <v>179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30"/>
      <c r="U2" s="174"/>
      <c r="V2" s="4"/>
      <c r="W2" s="4"/>
    </row>
    <row r="3" spans="1:24" ht="20.25" customHeight="1" x14ac:dyDescent="0.25">
      <c r="A3" s="122"/>
      <c r="B3" s="125"/>
      <c r="C3" s="126"/>
      <c r="D3" s="131" t="s">
        <v>180</v>
      </c>
      <c r="E3" s="131"/>
      <c r="F3" s="131"/>
      <c r="G3" s="131"/>
      <c r="H3" s="131"/>
      <c r="I3" s="131"/>
      <c r="J3" s="131"/>
      <c r="K3" s="131"/>
      <c r="L3" s="131"/>
      <c r="M3" s="131"/>
      <c r="N3" s="131" t="s">
        <v>181</v>
      </c>
      <c r="O3" s="131"/>
      <c r="P3" s="131"/>
      <c r="Q3" s="131"/>
      <c r="R3" s="131"/>
      <c r="S3" s="131"/>
      <c r="T3" s="132"/>
      <c r="U3" s="174"/>
      <c r="V3" s="4"/>
      <c r="W3" s="4"/>
    </row>
    <row r="4" spans="1:24" ht="30.75" customHeight="1" x14ac:dyDescent="0.25">
      <c r="A4" s="122"/>
      <c r="B4" s="125"/>
      <c r="C4" s="126"/>
      <c r="D4" s="133" t="s">
        <v>182</v>
      </c>
      <c r="E4" s="133"/>
      <c r="F4" s="133"/>
      <c r="G4" s="133"/>
      <c r="H4" s="133"/>
      <c r="I4" s="134" t="s">
        <v>183</v>
      </c>
      <c r="J4" s="134"/>
      <c r="K4" s="134"/>
      <c r="L4" s="134"/>
      <c r="M4" s="134"/>
      <c r="N4" s="133" t="s">
        <v>184</v>
      </c>
      <c r="O4" s="133" t="s">
        <v>184</v>
      </c>
      <c r="P4" s="133"/>
      <c r="Q4" s="135" t="s">
        <v>185</v>
      </c>
      <c r="R4" s="135" t="s">
        <v>185</v>
      </c>
      <c r="S4" s="135"/>
      <c r="T4" s="119" t="s">
        <v>186</v>
      </c>
      <c r="U4" s="174"/>
      <c r="V4" s="4"/>
      <c r="W4" s="4"/>
      <c r="X4" s="8"/>
    </row>
    <row r="5" spans="1:24" ht="30" customHeight="1" thickBot="1" x14ac:dyDescent="0.3">
      <c r="A5" s="123"/>
      <c r="B5" s="127"/>
      <c r="C5" s="178"/>
      <c r="D5" s="9" t="s">
        <v>188</v>
      </c>
      <c r="E5" s="10" t="s">
        <v>189</v>
      </c>
      <c r="F5" s="10" t="s">
        <v>190</v>
      </c>
      <c r="G5" s="9" t="s">
        <v>191</v>
      </c>
      <c r="H5" s="9" t="s">
        <v>192</v>
      </c>
      <c r="I5" s="11" t="s">
        <v>188</v>
      </c>
      <c r="J5" s="11" t="s">
        <v>189</v>
      </c>
      <c r="K5" s="12" t="s">
        <v>190</v>
      </c>
      <c r="L5" s="11" t="s">
        <v>191</v>
      </c>
      <c r="M5" s="11" t="s">
        <v>192</v>
      </c>
      <c r="N5" s="9" t="s">
        <v>193</v>
      </c>
      <c r="O5" s="9" t="s">
        <v>194</v>
      </c>
      <c r="P5" s="9" t="s">
        <v>195</v>
      </c>
      <c r="Q5" s="11" t="s">
        <v>193</v>
      </c>
      <c r="R5" s="11" t="s">
        <v>194</v>
      </c>
      <c r="S5" s="11" t="s">
        <v>195</v>
      </c>
      <c r="T5" s="120"/>
      <c r="U5" s="175"/>
      <c r="V5" s="4"/>
      <c r="W5" s="4"/>
      <c r="X5" s="8"/>
    </row>
    <row r="6" spans="1:24" ht="50.25" customHeight="1" x14ac:dyDescent="0.25">
      <c r="A6" s="172">
        <v>1</v>
      </c>
      <c r="B6" s="169" t="s">
        <v>292</v>
      </c>
      <c r="C6" s="179" t="s">
        <v>4</v>
      </c>
      <c r="D6" s="176">
        <v>1</v>
      </c>
      <c r="E6" s="187" t="s">
        <v>309</v>
      </c>
      <c r="F6" s="190">
        <v>8</v>
      </c>
      <c r="G6" s="190">
        <v>8</v>
      </c>
      <c r="H6" s="190">
        <v>0</v>
      </c>
      <c r="I6" s="191">
        <v>0</v>
      </c>
      <c r="J6" s="191">
        <v>0</v>
      </c>
      <c r="K6" s="192">
        <v>0</v>
      </c>
      <c r="L6" s="192">
        <v>0</v>
      </c>
      <c r="M6" s="192">
        <v>0</v>
      </c>
      <c r="N6" s="191">
        <v>247</v>
      </c>
      <c r="O6" s="193">
        <f t="shared" ref="O6:O14" si="0">D6*G6*N6</f>
        <v>1976</v>
      </c>
      <c r="P6" s="193">
        <f t="shared" ref="P6:P18" si="1">D6*H6*N6</f>
        <v>0</v>
      </c>
      <c r="Q6" s="194">
        <v>0</v>
      </c>
      <c r="R6" s="195">
        <v>0</v>
      </c>
      <c r="S6" s="195">
        <v>0</v>
      </c>
      <c r="T6" s="194">
        <f t="shared" ref="T6:T14" si="2">+O6+P6+R6+S6</f>
        <v>1976</v>
      </c>
      <c r="U6" s="15"/>
      <c r="V6" s="42"/>
      <c r="W6" s="26"/>
    </row>
    <row r="7" spans="1:24" ht="33.75" x14ac:dyDescent="0.25">
      <c r="A7" s="142"/>
      <c r="B7" s="170"/>
      <c r="C7" s="179"/>
      <c r="D7" s="176">
        <v>1</v>
      </c>
      <c r="E7" s="188" t="s">
        <v>293</v>
      </c>
      <c r="F7" s="190">
        <v>24</v>
      </c>
      <c r="G7" s="190">
        <v>16</v>
      </c>
      <c r="H7" s="190">
        <f>F7-G7</f>
        <v>8</v>
      </c>
      <c r="I7" s="191">
        <v>1</v>
      </c>
      <c r="J7" s="191" t="s">
        <v>196</v>
      </c>
      <c r="K7" s="192">
        <v>24</v>
      </c>
      <c r="L7" s="192">
        <v>16</v>
      </c>
      <c r="M7" s="192">
        <f>K7-L7</f>
        <v>8</v>
      </c>
      <c r="N7" s="191">
        <v>247</v>
      </c>
      <c r="O7" s="193">
        <f t="shared" si="0"/>
        <v>3952</v>
      </c>
      <c r="P7" s="193">
        <f t="shared" si="1"/>
        <v>1976</v>
      </c>
      <c r="Q7" s="194">
        <v>118</v>
      </c>
      <c r="R7" s="195">
        <f t="shared" ref="R7:R13" si="3">I7*L7*Q7</f>
        <v>1888</v>
      </c>
      <c r="S7" s="195">
        <f t="shared" ref="S7:S14" si="4">I7*M7*Q7</f>
        <v>944</v>
      </c>
      <c r="T7" s="194">
        <f t="shared" si="2"/>
        <v>8760</v>
      </c>
      <c r="U7" s="15"/>
      <c r="V7" s="42"/>
      <c r="W7" s="26"/>
    </row>
    <row r="8" spans="1:24" ht="15" customHeight="1" x14ac:dyDescent="0.25">
      <c r="A8" s="142"/>
      <c r="B8" s="170"/>
      <c r="C8" s="179"/>
      <c r="D8" s="176">
        <v>4</v>
      </c>
      <c r="E8" s="187" t="s">
        <v>198</v>
      </c>
      <c r="F8" s="190">
        <v>24</v>
      </c>
      <c r="G8" s="190">
        <v>16</v>
      </c>
      <c r="H8" s="190">
        <v>8</v>
      </c>
      <c r="I8" s="191">
        <v>4</v>
      </c>
      <c r="J8" s="191" t="s">
        <v>198</v>
      </c>
      <c r="K8" s="192">
        <v>24</v>
      </c>
      <c r="L8" s="192">
        <v>16</v>
      </c>
      <c r="M8" s="192">
        <v>8</v>
      </c>
      <c r="N8" s="191">
        <v>247</v>
      </c>
      <c r="O8" s="193">
        <f t="shared" si="0"/>
        <v>15808</v>
      </c>
      <c r="P8" s="193">
        <f t="shared" si="1"/>
        <v>7904</v>
      </c>
      <c r="Q8" s="194">
        <v>118</v>
      </c>
      <c r="R8" s="195">
        <f t="shared" si="3"/>
        <v>7552</v>
      </c>
      <c r="S8" s="195">
        <f t="shared" si="4"/>
        <v>3776</v>
      </c>
      <c r="T8" s="194">
        <f t="shared" si="2"/>
        <v>35040</v>
      </c>
      <c r="U8" s="166" t="s">
        <v>300</v>
      </c>
      <c r="V8" s="42"/>
      <c r="W8" s="26"/>
    </row>
    <row r="9" spans="1:24" ht="15" customHeight="1" x14ac:dyDescent="0.25">
      <c r="A9" s="142"/>
      <c r="B9" s="170"/>
      <c r="C9" s="179"/>
      <c r="D9" s="176">
        <v>1</v>
      </c>
      <c r="E9" s="189" t="s">
        <v>301</v>
      </c>
      <c r="F9" s="190">
        <v>10</v>
      </c>
      <c r="G9" s="190">
        <v>10</v>
      </c>
      <c r="H9" s="190">
        <v>0</v>
      </c>
      <c r="I9" s="191">
        <v>1</v>
      </c>
      <c r="J9" s="191" t="s">
        <v>198</v>
      </c>
      <c r="K9" s="192">
        <v>24</v>
      </c>
      <c r="L9" s="192">
        <v>16</v>
      </c>
      <c r="M9" s="192">
        <v>8</v>
      </c>
      <c r="N9" s="191">
        <v>247</v>
      </c>
      <c r="O9" s="193">
        <f t="shared" si="0"/>
        <v>2470</v>
      </c>
      <c r="P9" s="193">
        <f t="shared" si="1"/>
        <v>0</v>
      </c>
      <c r="Q9" s="194">
        <v>118</v>
      </c>
      <c r="R9" s="195">
        <f t="shared" si="3"/>
        <v>1888</v>
      </c>
      <c r="S9" s="195">
        <f t="shared" si="4"/>
        <v>944</v>
      </c>
      <c r="T9" s="194">
        <f t="shared" si="2"/>
        <v>5302</v>
      </c>
      <c r="U9" s="166" t="s">
        <v>302</v>
      </c>
      <c r="V9" s="42"/>
      <c r="W9" s="26"/>
    </row>
    <row r="10" spans="1:24" ht="15" customHeight="1" x14ac:dyDescent="0.25">
      <c r="A10" s="142"/>
      <c r="B10" s="170"/>
      <c r="C10" s="179"/>
      <c r="D10" s="176">
        <v>1</v>
      </c>
      <c r="E10" s="187" t="s">
        <v>303</v>
      </c>
      <c r="F10" s="190">
        <v>12</v>
      </c>
      <c r="G10" s="190">
        <v>12</v>
      </c>
      <c r="H10" s="190">
        <v>0</v>
      </c>
      <c r="I10" s="191">
        <v>1</v>
      </c>
      <c r="J10" s="191" t="s">
        <v>303</v>
      </c>
      <c r="K10" s="192">
        <v>12</v>
      </c>
      <c r="L10" s="192">
        <v>12</v>
      </c>
      <c r="M10" s="192">
        <v>0</v>
      </c>
      <c r="N10" s="191">
        <v>247</v>
      </c>
      <c r="O10" s="193">
        <f t="shared" si="0"/>
        <v>2964</v>
      </c>
      <c r="P10" s="193">
        <f t="shared" si="1"/>
        <v>0</v>
      </c>
      <c r="Q10" s="194">
        <v>118</v>
      </c>
      <c r="R10" s="195">
        <f t="shared" si="3"/>
        <v>1416</v>
      </c>
      <c r="S10" s="195">
        <f t="shared" si="4"/>
        <v>0</v>
      </c>
      <c r="T10" s="194">
        <f t="shared" si="2"/>
        <v>4380</v>
      </c>
      <c r="U10" s="167" t="s">
        <v>304</v>
      </c>
      <c r="V10" s="42"/>
      <c r="W10" s="26"/>
    </row>
    <row r="11" spans="1:24" ht="15" customHeight="1" x14ac:dyDescent="0.25">
      <c r="A11" s="142"/>
      <c r="B11" s="170"/>
      <c r="C11" s="179"/>
      <c r="D11" s="176">
        <v>1</v>
      </c>
      <c r="E11" s="187" t="s">
        <v>270</v>
      </c>
      <c r="F11" s="190">
        <v>8</v>
      </c>
      <c r="G11" s="190">
        <v>8</v>
      </c>
      <c r="H11" s="190">
        <v>0</v>
      </c>
      <c r="I11" s="191">
        <v>0</v>
      </c>
      <c r="J11" s="191">
        <v>0</v>
      </c>
      <c r="K11" s="192">
        <v>0</v>
      </c>
      <c r="L11" s="192">
        <v>0</v>
      </c>
      <c r="M11" s="192">
        <v>0</v>
      </c>
      <c r="N11" s="191">
        <v>247</v>
      </c>
      <c r="O11" s="193">
        <f t="shared" si="0"/>
        <v>1976</v>
      </c>
      <c r="P11" s="193">
        <f t="shared" si="1"/>
        <v>0</v>
      </c>
      <c r="Q11" s="194">
        <v>0</v>
      </c>
      <c r="R11" s="195">
        <f t="shared" si="3"/>
        <v>0</v>
      </c>
      <c r="S11" s="195">
        <f t="shared" si="4"/>
        <v>0</v>
      </c>
      <c r="T11" s="194">
        <f t="shared" si="2"/>
        <v>1976</v>
      </c>
      <c r="U11" s="167" t="s">
        <v>305</v>
      </c>
      <c r="V11" s="42"/>
      <c r="W11" s="26"/>
    </row>
    <row r="12" spans="1:24" ht="15" customHeight="1" x14ac:dyDescent="0.25">
      <c r="A12" s="142"/>
      <c r="B12" s="170"/>
      <c r="C12" s="179"/>
      <c r="D12" s="176">
        <v>1</v>
      </c>
      <c r="E12" s="187" t="s">
        <v>267</v>
      </c>
      <c r="F12" s="190">
        <v>16</v>
      </c>
      <c r="G12" s="190">
        <v>15</v>
      </c>
      <c r="H12" s="190">
        <v>1</v>
      </c>
      <c r="I12" s="191">
        <v>1</v>
      </c>
      <c r="J12" s="191" t="s">
        <v>268</v>
      </c>
      <c r="K12" s="192">
        <v>16</v>
      </c>
      <c r="L12" s="192">
        <v>15</v>
      </c>
      <c r="M12" s="192">
        <v>1</v>
      </c>
      <c r="N12" s="191">
        <v>247</v>
      </c>
      <c r="O12" s="193">
        <f t="shared" si="0"/>
        <v>3705</v>
      </c>
      <c r="P12" s="193">
        <f t="shared" si="1"/>
        <v>247</v>
      </c>
      <c r="Q12" s="194">
        <v>118</v>
      </c>
      <c r="R12" s="195">
        <f t="shared" si="3"/>
        <v>1770</v>
      </c>
      <c r="S12" s="195">
        <f t="shared" si="4"/>
        <v>118</v>
      </c>
      <c r="T12" s="194">
        <f t="shared" si="2"/>
        <v>5840</v>
      </c>
      <c r="U12" s="167" t="s">
        <v>296</v>
      </c>
      <c r="V12" s="42"/>
      <c r="W12" s="26"/>
    </row>
    <row r="13" spans="1:24" ht="15" customHeight="1" x14ac:dyDescent="0.25">
      <c r="A13" s="142"/>
      <c r="B13" s="170"/>
      <c r="C13" s="179"/>
      <c r="D13" s="177">
        <v>1</v>
      </c>
      <c r="E13" s="187" t="s">
        <v>269</v>
      </c>
      <c r="F13" s="190">
        <v>12</v>
      </c>
      <c r="G13" s="190">
        <v>12</v>
      </c>
      <c r="H13" s="190">
        <v>0</v>
      </c>
      <c r="I13" s="196">
        <v>1</v>
      </c>
      <c r="J13" s="197" t="s">
        <v>269</v>
      </c>
      <c r="K13" s="192">
        <v>12</v>
      </c>
      <c r="L13" s="192">
        <v>12</v>
      </c>
      <c r="M13" s="192">
        <v>0</v>
      </c>
      <c r="N13" s="191">
        <v>247</v>
      </c>
      <c r="O13" s="193">
        <f t="shared" si="0"/>
        <v>2964</v>
      </c>
      <c r="P13" s="193">
        <f t="shared" si="1"/>
        <v>0</v>
      </c>
      <c r="Q13" s="194">
        <v>118</v>
      </c>
      <c r="R13" s="195">
        <f t="shared" si="3"/>
        <v>1416</v>
      </c>
      <c r="S13" s="195">
        <f t="shared" si="4"/>
        <v>0</v>
      </c>
      <c r="T13" s="194">
        <f t="shared" si="2"/>
        <v>4380</v>
      </c>
      <c r="U13" s="167" t="s">
        <v>294</v>
      </c>
      <c r="V13" s="42"/>
      <c r="W13" s="26"/>
    </row>
    <row r="14" spans="1:24" ht="15" customHeight="1" x14ac:dyDescent="0.25">
      <c r="A14" s="142"/>
      <c r="B14" s="170"/>
      <c r="C14" s="179"/>
      <c r="D14" s="177">
        <v>1</v>
      </c>
      <c r="E14" s="187" t="s">
        <v>306</v>
      </c>
      <c r="F14" s="190">
        <v>7</v>
      </c>
      <c r="G14" s="190">
        <v>7</v>
      </c>
      <c r="H14" s="190">
        <v>0</v>
      </c>
      <c r="I14" s="196">
        <v>0</v>
      </c>
      <c r="J14" s="197">
        <v>0</v>
      </c>
      <c r="K14" s="192">
        <v>0</v>
      </c>
      <c r="L14" s="192">
        <v>0</v>
      </c>
      <c r="M14" s="192">
        <v>0</v>
      </c>
      <c r="N14" s="191">
        <v>247</v>
      </c>
      <c r="O14" s="193">
        <f t="shared" si="0"/>
        <v>1729</v>
      </c>
      <c r="P14" s="193">
        <f t="shared" si="1"/>
        <v>0</v>
      </c>
      <c r="Q14" s="194">
        <v>0</v>
      </c>
      <c r="R14" s="195">
        <v>0</v>
      </c>
      <c r="S14" s="195">
        <f t="shared" si="4"/>
        <v>0</v>
      </c>
      <c r="T14" s="194">
        <f t="shared" si="2"/>
        <v>1729</v>
      </c>
      <c r="U14" s="167" t="s">
        <v>295</v>
      </c>
      <c r="V14" s="42"/>
      <c r="W14" s="26"/>
    </row>
    <row r="15" spans="1:24" ht="15" customHeight="1" x14ac:dyDescent="0.25">
      <c r="A15" s="142"/>
      <c r="B15" s="170"/>
      <c r="C15" s="180" t="s">
        <v>199</v>
      </c>
      <c r="D15" s="165">
        <v>1</v>
      </c>
      <c r="E15" s="187" t="s">
        <v>196</v>
      </c>
      <c r="F15" s="198">
        <v>24</v>
      </c>
      <c r="G15" s="198">
        <v>16</v>
      </c>
      <c r="H15" s="198">
        <v>8</v>
      </c>
      <c r="I15" s="199">
        <v>1</v>
      </c>
      <c r="J15" s="199" t="s">
        <v>196</v>
      </c>
      <c r="K15" s="200">
        <v>24</v>
      </c>
      <c r="L15" s="200">
        <v>16</v>
      </c>
      <c r="M15" s="200">
        <v>8</v>
      </c>
      <c r="N15" s="199">
        <v>247</v>
      </c>
      <c r="O15" s="201">
        <f>N15*D15*G15</f>
        <v>3952</v>
      </c>
      <c r="P15" s="201">
        <f t="shared" si="1"/>
        <v>1976</v>
      </c>
      <c r="Q15" s="202">
        <v>118</v>
      </c>
      <c r="R15" s="203">
        <f>Q15*L15*I15</f>
        <v>1888</v>
      </c>
      <c r="S15" s="203">
        <f>Q15*I15*M15</f>
        <v>944</v>
      </c>
      <c r="T15" s="202">
        <f>O15+P15+R15+S15</f>
        <v>8760</v>
      </c>
      <c r="U15" s="167" t="s">
        <v>307</v>
      </c>
      <c r="V15" s="42"/>
      <c r="W15" s="26"/>
    </row>
    <row r="16" spans="1:24" x14ac:dyDescent="0.25">
      <c r="A16" s="142"/>
      <c r="B16" s="170"/>
      <c r="C16" s="180" t="s">
        <v>200</v>
      </c>
      <c r="D16" s="165">
        <v>1</v>
      </c>
      <c r="E16" s="187" t="s">
        <v>225</v>
      </c>
      <c r="F16" s="198">
        <v>12</v>
      </c>
      <c r="G16" s="198">
        <v>12</v>
      </c>
      <c r="H16" s="198">
        <v>0</v>
      </c>
      <c r="I16" s="199"/>
      <c r="J16" s="199"/>
      <c r="K16" s="200"/>
      <c r="L16" s="200"/>
      <c r="M16" s="200">
        <v>0</v>
      </c>
      <c r="N16" s="199">
        <v>247</v>
      </c>
      <c r="O16" s="201">
        <f>N16*D16*G16</f>
        <v>2964</v>
      </c>
      <c r="P16" s="201">
        <f t="shared" si="1"/>
        <v>0</v>
      </c>
      <c r="Q16" s="202"/>
      <c r="R16" s="203">
        <f>Q16*L16*I16</f>
        <v>0</v>
      </c>
      <c r="S16" s="203">
        <f>Q16*I16*M16</f>
        <v>0</v>
      </c>
      <c r="T16" s="202">
        <f>O16+P16+R16+S16</f>
        <v>2964</v>
      </c>
      <c r="U16" s="166" t="s">
        <v>308</v>
      </c>
      <c r="V16" s="42"/>
      <c r="W16" s="26"/>
    </row>
    <row r="17" spans="1:24" ht="15" customHeight="1" x14ac:dyDescent="0.25">
      <c r="A17" s="142"/>
      <c r="B17" s="170"/>
      <c r="C17" s="180" t="s">
        <v>201</v>
      </c>
      <c r="D17" s="165">
        <v>1</v>
      </c>
      <c r="E17" s="187" t="s">
        <v>290</v>
      </c>
      <c r="F17" s="198">
        <v>7.5</v>
      </c>
      <c r="G17" s="198">
        <v>7.5</v>
      </c>
      <c r="H17" s="198">
        <v>0</v>
      </c>
      <c r="I17" s="199"/>
      <c r="J17" s="199"/>
      <c r="K17" s="200"/>
      <c r="L17" s="200"/>
      <c r="M17" s="200">
        <v>0</v>
      </c>
      <c r="N17" s="199">
        <v>247</v>
      </c>
      <c r="O17" s="201">
        <f>N17*D17*G17</f>
        <v>1852.5</v>
      </c>
      <c r="P17" s="201">
        <f t="shared" si="1"/>
        <v>0</v>
      </c>
      <c r="Q17" s="202"/>
      <c r="R17" s="203">
        <f>Q17*L17*I17</f>
        <v>0</v>
      </c>
      <c r="S17" s="203">
        <f>Q17*I17*M17</f>
        <v>0</v>
      </c>
      <c r="T17" s="202">
        <f>O17+P17+R17+S17</f>
        <v>1852.5</v>
      </c>
      <c r="U17" s="168"/>
      <c r="V17" s="42"/>
      <c r="W17" s="26"/>
    </row>
    <row r="18" spans="1:24" x14ac:dyDescent="0.25">
      <c r="A18" s="142"/>
      <c r="B18" s="170"/>
      <c r="C18" s="180" t="s">
        <v>202</v>
      </c>
      <c r="D18" s="165">
        <v>1</v>
      </c>
      <c r="E18" s="187" t="s">
        <v>203</v>
      </c>
      <c r="F18" s="198">
        <v>10</v>
      </c>
      <c r="G18" s="198">
        <v>2</v>
      </c>
      <c r="H18" s="198">
        <v>8</v>
      </c>
      <c r="I18" s="199">
        <v>1</v>
      </c>
      <c r="J18" s="199" t="s">
        <v>230</v>
      </c>
      <c r="K18" s="200">
        <v>24</v>
      </c>
      <c r="L18" s="200">
        <v>16</v>
      </c>
      <c r="M18" s="200">
        <v>8</v>
      </c>
      <c r="N18" s="199">
        <v>247</v>
      </c>
      <c r="O18" s="201">
        <f>N18*D18*G18</f>
        <v>494</v>
      </c>
      <c r="P18" s="201">
        <f t="shared" si="1"/>
        <v>1976</v>
      </c>
      <c r="Q18" s="202">
        <v>118</v>
      </c>
      <c r="R18" s="203">
        <f>Q18*L18*I18</f>
        <v>1888</v>
      </c>
      <c r="S18" s="203">
        <f>Q18*I18*M18</f>
        <v>944</v>
      </c>
      <c r="T18" s="202">
        <f>O18+P18+R18+S18</f>
        <v>5302</v>
      </c>
      <c r="U18" s="168" t="s">
        <v>310</v>
      </c>
      <c r="V18" s="42"/>
      <c r="W18" s="26"/>
    </row>
    <row r="19" spans="1:24" ht="30" customHeight="1" x14ac:dyDescent="0.25">
      <c r="A19" s="143"/>
      <c r="B19" s="171"/>
      <c r="C19" s="43" t="s">
        <v>205</v>
      </c>
      <c r="D19" s="44"/>
      <c r="E19" s="181"/>
      <c r="F19" s="204">
        <f>SUM(F6:F18)</f>
        <v>174.5</v>
      </c>
      <c r="G19" s="204">
        <f>SUM(G6:G18)</f>
        <v>141.5</v>
      </c>
      <c r="H19" s="204">
        <f>SUM(H6:H18)</f>
        <v>33</v>
      </c>
      <c r="I19" s="204"/>
      <c r="J19" s="204"/>
      <c r="K19" s="204">
        <f>SUM(K6:K18)</f>
        <v>160</v>
      </c>
      <c r="L19" s="204">
        <f>SUM(L6:L18)</f>
        <v>119</v>
      </c>
      <c r="M19" s="204">
        <f>SUM(M6:M18)</f>
        <v>41</v>
      </c>
      <c r="N19" s="205"/>
      <c r="O19" s="204">
        <f>SUM(O6:O18)</f>
        <v>46806.5</v>
      </c>
      <c r="P19" s="204">
        <f>SUM(P6:P18)</f>
        <v>14079</v>
      </c>
      <c r="Q19" s="204"/>
      <c r="R19" s="204">
        <f>SUM(R6:R18)</f>
        <v>19706</v>
      </c>
      <c r="S19" s="204">
        <f>SUM(S6:S18)</f>
        <v>7670</v>
      </c>
      <c r="T19" s="204">
        <f>SUM(T6:T18)</f>
        <v>88261.5</v>
      </c>
      <c r="U19" s="13"/>
      <c r="V19" s="42"/>
      <c r="W19" s="26"/>
    </row>
    <row r="20" spans="1:24" ht="56.25" x14ac:dyDescent="0.25">
      <c r="A20" s="136">
        <v>2</v>
      </c>
      <c r="B20" s="144" t="s">
        <v>206</v>
      </c>
      <c r="C20" s="145" t="s">
        <v>288</v>
      </c>
      <c r="D20" s="219">
        <v>1</v>
      </c>
      <c r="E20" s="232" t="s">
        <v>312</v>
      </c>
      <c r="F20" s="255">
        <v>24</v>
      </c>
      <c r="G20" s="255">
        <v>16</v>
      </c>
      <c r="H20" s="255">
        <f>F20-G20</f>
        <v>8</v>
      </c>
      <c r="I20" s="219">
        <v>1</v>
      </c>
      <c r="J20" s="219" t="s">
        <v>196</v>
      </c>
      <c r="K20" s="221">
        <v>24</v>
      </c>
      <c r="L20" s="221">
        <v>16</v>
      </c>
      <c r="M20" s="221">
        <f>K20-L20</f>
        <v>8</v>
      </c>
      <c r="N20" s="219">
        <v>247</v>
      </c>
      <c r="O20" s="256">
        <f t="shared" ref="O20:O29" si="5">D20*G20*N20</f>
        <v>3952</v>
      </c>
      <c r="P20" s="256">
        <f t="shared" ref="P20:P29" si="6">D20*H20*N20</f>
        <v>1976</v>
      </c>
      <c r="Q20" s="225">
        <v>118</v>
      </c>
      <c r="R20" s="224">
        <f t="shared" ref="R20:R29" si="7">I20*L20*Q20</f>
        <v>1888</v>
      </c>
      <c r="S20" s="224">
        <f t="shared" ref="S20:S29" si="8">I20*M20*Q20</f>
        <v>944</v>
      </c>
      <c r="T20" s="228">
        <f t="shared" ref="T20:T29" si="9">+O20+P20+R20+S20</f>
        <v>8760</v>
      </c>
      <c r="U20" s="15"/>
      <c r="V20" s="42"/>
      <c r="W20" s="26"/>
    </row>
    <row r="21" spans="1:24" ht="45" x14ac:dyDescent="0.25">
      <c r="A21" s="142"/>
      <c r="B21" s="137"/>
      <c r="C21" s="146"/>
      <c r="D21" s="219">
        <v>1</v>
      </c>
      <c r="E21" s="257" t="s">
        <v>313</v>
      </c>
      <c r="F21" s="255">
        <v>8</v>
      </c>
      <c r="G21" s="255">
        <v>8</v>
      </c>
      <c r="H21" s="255">
        <f>F21-G21</f>
        <v>0</v>
      </c>
      <c r="I21" s="219"/>
      <c r="J21" s="219"/>
      <c r="K21" s="221"/>
      <c r="L21" s="221"/>
      <c r="M21" s="221"/>
      <c r="N21" s="219">
        <v>247</v>
      </c>
      <c r="O21" s="256">
        <f t="shared" si="5"/>
        <v>1976</v>
      </c>
      <c r="P21" s="256">
        <f t="shared" si="6"/>
        <v>0</v>
      </c>
      <c r="Q21" s="225"/>
      <c r="R21" s="224">
        <f t="shared" si="7"/>
        <v>0</v>
      </c>
      <c r="S21" s="224">
        <f t="shared" si="8"/>
        <v>0</v>
      </c>
      <c r="T21" s="228">
        <f t="shared" si="9"/>
        <v>1976</v>
      </c>
      <c r="U21" s="15"/>
      <c r="V21" s="42"/>
      <c r="W21" s="26"/>
    </row>
    <row r="22" spans="1:24" ht="14.25" customHeight="1" x14ac:dyDescent="0.25">
      <c r="A22" s="142"/>
      <c r="B22" s="137"/>
      <c r="C22" s="146"/>
      <c r="D22" s="219">
        <v>7</v>
      </c>
      <c r="E22" s="257" t="s">
        <v>198</v>
      </c>
      <c r="F22" s="255">
        <v>24</v>
      </c>
      <c r="G22" s="255">
        <v>16</v>
      </c>
      <c r="H22" s="255">
        <v>8</v>
      </c>
      <c r="I22" s="219">
        <v>7</v>
      </c>
      <c r="J22" s="257" t="s">
        <v>198</v>
      </c>
      <c r="K22" s="221">
        <v>24</v>
      </c>
      <c r="L22" s="221">
        <v>16</v>
      </c>
      <c r="M22" s="221">
        <v>8</v>
      </c>
      <c r="N22" s="219">
        <v>247</v>
      </c>
      <c r="O22" s="256">
        <f t="shared" si="5"/>
        <v>27664</v>
      </c>
      <c r="P22" s="256">
        <f t="shared" si="6"/>
        <v>13832</v>
      </c>
      <c r="Q22" s="225">
        <v>118</v>
      </c>
      <c r="R22" s="224">
        <f t="shared" si="7"/>
        <v>13216</v>
      </c>
      <c r="S22" s="224">
        <f t="shared" si="8"/>
        <v>6608</v>
      </c>
      <c r="T22" s="228">
        <f t="shared" si="9"/>
        <v>61320</v>
      </c>
      <c r="U22" s="15"/>
    </row>
    <row r="23" spans="1:24" ht="14.25" customHeight="1" x14ac:dyDescent="0.25">
      <c r="A23" s="142"/>
      <c r="B23" s="137"/>
      <c r="C23" s="146"/>
      <c r="D23" s="258">
        <v>1</v>
      </c>
      <c r="E23" s="258" t="s">
        <v>314</v>
      </c>
      <c r="F23" s="255">
        <v>14.5</v>
      </c>
      <c r="G23" s="255">
        <v>14.5</v>
      </c>
      <c r="H23" s="255">
        <v>0</v>
      </c>
      <c r="I23" s="219"/>
      <c r="J23" s="219"/>
      <c r="K23" s="221"/>
      <c r="L23" s="221"/>
      <c r="M23" s="221"/>
      <c r="N23" s="219">
        <v>247</v>
      </c>
      <c r="O23" s="256">
        <f t="shared" si="5"/>
        <v>3581.5</v>
      </c>
      <c r="P23" s="256">
        <f t="shared" si="6"/>
        <v>0</v>
      </c>
      <c r="Q23" s="225">
        <v>118</v>
      </c>
      <c r="R23" s="224">
        <f t="shared" si="7"/>
        <v>0</v>
      </c>
      <c r="S23" s="224">
        <f t="shared" si="8"/>
        <v>0</v>
      </c>
      <c r="T23" s="228">
        <f t="shared" si="9"/>
        <v>3581.5</v>
      </c>
      <c r="U23" s="15"/>
    </row>
    <row r="24" spans="1:24" ht="14.25" customHeight="1" x14ac:dyDescent="0.25">
      <c r="A24" s="142"/>
      <c r="B24" s="137"/>
      <c r="C24" s="147"/>
      <c r="D24" s="219">
        <v>1</v>
      </c>
      <c r="E24" s="219" t="s">
        <v>207</v>
      </c>
      <c r="F24" s="255">
        <v>16</v>
      </c>
      <c r="G24" s="255">
        <v>15</v>
      </c>
      <c r="H24" s="255">
        <v>1</v>
      </c>
      <c r="I24" s="219">
        <v>1</v>
      </c>
      <c r="J24" s="219" t="s">
        <v>207</v>
      </c>
      <c r="K24" s="221">
        <v>16</v>
      </c>
      <c r="L24" s="221">
        <v>15</v>
      </c>
      <c r="M24" s="221">
        <v>1</v>
      </c>
      <c r="N24" s="219">
        <v>247</v>
      </c>
      <c r="O24" s="256">
        <f t="shared" si="5"/>
        <v>3705</v>
      </c>
      <c r="P24" s="255">
        <f t="shared" si="6"/>
        <v>247</v>
      </c>
      <c r="Q24" s="225">
        <v>118</v>
      </c>
      <c r="R24" s="224">
        <f t="shared" si="7"/>
        <v>1770</v>
      </c>
      <c r="S24" s="224">
        <f t="shared" si="8"/>
        <v>118</v>
      </c>
      <c r="T24" s="228">
        <f t="shared" si="9"/>
        <v>5840</v>
      </c>
      <c r="U24" s="15"/>
    </row>
    <row r="25" spans="1:24" ht="14.25" customHeight="1" x14ac:dyDescent="0.25">
      <c r="A25" s="142"/>
      <c r="B25" s="137"/>
      <c r="C25" s="148" t="s">
        <v>208</v>
      </c>
      <c r="D25" s="219">
        <v>1</v>
      </c>
      <c r="E25" s="259" t="s">
        <v>209</v>
      </c>
      <c r="F25" s="255">
        <v>2</v>
      </c>
      <c r="G25" s="255">
        <v>2</v>
      </c>
      <c r="H25" s="255">
        <f>F25-G25</f>
        <v>0</v>
      </c>
      <c r="I25" s="219"/>
      <c r="J25" s="219"/>
      <c r="K25" s="221"/>
      <c r="L25" s="221"/>
      <c r="M25" s="221"/>
      <c r="N25" s="219">
        <v>247</v>
      </c>
      <c r="O25" s="256">
        <f t="shared" si="5"/>
        <v>494</v>
      </c>
      <c r="P25" s="255">
        <f t="shared" si="6"/>
        <v>0</v>
      </c>
      <c r="Q25" s="225"/>
      <c r="R25" s="224">
        <f t="shared" si="7"/>
        <v>0</v>
      </c>
      <c r="S25" s="224">
        <f t="shared" si="8"/>
        <v>0</v>
      </c>
      <c r="T25" s="228">
        <f t="shared" si="9"/>
        <v>494</v>
      </c>
      <c r="U25" s="15"/>
    </row>
    <row r="26" spans="1:24" ht="14.25" customHeight="1" x14ac:dyDescent="0.25">
      <c r="A26" s="142"/>
      <c r="B26" s="137"/>
      <c r="C26" s="147"/>
      <c r="D26" s="219">
        <v>1</v>
      </c>
      <c r="E26" s="259" t="s">
        <v>210</v>
      </c>
      <c r="F26" s="255">
        <v>6</v>
      </c>
      <c r="G26" s="255">
        <v>6</v>
      </c>
      <c r="H26" s="255">
        <f>F26-G26</f>
        <v>0</v>
      </c>
      <c r="I26" s="219"/>
      <c r="J26" s="219"/>
      <c r="K26" s="221"/>
      <c r="L26" s="221"/>
      <c r="M26" s="221"/>
      <c r="N26" s="219">
        <v>247</v>
      </c>
      <c r="O26" s="256">
        <f t="shared" si="5"/>
        <v>1482</v>
      </c>
      <c r="P26" s="256">
        <f t="shared" si="6"/>
        <v>0</v>
      </c>
      <c r="Q26" s="225"/>
      <c r="R26" s="224">
        <f t="shared" si="7"/>
        <v>0</v>
      </c>
      <c r="S26" s="224">
        <f t="shared" si="8"/>
        <v>0</v>
      </c>
      <c r="T26" s="228">
        <f t="shared" si="9"/>
        <v>1482</v>
      </c>
      <c r="U26" s="15"/>
    </row>
    <row r="27" spans="1:24" x14ac:dyDescent="0.25">
      <c r="A27" s="142"/>
      <c r="B27" s="137"/>
      <c r="C27" s="55" t="s">
        <v>211</v>
      </c>
      <c r="D27" s="219">
        <v>1</v>
      </c>
      <c r="E27" s="219" t="s">
        <v>315</v>
      </c>
      <c r="F27" s="255">
        <v>5</v>
      </c>
      <c r="G27" s="255">
        <v>5</v>
      </c>
      <c r="H27" s="255">
        <f>F27-G27</f>
        <v>0</v>
      </c>
      <c r="I27" s="219"/>
      <c r="J27" s="219"/>
      <c r="K27" s="221"/>
      <c r="L27" s="221"/>
      <c r="M27" s="221"/>
      <c r="N27" s="219">
        <v>247</v>
      </c>
      <c r="O27" s="256">
        <f t="shared" si="5"/>
        <v>1235</v>
      </c>
      <c r="P27" s="256">
        <f t="shared" si="6"/>
        <v>0</v>
      </c>
      <c r="Q27" s="225"/>
      <c r="R27" s="224">
        <f t="shared" si="7"/>
        <v>0</v>
      </c>
      <c r="S27" s="224">
        <f t="shared" si="8"/>
        <v>0</v>
      </c>
      <c r="T27" s="228">
        <f t="shared" si="9"/>
        <v>1235</v>
      </c>
      <c r="U27" s="15"/>
    </row>
    <row r="28" spans="1:24" ht="14.25" customHeight="1" x14ac:dyDescent="0.25">
      <c r="A28" s="142"/>
      <c r="B28" s="137"/>
      <c r="C28" s="53" t="s">
        <v>212</v>
      </c>
      <c r="D28" s="219">
        <v>1</v>
      </c>
      <c r="E28" s="219" t="s">
        <v>213</v>
      </c>
      <c r="F28" s="255">
        <v>5</v>
      </c>
      <c r="G28" s="255">
        <v>5</v>
      </c>
      <c r="H28" s="255">
        <v>0</v>
      </c>
      <c r="I28" s="219"/>
      <c r="J28" s="219"/>
      <c r="K28" s="221"/>
      <c r="L28" s="221"/>
      <c r="M28" s="221"/>
      <c r="N28" s="219">
        <v>247</v>
      </c>
      <c r="O28" s="256">
        <f t="shared" si="5"/>
        <v>1235</v>
      </c>
      <c r="P28" s="256">
        <f t="shared" si="6"/>
        <v>0</v>
      </c>
      <c r="Q28" s="225"/>
      <c r="R28" s="224">
        <f t="shared" si="7"/>
        <v>0</v>
      </c>
      <c r="S28" s="224">
        <f t="shared" si="8"/>
        <v>0</v>
      </c>
      <c r="T28" s="228">
        <f t="shared" si="9"/>
        <v>1235</v>
      </c>
      <c r="U28" s="15"/>
    </row>
    <row r="29" spans="1:24" ht="22.5" x14ac:dyDescent="0.25">
      <c r="A29" s="142"/>
      <c r="B29" s="137"/>
      <c r="C29" s="55" t="s">
        <v>289</v>
      </c>
      <c r="D29" s="219">
        <v>4</v>
      </c>
      <c r="E29" s="259" t="s">
        <v>214</v>
      </c>
      <c r="F29" s="255">
        <v>24</v>
      </c>
      <c r="G29" s="255">
        <v>16</v>
      </c>
      <c r="H29" s="255">
        <v>8</v>
      </c>
      <c r="I29" s="219">
        <v>4</v>
      </c>
      <c r="J29" s="219" t="s">
        <v>214</v>
      </c>
      <c r="K29" s="221">
        <v>24</v>
      </c>
      <c r="L29" s="221">
        <v>16</v>
      </c>
      <c r="M29" s="221">
        <v>8</v>
      </c>
      <c r="N29" s="219">
        <v>247</v>
      </c>
      <c r="O29" s="256">
        <f t="shared" si="5"/>
        <v>15808</v>
      </c>
      <c r="P29" s="256">
        <f t="shared" si="6"/>
        <v>7904</v>
      </c>
      <c r="Q29" s="225">
        <v>118</v>
      </c>
      <c r="R29" s="224">
        <f t="shared" si="7"/>
        <v>7552</v>
      </c>
      <c r="S29" s="224">
        <f t="shared" si="8"/>
        <v>3776</v>
      </c>
      <c r="T29" s="228">
        <f t="shared" si="9"/>
        <v>35040</v>
      </c>
      <c r="U29" s="15"/>
    </row>
    <row r="30" spans="1:24" ht="24" customHeight="1" x14ac:dyDescent="0.25">
      <c r="A30" s="143"/>
      <c r="B30" s="49"/>
      <c r="C30" s="50" t="s">
        <v>205</v>
      </c>
      <c r="D30" s="260"/>
      <c r="E30" s="260"/>
      <c r="F30" s="261">
        <f>SUM(F20:F29)</f>
        <v>128.5</v>
      </c>
      <c r="G30" s="261">
        <f>SUM(G20:G29)</f>
        <v>103.5</v>
      </c>
      <c r="H30" s="261">
        <f>SUM(H20:H29)</f>
        <v>25</v>
      </c>
      <c r="I30" s="261"/>
      <c r="J30" s="261"/>
      <c r="K30" s="261">
        <f>SUM(K20:K29)</f>
        <v>88</v>
      </c>
      <c r="L30" s="261">
        <f>SUM(L20:L29)</f>
        <v>63</v>
      </c>
      <c r="M30" s="261">
        <f>SUM(M20:M29)</f>
        <v>25</v>
      </c>
      <c r="N30" s="262"/>
      <c r="O30" s="261">
        <f>SUM(O20:O29)</f>
        <v>61132.5</v>
      </c>
      <c r="P30" s="261">
        <f>SUM(P20:P29)</f>
        <v>23959</v>
      </c>
      <c r="Q30" s="262"/>
      <c r="R30" s="261">
        <f>SUM(R20:R29)</f>
        <v>24426</v>
      </c>
      <c r="S30" s="261">
        <f>SUM(S20:S29)</f>
        <v>11446</v>
      </c>
      <c r="T30" s="263">
        <f>SUM(O30:S30)</f>
        <v>120963.5</v>
      </c>
      <c r="U30" s="13"/>
    </row>
    <row r="31" spans="1:24" ht="40.5" customHeight="1" x14ac:dyDescent="0.25">
      <c r="A31" s="272">
        <v>3</v>
      </c>
      <c r="B31" s="138" t="s">
        <v>215</v>
      </c>
      <c r="C31" s="227" t="s">
        <v>216</v>
      </c>
      <c r="D31" s="219">
        <v>1</v>
      </c>
      <c r="E31" s="264" t="s">
        <v>316</v>
      </c>
      <c r="F31" s="255">
        <v>8</v>
      </c>
      <c r="G31" s="265" t="s">
        <v>217</v>
      </c>
      <c r="H31" s="265" t="s">
        <v>218</v>
      </c>
      <c r="I31" s="266" t="s">
        <v>218</v>
      </c>
      <c r="J31" s="266" t="s">
        <v>219</v>
      </c>
      <c r="K31" s="267" t="s">
        <v>218</v>
      </c>
      <c r="L31" s="267" t="s">
        <v>218</v>
      </c>
      <c r="M31" s="267" t="s">
        <v>218</v>
      </c>
      <c r="N31" s="219">
        <v>247</v>
      </c>
      <c r="O31" s="256">
        <f t="shared" ref="O31:O46" si="10">D31*G31*N31</f>
        <v>1976</v>
      </c>
      <c r="P31" s="256">
        <f t="shared" ref="P31:P46" si="11">D31*H31*N31</f>
        <v>0</v>
      </c>
      <c r="Q31" s="225">
        <v>0</v>
      </c>
      <c r="R31" s="224">
        <f t="shared" ref="R31:R46" si="12">I31*L31*Q31</f>
        <v>0</v>
      </c>
      <c r="S31" s="224">
        <f t="shared" ref="S31:S46" si="13">I31*M31*Q31</f>
        <v>0</v>
      </c>
      <c r="T31" s="228">
        <f t="shared" ref="T31:T46" si="14">+O31+P31+R31+S31</f>
        <v>1976</v>
      </c>
      <c r="U31" s="229" t="s">
        <v>271</v>
      </c>
      <c r="V31" s="17"/>
      <c r="W31" s="17"/>
      <c r="X31" s="17"/>
    </row>
    <row r="32" spans="1:24" ht="33.75" x14ac:dyDescent="0.25">
      <c r="A32" s="142"/>
      <c r="B32" s="139"/>
      <c r="C32" s="227"/>
      <c r="D32" s="219">
        <v>6</v>
      </c>
      <c r="E32" s="257" t="s">
        <v>317</v>
      </c>
      <c r="F32" s="268">
        <v>8</v>
      </c>
      <c r="G32" s="255">
        <v>8</v>
      </c>
      <c r="H32" s="255">
        <f t="shared" ref="H32:H37" si="15">F32-G32</f>
        <v>0</v>
      </c>
      <c r="I32" s="219">
        <v>6</v>
      </c>
      <c r="J32" s="257" t="s">
        <v>318</v>
      </c>
      <c r="K32" s="221">
        <v>8</v>
      </c>
      <c r="L32" s="221">
        <v>8</v>
      </c>
      <c r="M32" s="221">
        <f t="shared" ref="M32:M37" si="16">K32-L32</f>
        <v>0</v>
      </c>
      <c r="N32" s="219">
        <v>247</v>
      </c>
      <c r="O32" s="256">
        <f t="shared" si="10"/>
        <v>11856</v>
      </c>
      <c r="P32" s="256">
        <f t="shared" si="11"/>
        <v>0</v>
      </c>
      <c r="Q32" s="225">
        <v>118</v>
      </c>
      <c r="R32" s="224">
        <f t="shared" si="12"/>
        <v>5664</v>
      </c>
      <c r="S32" s="224">
        <f t="shared" si="13"/>
        <v>0</v>
      </c>
      <c r="T32" s="228">
        <f t="shared" si="14"/>
        <v>17520</v>
      </c>
      <c r="U32" s="278" t="s">
        <v>272</v>
      </c>
      <c r="V32" s="18"/>
      <c r="W32" s="18"/>
      <c r="X32" s="18"/>
    </row>
    <row r="33" spans="1:24" ht="33.75" x14ac:dyDescent="0.25">
      <c r="A33" s="142"/>
      <c r="B33" s="139"/>
      <c r="C33" s="227"/>
      <c r="D33" s="219">
        <v>6</v>
      </c>
      <c r="E33" s="257" t="s">
        <v>319</v>
      </c>
      <c r="F33" s="255">
        <v>8</v>
      </c>
      <c r="G33" s="255">
        <v>7</v>
      </c>
      <c r="H33" s="255">
        <f t="shared" si="15"/>
        <v>1</v>
      </c>
      <c r="I33" s="219">
        <v>6</v>
      </c>
      <c r="J33" s="257" t="s">
        <v>320</v>
      </c>
      <c r="K33" s="221">
        <v>8</v>
      </c>
      <c r="L33" s="221">
        <v>7</v>
      </c>
      <c r="M33" s="221">
        <f t="shared" si="16"/>
        <v>1</v>
      </c>
      <c r="N33" s="219">
        <v>247</v>
      </c>
      <c r="O33" s="256">
        <f t="shared" si="10"/>
        <v>10374</v>
      </c>
      <c r="P33" s="256">
        <f t="shared" si="11"/>
        <v>1482</v>
      </c>
      <c r="Q33" s="225">
        <v>118</v>
      </c>
      <c r="R33" s="224">
        <f t="shared" si="12"/>
        <v>4956</v>
      </c>
      <c r="S33" s="224">
        <f t="shared" si="13"/>
        <v>708</v>
      </c>
      <c r="T33" s="228">
        <f t="shared" si="14"/>
        <v>17520</v>
      </c>
      <c r="U33" s="278" t="s">
        <v>273</v>
      </c>
      <c r="V33" s="18"/>
      <c r="W33" s="18"/>
      <c r="X33" s="18"/>
    </row>
    <row r="34" spans="1:24" ht="33.75" x14ac:dyDescent="0.25">
      <c r="A34" s="142"/>
      <c r="B34" s="139"/>
      <c r="C34" s="227"/>
      <c r="D34" s="219">
        <v>5</v>
      </c>
      <c r="E34" s="257" t="s">
        <v>321</v>
      </c>
      <c r="F34" s="255">
        <v>8</v>
      </c>
      <c r="G34" s="255">
        <v>1</v>
      </c>
      <c r="H34" s="255">
        <f t="shared" si="15"/>
        <v>7</v>
      </c>
      <c r="I34" s="219">
        <v>6</v>
      </c>
      <c r="J34" s="257" t="s">
        <v>322</v>
      </c>
      <c r="K34" s="221">
        <v>8</v>
      </c>
      <c r="L34" s="221">
        <v>1</v>
      </c>
      <c r="M34" s="221">
        <f t="shared" si="16"/>
        <v>7</v>
      </c>
      <c r="N34" s="219">
        <v>247</v>
      </c>
      <c r="O34" s="256">
        <f t="shared" si="10"/>
        <v>1235</v>
      </c>
      <c r="P34" s="256">
        <f t="shared" si="11"/>
        <v>8645</v>
      </c>
      <c r="Q34" s="225">
        <v>118</v>
      </c>
      <c r="R34" s="224">
        <f t="shared" si="12"/>
        <v>708</v>
      </c>
      <c r="S34" s="224">
        <f t="shared" si="13"/>
        <v>4956</v>
      </c>
      <c r="T34" s="228">
        <f t="shared" si="14"/>
        <v>15544</v>
      </c>
      <c r="U34" s="278" t="s">
        <v>272</v>
      </c>
      <c r="V34" s="18"/>
      <c r="W34" s="18"/>
      <c r="X34" s="18"/>
    </row>
    <row r="35" spans="1:24" ht="15" customHeight="1" x14ac:dyDescent="0.25">
      <c r="A35" s="142"/>
      <c r="B35" s="139"/>
      <c r="C35" s="227"/>
      <c r="D35" s="219">
        <v>1</v>
      </c>
      <c r="E35" s="257" t="s">
        <v>323</v>
      </c>
      <c r="F35" s="255">
        <v>12</v>
      </c>
      <c r="G35" s="255">
        <v>4</v>
      </c>
      <c r="H35" s="255">
        <f t="shared" si="15"/>
        <v>8</v>
      </c>
      <c r="I35" s="219">
        <v>1</v>
      </c>
      <c r="J35" s="257" t="s">
        <v>323</v>
      </c>
      <c r="K35" s="221">
        <v>12</v>
      </c>
      <c r="L35" s="221">
        <v>4</v>
      </c>
      <c r="M35" s="221">
        <f t="shared" si="16"/>
        <v>8</v>
      </c>
      <c r="N35" s="219">
        <v>247</v>
      </c>
      <c r="O35" s="256">
        <f t="shared" si="10"/>
        <v>988</v>
      </c>
      <c r="P35" s="256">
        <f t="shared" si="11"/>
        <v>1976</v>
      </c>
      <c r="Q35" s="225">
        <v>118</v>
      </c>
      <c r="R35" s="224">
        <f t="shared" si="12"/>
        <v>472</v>
      </c>
      <c r="S35" s="224">
        <f t="shared" si="13"/>
        <v>944</v>
      </c>
      <c r="T35" s="228">
        <f t="shared" si="14"/>
        <v>4380</v>
      </c>
      <c r="U35" s="229"/>
    </row>
    <row r="36" spans="1:24" ht="15" customHeight="1" x14ac:dyDescent="0.25">
      <c r="A36" s="142"/>
      <c r="B36" s="139"/>
      <c r="C36" s="227"/>
      <c r="D36" s="219">
        <v>1</v>
      </c>
      <c r="E36" s="257" t="s">
        <v>324</v>
      </c>
      <c r="F36" s="255">
        <v>0</v>
      </c>
      <c r="G36" s="255">
        <v>0</v>
      </c>
      <c r="H36" s="255">
        <f t="shared" si="15"/>
        <v>0</v>
      </c>
      <c r="I36" s="219">
        <v>1</v>
      </c>
      <c r="J36" s="257" t="s">
        <v>324</v>
      </c>
      <c r="K36" s="221">
        <v>12</v>
      </c>
      <c r="L36" s="221">
        <v>12</v>
      </c>
      <c r="M36" s="221">
        <f t="shared" si="16"/>
        <v>0</v>
      </c>
      <c r="N36" s="219">
        <v>247</v>
      </c>
      <c r="O36" s="256">
        <f t="shared" si="10"/>
        <v>0</v>
      </c>
      <c r="P36" s="256">
        <f t="shared" si="11"/>
        <v>0</v>
      </c>
      <c r="Q36" s="225">
        <v>118</v>
      </c>
      <c r="R36" s="224">
        <f t="shared" si="12"/>
        <v>1416</v>
      </c>
      <c r="S36" s="224">
        <f t="shared" si="13"/>
        <v>0</v>
      </c>
      <c r="T36" s="228">
        <f t="shared" si="14"/>
        <v>1416</v>
      </c>
      <c r="U36" s="229"/>
      <c r="V36" s="18"/>
      <c r="W36" s="18"/>
      <c r="X36" s="18"/>
    </row>
    <row r="37" spans="1:24" ht="33" customHeight="1" x14ac:dyDescent="0.25">
      <c r="A37" s="142"/>
      <c r="B37" s="139"/>
      <c r="C37" s="234" t="s">
        <v>220</v>
      </c>
      <c r="D37" s="219">
        <v>1</v>
      </c>
      <c r="E37" s="219" t="s">
        <v>196</v>
      </c>
      <c r="F37" s="255">
        <v>24</v>
      </c>
      <c r="G37" s="255">
        <v>16</v>
      </c>
      <c r="H37" s="255">
        <f t="shared" si="15"/>
        <v>8</v>
      </c>
      <c r="I37" s="219">
        <v>1</v>
      </c>
      <c r="J37" s="219" t="s">
        <v>196</v>
      </c>
      <c r="K37" s="221">
        <v>24</v>
      </c>
      <c r="L37" s="221">
        <v>16</v>
      </c>
      <c r="M37" s="221">
        <f t="shared" si="16"/>
        <v>8</v>
      </c>
      <c r="N37" s="219">
        <v>247</v>
      </c>
      <c r="O37" s="256">
        <f t="shared" si="10"/>
        <v>3952</v>
      </c>
      <c r="P37" s="256">
        <f t="shared" si="11"/>
        <v>1976</v>
      </c>
      <c r="Q37" s="225">
        <v>118</v>
      </c>
      <c r="R37" s="224">
        <f t="shared" si="12"/>
        <v>1888</v>
      </c>
      <c r="S37" s="224">
        <f t="shared" si="13"/>
        <v>944</v>
      </c>
      <c r="T37" s="228">
        <f t="shared" si="14"/>
        <v>8760</v>
      </c>
      <c r="U37" s="229"/>
      <c r="V37" s="18"/>
      <c r="W37" s="18"/>
      <c r="X37" s="18"/>
    </row>
    <row r="38" spans="1:24" ht="29.25" customHeight="1" x14ac:dyDescent="0.25">
      <c r="A38" s="142"/>
      <c r="B38" s="139"/>
      <c r="C38" s="275" t="s">
        <v>299</v>
      </c>
      <c r="D38" s="219">
        <v>1</v>
      </c>
      <c r="E38" s="219" t="s">
        <v>225</v>
      </c>
      <c r="F38" s="255">
        <v>12</v>
      </c>
      <c r="G38" s="255">
        <v>12</v>
      </c>
      <c r="H38" s="255">
        <v>0</v>
      </c>
      <c r="I38" s="269"/>
      <c r="J38" s="270"/>
      <c r="K38" s="271"/>
      <c r="L38" s="271"/>
      <c r="M38" s="271"/>
      <c r="N38" s="219">
        <v>247</v>
      </c>
      <c r="O38" s="256">
        <f t="shared" si="10"/>
        <v>2964</v>
      </c>
      <c r="P38" s="256">
        <f t="shared" si="11"/>
        <v>0</v>
      </c>
      <c r="Q38" s="225">
        <v>118</v>
      </c>
      <c r="R38" s="224">
        <f t="shared" si="12"/>
        <v>0</v>
      </c>
      <c r="S38" s="224">
        <f t="shared" si="13"/>
        <v>0</v>
      </c>
      <c r="T38" s="228">
        <f t="shared" si="14"/>
        <v>2964</v>
      </c>
      <c r="U38" s="229"/>
      <c r="V38" s="18"/>
      <c r="W38" s="18"/>
      <c r="X38" s="18"/>
    </row>
    <row r="39" spans="1:24" ht="15" customHeight="1" x14ac:dyDescent="0.25">
      <c r="A39" s="142"/>
      <c r="B39" s="139"/>
      <c r="C39" s="234" t="s">
        <v>222</v>
      </c>
      <c r="D39" s="219">
        <v>1</v>
      </c>
      <c r="E39" s="259" t="s">
        <v>204</v>
      </c>
      <c r="F39" s="255">
        <v>24</v>
      </c>
      <c r="G39" s="255">
        <v>16</v>
      </c>
      <c r="H39" s="255">
        <f>F39-G39</f>
        <v>8</v>
      </c>
      <c r="I39" s="219">
        <v>1</v>
      </c>
      <c r="J39" s="259" t="s">
        <v>204</v>
      </c>
      <c r="K39" s="221">
        <v>24</v>
      </c>
      <c r="L39" s="221">
        <v>16</v>
      </c>
      <c r="M39" s="221">
        <v>8</v>
      </c>
      <c r="N39" s="219">
        <v>247</v>
      </c>
      <c r="O39" s="256">
        <f t="shared" si="10"/>
        <v>3952</v>
      </c>
      <c r="P39" s="256">
        <f t="shared" si="11"/>
        <v>1976</v>
      </c>
      <c r="Q39" s="225">
        <v>118</v>
      </c>
      <c r="R39" s="224">
        <f t="shared" si="12"/>
        <v>1888</v>
      </c>
      <c r="S39" s="224">
        <f t="shared" si="13"/>
        <v>944</v>
      </c>
      <c r="T39" s="228">
        <f t="shared" si="14"/>
        <v>8760</v>
      </c>
      <c r="U39" s="229" t="s">
        <v>223</v>
      </c>
      <c r="V39" s="18"/>
      <c r="W39" s="18"/>
      <c r="X39" s="18"/>
    </row>
    <row r="40" spans="1:24" ht="15" customHeight="1" x14ac:dyDescent="0.25">
      <c r="A40" s="142"/>
      <c r="B40" s="139"/>
      <c r="C40" s="276" t="s">
        <v>224</v>
      </c>
      <c r="D40" s="219">
        <v>1</v>
      </c>
      <c r="E40" s="219" t="s">
        <v>225</v>
      </c>
      <c r="F40" s="255">
        <v>12</v>
      </c>
      <c r="G40" s="255">
        <v>12</v>
      </c>
      <c r="H40" s="255">
        <f>F40-G40</f>
        <v>0</v>
      </c>
      <c r="I40" s="219"/>
      <c r="J40" s="219"/>
      <c r="K40" s="221"/>
      <c r="L40" s="221"/>
      <c r="M40" s="221"/>
      <c r="N40" s="219">
        <v>183</v>
      </c>
      <c r="O40" s="256">
        <f t="shared" si="10"/>
        <v>2196</v>
      </c>
      <c r="P40" s="256">
        <f t="shared" si="11"/>
        <v>0</v>
      </c>
      <c r="Q40" s="225"/>
      <c r="R40" s="224">
        <f t="shared" si="12"/>
        <v>0</v>
      </c>
      <c r="S40" s="224">
        <f t="shared" si="13"/>
        <v>0</v>
      </c>
      <c r="T40" s="228">
        <f t="shared" si="14"/>
        <v>2196</v>
      </c>
      <c r="U40" s="229" t="s">
        <v>226</v>
      </c>
      <c r="V40" s="18"/>
      <c r="W40" s="18"/>
      <c r="X40" s="18"/>
    </row>
    <row r="41" spans="1:24" ht="21" customHeight="1" x14ac:dyDescent="0.25">
      <c r="A41" s="142"/>
      <c r="B41" s="139"/>
      <c r="C41" s="276"/>
      <c r="D41" s="219">
        <v>1</v>
      </c>
      <c r="E41" s="219" t="s">
        <v>227</v>
      </c>
      <c r="F41" s="255">
        <v>7</v>
      </c>
      <c r="G41" s="255">
        <v>7</v>
      </c>
      <c r="H41" s="255">
        <v>0</v>
      </c>
      <c r="I41" s="219"/>
      <c r="J41" s="219"/>
      <c r="K41" s="221"/>
      <c r="L41" s="221"/>
      <c r="M41" s="221"/>
      <c r="N41" s="219">
        <v>66</v>
      </c>
      <c r="O41" s="256">
        <f t="shared" si="10"/>
        <v>462</v>
      </c>
      <c r="P41" s="256">
        <f t="shared" si="11"/>
        <v>0</v>
      </c>
      <c r="Q41" s="225"/>
      <c r="R41" s="224">
        <f t="shared" si="12"/>
        <v>0</v>
      </c>
      <c r="S41" s="224">
        <f t="shared" si="13"/>
        <v>0</v>
      </c>
      <c r="T41" s="228">
        <f t="shared" si="14"/>
        <v>462</v>
      </c>
      <c r="U41" s="229" t="s">
        <v>228</v>
      </c>
      <c r="V41" s="18"/>
      <c r="W41" s="18"/>
      <c r="X41" s="18"/>
    </row>
    <row r="42" spans="1:24" ht="25.5" customHeight="1" x14ac:dyDescent="0.25">
      <c r="A42" s="142"/>
      <c r="B42" s="139"/>
      <c r="C42" s="234" t="s">
        <v>229</v>
      </c>
      <c r="D42" s="219">
        <v>1</v>
      </c>
      <c r="E42" s="219" t="s">
        <v>230</v>
      </c>
      <c r="F42" s="255">
        <v>24</v>
      </c>
      <c r="G42" s="255">
        <v>16</v>
      </c>
      <c r="H42" s="255">
        <f>F42-G42</f>
        <v>8</v>
      </c>
      <c r="I42" s="219">
        <v>1</v>
      </c>
      <c r="J42" s="259" t="s">
        <v>204</v>
      </c>
      <c r="K42" s="221">
        <v>24</v>
      </c>
      <c r="L42" s="221">
        <v>16</v>
      </c>
      <c r="M42" s="221">
        <v>8</v>
      </c>
      <c r="N42" s="219">
        <v>247</v>
      </c>
      <c r="O42" s="256">
        <f t="shared" si="10"/>
        <v>3952</v>
      </c>
      <c r="P42" s="256">
        <f t="shared" si="11"/>
        <v>1976</v>
      </c>
      <c r="Q42" s="225">
        <v>118</v>
      </c>
      <c r="R42" s="224">
        <f t="shared" si="12"/>
        <v>1888</v>
      </c>
      <c r="S42" s="224">
        <f t="shared" si="13"/>
        <v>944</v>
      </c>
      <c r="T42" s="228">
        <f t="shared" si="14"/>
        <v>8760</v>
      </c>
      <c r="U42" s="278" t="s">
        <v>231</v>
      </c>
      <c r="V42" s="18"/>
      <c r="W42" s="18"/>
      <c r="X42" s="18"/>
    </row>
    <row r="43" spans="1:24" ht="15" customHeight="1" x14ac:dyDescent="0.25">
      <c r="A43" s="142"/>
      <c r="B43" s="139"/>
      <c r="C43" s="277" t="s">
        <v>232</v>
      </c>
      <c r="D43" s="219">
        <v>1</v>
      </c>
      <c r="E43" s="219" t="s">
        <v>225</v>
      </c>
      <c r="F43" s="255">
        <v>12</v>
      </c>
      <c r="G43" s="255">
        <v>12</v>
      </c>
      <c r="H43" s="255">
        <f>F43-G43</f>
        <v>0</v>
      </c>
      <c r="I43" s="219"/>
      <c r="J43" s="219"/>
      <c r="K43" s="221"/>
      <c r="L43" s="221"/>
      <c r="M43" s="221"/>
      <c r="N43" s="219">
        <v>183</v>
      </c>
      <c r="O43" s="256">
        <f t="shared" si="10"/>
        <v>2196</v>
      </c>
      <c r="P43" s="256">
        <f t="shared" si="11"/>
        <v>0</v>
      </c>
      <c r="Q43" s="225"/>
      <c r="R43" s="224">
        <f t="shared" si="12"/>
        <v>0</v>
      </c>
      <c r="S43" s="224">
        <f t="shared" si="13"/>
        <v>0</v>
      </c>
      <c r="T43" s="228">
        <f t="shared" si="14"/>
        <v>2196</v>
      </c>
      <c r="U43" s="229" t="s">
        <v>226</v>
      </c>
      <c r="V43" s="18"/>
      <c r="W43" s="18"/>
      <c r="X43" s="18"/>
    </row>
    <row r="44" spans="1:24" ht="15" customHeight="1" x14ac:dyDescent="0.25">
      <c r="A44" s="142"/>
      <c r="B44" s="139"/>
      <c r="C44" s="277"/>
      <c r="D44" s="219">
        <v>1</v>
      </c>
      <c r="E44" s="219" t="s">
        <v>227</v>
      </c>
      <c r="F44" s="255">
        <v>7</v>
      </c>
      <c r="G44" s="255">
        <v>7</v>
      </c>
      <c r="H44" s="255">
        <v>0</v>
      </c>
      <c r="I44" s="219"/>
      <c r="J44" s="219"/>
      <c r="K44" s="221"/>
      <c r="L44" s="221"/>
      <c r="M44" s="221"/>
      <c r="N44" s="219">
        <v>66</v>
      </c>
      <c r="O44" s="256">
        <f t="shared" si="10"/>
        <v>462</v>
      </c>
      <c r="P44" s="256">
        <f t="shared" si="11"/>
        <v>0</v>
      </c>
      <c r="Q44" s="225"/>
      <c r="R44" s="224">
        <f t="shared" si="12"/>
        <v>0</v>
      </c>
      <c r="S44" s="224">
        <f t="shared" si="13"/>
        <v>0</v>
      </c>
      <c r="T44" s="228">
        <f t="shared" si="14"/>
        <v>462</v>
      </c>
      <c r="U44" s="229" t="s">
        <v>228</v>
      </c>
      <c r="V44" s="18"/>
      <c r="W44" s="18"/>
      <c r="X44" s="18"/>
    </row>
    <row r="45" spans="1:24" ht="14.25" customHeight="1" x14ac:dyDescent="0.25">
      <c r="A45" s="142"/>
      <c r="B45" s="139"/>
      <c r="C45" s="277" t="s">
        <v>274</v>
      </c>
      <c r="D45" s="219">
        <v>1</v>
      </c>
      <c r="E45" s="219" t="s">
        <v>225</v>
      </c>
      <c r="F45" s="255">
        <v>12</v>
      </c>
      <c r="G45" s="255">
        <v>12</v>
      </c>
      <c r="H45" s="255">
        <f>F45-G45</f>
        <v>0</v>
      </c>
      <c r="I45" s="219"/>
      <c r="J45" s="219"/>
      <c r="K45" s="221"/>
      <c r="L45" s="221"/>
      <c r="M45" s="221"/>
      <c r="N45" s="219">
        <v>183</v>
      </c>
      <c r="O45" s="256">
        <f t="shared" si="10"/>
        <v>2196</v>
      </c>
      <c r="P45" s="256">
        <f t="shared" si="11"/>
        <v>0</v>
      </c>
      <c r="Q45" s="225"/>
      <c r="R45" s="224">
        <f t="shared" si="12"/>
        <v>0</v>
      </c>
      <c r="S45" s="224">
        <f t="shared" si="13"/>
        <v>0</v>
      </c>
      <c r="T45" s="228">
        <f t="shared" si="14"/>
        <v>2196</v>
      </c>
      <c r="U45" s="229" t="s">
        <v>226</v>
      </c>
      <c r="V45" s="18"/>
      <c r="W45" s="18"/>
      <c r="X45" s="18"/>
    </row>
    <row r="46" spans="1:24" ht="25.5" customHeight="1" x14ac:dyDescent="0.25">
      <c r="A46" s="142"/>
      <c r="B46" s="139"/>
      <c r="C46" s="277"/>
      <c r="D46" s="219">
        <v>1</v>
      </c>
      <c r="E46" s="219" t="s">
        <v>227</v>
      </c>
      <c r="F46" s="255">
        <v>7</v>
      </c>
      <c r="G46" s="255">
        <v>7</v>
      </c>
      <c r="H46" s="255">
        <v>0</v>
      </c>
      <c r="I46" s="219"/>
      <c r="J46" s="219"/>
      <c r="K46" s="221"/>
      <c r="L46" s="221"/>
      <c r="M46" s="221"/>
      <c r="N46" s="219">
        <v>66</v>
      </c>
      <c r="O46" s="256">
        <f t="shared" si="10"/>
        <v>462</v>
      </c>
      <c r="P46" s="256">
        <f t="shared" si="11"/>
        <v>0</v>
      </c>
      <c r="Q46" s="225"/>
      <c r="R46" s="224">
        <f t="shared" si="12"/>
        <v>0</v>
      </c>
      <c r="S46" s="224">
        <f t="shared" si="13"/>
        <v>0</v>
      </c>
      <c r="T46" s="228">
        <f t="shared" si="14"/>
        <v>462</v>
      </c>
      <c r="U46" s="229" t="s">
        <v>228</v>
      </c>
    </row>
    <row r="47" spans="1:24" ht="21" customHeight="1" x14ac:dyDescent="0.25">
      <c r="A47" s="143"/>
      <c r="B47" s="274"/>
      <c r="C47" s="50" t="s">
        <v>205</v>
      </c>
      <c r="D47" s="260"/>
      <c r="E47" s="260"/>
      <c r="F47" s="261">
        <f>SUM(F31:F46)</f>
        <v>185</v>
      </c>
      <c r="G47" s="261">
        <f>SUM(G31:G46)</f>
        <v>137</v>
      </c>
      <c r="H47" s="261">
        <f>SUM(H31:H46)</f>
        <v>40</v>
      </c>
      <c r="I47" s="261"/>
      <c r="J47" s="261"/>
      <c r="K47" s="261">
        <f>SUM(K31:K46)</f>
        <v>120</v>
      </c>
      <c r="L47" s="261">
        <f>SUM(L31:L46)</f>
        <v>80</v>
      </c>
      <c r="M47" s="261">
        <f>SUM(M31:M46)</f>
        <v>40</v>
      </c>
      <c r="N47" s="262"/>
      <c r="O47" s="261">
        <f>SUM(O31:O46)</f>
        <v>49223</v>
      </c>
      <c r="P47" s="261">
        <f>SUM(P31:P46)</f>
        <v>18031</v>
      </c>
      <c r="Q47" s="261"/>
      <c r="R47" s="261">
        <f>SUM(R31:R46)</f>
        <v>18880</v>
      </c>
      <c r="S47" s="261">
        <f>SUM(S31:S46)</f>
        <v>9440</v>
      </c>
      <c r="T47" s="263">
        <f>SUM(O47:S47)</f>
        <v>95574</v>
      </c>
    </row>
    <row r="48" spans="1:24" ht="15" customHeight="1" x14ac:dyDescent="0.25">
      <c r="A48" s="272">
        <v>4</v>
      </c>
      <c r="B48" s="149" t="s">
        <v>123</v>
      </c>
      <c r="C48" s="279" t="s">
        <v>233</v>
      </c>
      <c r="D48" s="219">
        <v>3</v>
      </c>
      <c r="E48" s="219" t="s">
        <v>197</v>
      </c>
      <c r="F48" s="255">
        <v>8</v>
      </c>
      <c r="G48" s="255">
        <v>8</v>
      </c>
      <c r="H48" s="255">
        <f>F48-G48</f>
        <v>0</v>
      </c>
      <c r="I48" s="219">
        <v>3</v>
      </c>
      <c r="J48" s="219" t="s">
        <v>197</v>
      </c>
      <c r="K48" s="221">
        <v>8</v>
      </c>
      <c r="L48" s="221">
        <v>8</v>
      </c>
      <c r="M48" s="221">
        <f>K48-L48</f>
        <v>0</v>
      </c>
      <c r="N48" s="219">
        <v>247</v>
      </c>
      <c r="O48" s="282">
        <f>D48*G48*N48</f>
        <v>5928</v>
      </c>
      <c r="P48" s="282">
        <f>D48*H48*N48</f>
        <v>0</v>
      </c>
      <c r="Q48" s="223">
        <v>118</v>
      </c>
      <c r="R48" s="237">
        <f>I48*L48*Q48</f>
        <v>2832</v>
      </c>
      <c r="S48" s="237">
        <f>I48*M48*Q48</f>
        <v>0</v>
      </c>
      <c r="T48" s="228">
        <f>+O48+P48+R48+S48</f>
        <v>8760</v>
      </c>
      <c r="U48" s="15" t="s">
        <v>291</v>
      </c>
    </row>
    <row r="49" spans="1:21" ht="15" customHeight="1" x14ac:dyDescent="0.25">
      <c r="A49" s="142"/>
      <c r="B49" s="150"/>
      <c r="C49" s="281"/>
      <c r="D49" s="219">
        <v>3</v>
      </c>
      <c r="E49" s="219" t="s">
        <v>258</v>
      </c>
      <c r="F49" s="255">
        <v>7</v>
      </c>
      <c r="G49" s="255">
        <v>7</v>
      </c>
      <c r="H49" s="255">
        <f>F49-G49</f>
        <v>0</v>
      </c>
      <c r="I49" s="219">
        <v>3</v>
      </c>
      <c r="J49" s="219" t="s">
        <v>258</v>
      </c>
      <c r="K49" s="221">
        <v>7</v>
      </c>
      <c r="L49" s="221">
        <v>7</v>
      </c>
      <c r="M49" s="221">
        <f>K49-L49</f>
        <v>0</v>
      </c>
      <c r="N49" s="219">
        <v>247</v>
      </c>
      <c r="O49" s="282">
        <f>D49*G49*N49</f>
        <v>5187</v>
      </c>
      <c r="P49" s="282">
        <f>D49*H49*N49</f>
        <v>0</v>
      </c>
      <c r="Q49" s="223">
        <v>118</v>
      </c>
      <c r="R49" s="237">
        <f>I49*L49*Q49</f>
        <v>2478</v>
      </c>
      <c r="S49" s="237">
        <f>I49*M49*Q49</f>
        <v>0</v>
      </c>
      <c r="T49" s="228">
        <f>+O49+P49+R49+S49</f>
        <v>7665</v>
      </c>
      <c r="U49" s="15"/>
    </row>
    <row r="50" spans="1:21" ht="15" customHeight="1" x14ac:dyDescent="0.25">
      <c r="A50" s="142"/>
      <c r="B50" s="150"/>
      <c r="C50" s="280"/>
      <c r="D50" s="219">
        <v>3</v>
      </c>
      <c r="E50" s="219" t="s">
        <v>325</v>
      </c>
      <c r="F50" s="255">
        <v>9</v>
      </c>
      <c r="G50" s="255">
        <v>0</v>
      </c>
      <c r="H50" s="255">
        <f>F50-G50</f>
        <v>9</v>
      </c>
      <c r="I50" s="219">
        <v>3</v>
      </c>
      <c r="J50" s="219" t="s">
        <v>325</v>
      </c>
      <c r="K50" s="221">
        <v>9</v>
      </c>
      <c r="L50" s="221">
        <v>0</v>
      </c>
      <c r="M50" s="221">
        <f>K50-L50</f>
        <v>9</v>
      </c>
      <c r="N50" s="219">
        <v>247</v>
      </c>
      <c r="O50" s="282">
        <f>D50*G50*N50</f>
        <v>0</v>
      </c>
      <c r="P50" s="282">
        <f>D50*H50*N50</f>
        <v>6669</v>
      </c>
      <c r="Q50" s="223">
        <v>118</v>
      </c>
      <c r="R50" s="237">
        <f>I50*L50*Q50</f>
        <v>0</v>
      </c>
      <c r="S50" s="237">
        <f>I50*M50*Q50</f>
        <v>3186</v>
      </c>
      <c r="T50" s="228">
        <f>+O50+P50+R50+S50</f>
        <v>9855</v>
      </c>
      <c r="U50" s="15"/>
    </row>
    <row r="51" spans="1:21" ht="21" customHeight="1" x14ac:dyDescent="0.25">
      <c r="A51" s="143"/>
      <c r="B51" s="273"/>
      <c r="C51" s="50" t="s">
        <v>205</v>
      </c>
      <c r="D51" s="260"/>
      <c r="E51" s="260"/>
      <c r="F51" s="261">
        <f>SUM(F48:F50)</f>
        <v>24</v>
      </c>
      <c r="G51" s="261">
        <f>SUM(G48:G50)</f>
        <v>15</v>
      </c>
      <c r="H51" s="261">
        <f>SUM(H48:H50)</f>
        <v>9</v>
      </c>
      <c r="I51" s="260"/>
      <c r="J51" s="260"/>
      <c r="K51" s="261">
        <f>SUM(K48:K50)</f>
        <v>24</v>
      </c>
      <c r="L51" s="261">
        <f>SUM(L48:L50)</f>
        <v>15</v>
      </c>
      <c r="M51" s="261">
        <f>SUM(M48:M50)</f>
        <v>9</v>
      </c>
      <c r="N51" s="262"/>
      <c r="O51" s="261">
        <f>SUM(O48:O50)</f>
        <v>11115</v>
      </c>
      <c r="P51" s="261">
        <f>SUM(P48:P50)</f>
        <v>6669</v>
      </c>
      <c r="Q51" s="262"/>
      <c r="R51" s="261">
        <f>SUM(R48:R50)</f>
        <v>5310</v>
      </c>
      <c r="S51" s="261">
        <f>SUM(S48:S50)</f>
        <v>3186</v>
      </c>
      <c r="T51" s="263">
        <f>SUM(O51:S51)</f>
        <v>26280</v>
      </c>
      <c r="U51" s="15"/>
    </row>
    <row r="52" spans="1:21" ht="22.5" x14ac:dyDescent="0.25">
      <c r="A52" s="122">
        <v>5</v>
      </c>
      <c r="B52" s="151" t="s">
        <v>279</v>
      </c>
      <c r="C52" s="140" t="s">
        <v>234</v>
      </c>
      <c r="D52" s="227">
        <v>1</v>
      </c>
      <c r="E52" s="232" t="s">
        <v>240</v>
      </c>
      <c r="F52" s="255">
        <v>12</v>
      </c>
      <c r="G52" s="255">
        <v>12</v>
      </c>
      <c r="H52" s="255">
        <f>F52-G52</f>
        <v>0</v>
      </c>
      <c r="I52" s="219"/>
      <c r="J52" s="219"/>
      <c r="K52" s="221"/>
      <c r="L52" s="221"/>
      <c r="M52" s="221"/>
      <c r="N52" s="219">
        <v>193</v>
      </c>
      <c r="O52" s="256">
        <f>D52*G52*N52</f>
        <v>2316</v>
      </c>
      <c r="P52" s="256">
        <f t="shared" ref="P52:P68" si="17">D52*H52*N52</f>
        <v>0</v>
      </c>
      <c r="Q52" s="219"/>
      <c r="R52" s="237"/>
      <c r="S52" s="237"/>
      <c r="T52" s="228">
        <f t="shared" ref="T52:T68" si="18">+O52+P52+R52+S52</f>
        <v>2316</v>
      </c>
      <c r="U52" s="15"/>
    </row>
    <row r="53" spans="1:21" ht="45" customHeight="1" x14ac:dyDescent="0.25">
      <c r="A53" s="122"/>
      <c r="B53" s="152"/>
      <c r="C53" s="140"/>
      <c r="D53" s="227"/>
      <c r="E53" s="232" t="s">
        <v>235</v>
      </c>
      <c r="F53" s="255">
        <v>7</v>
      </c>
      <c r="G53" s="255">
        <v>7</v>
      </c>
      <c r="H53" s="255">
        <f>F53-G53</f>
        <v>0</v>
      </c>
      <c r="I53" s="219"/>
      <c r="J53" s="219"/>
      <c r="K53" s="221"/>
      <c r="L53" s="221"/>
      <c r="M53" s="221"/>
      <c r="N53" s="219">
        <v>54</v>
      </c>
      <c r="O53" s="256">
        <f>D52*G53*N53</f>
        <v>378</v>
      </c>
      <c r="P53" s="256">
        <f t="shared" si="17"/>
        <v>0</v>
      </c>
      <c r="Q53" s="283"/>
      <c r="R53" s="237"/>
      <c r="S53" s="237"/>
      <c r="T53" s="228">
        <f t="shared" si="18"/>
        <v>378</v>
      </c>
      <c r="U53" s="15"/>
    </row>
    <row r="54" spans="1:21" ht="21" customHeight="1" x14ac:dyDescent="0.25">
      <c r="A54" s="122"/>
      <c r="B54" s="152"/>
      <c r="C54" s="53" t="s">
        <v>236</v>
      </c>
      <c r="D54" s="219">
        <v>1</v>
      </c>
      <c r="E54" s="232"/>
      <c r="F54" s="255">
        <v>24</v>
      </c>
      <c r="G54" s="255">
        <v>16</v>
      </c>
      <c r="H54" s="255">
        <f>F54-G54</f>
        <v>8</v>
      </c>
      <c r="I54" s="219">
        <v>1</v>
      </c>
      <c r="J54" s="219"/>
      <c r="K54" s="221">
        <v>24</v>
      </c>
      <c r="L54" s="221">
        <v>16</v>
      </c>
      <c r="M54" s="221">
        <f>K54-L54</f>
        <v>8</v>
      </c>
      <c r="N54" s="219">
        <v>247</v>
      </c>
      <c r="O54" s="256">
        <f>D54*G54*N54</f>
        <v>3952</v>
      </c>
      <c r="P54" s="256">
        <f t="shared" si="17"/>
        <v>1976</v>
      </c>
      <c r="Q54" s="219">
        <v>118</v>
      </c>
      <c r="R54" s="237">
        <f>I54*L54*Q54</f>
        <v>1888</v>
      </c>
      <c r="S54" s="237">
        <f>I54*M54*Q54</f>
        <v>944</v>
      </c>
      <c r="T54" s="228">
        <f t="shared" si="18"/>
        <v>8760</v>
      </c>
      <c r="U54" s="15"/>
    </row>
    <row r="55" spans="1:21" ht="22.5" x14ac:dyDescent="0.25">
      <c r="A55" s="122"/>
      <c r="B55" s="152"/>
      <c r="C55" s="53" t="s">
        <v>237</v>
      </c>
      <c r="D55" s="219">
        <v>1</v>
      </c>
      <c r="E55" s="232" t="s">
        <v>238</v>
      </c>
      <c r="F55" s="255">
        <v>1</v>
      </c>
      <c r="G55" s="255">
        <v>1</v>
      </c>
      <c r="H55" s="255">
        <v>0</v>
      </c>
      <c r="I55" s="219"/>
      <c r="J55" s="219"/>
      <c r="K55" s="221"/>
      <c r="L55" s="221"/>
      <c r="M55" s="221"/>
      <c r="N55" s="219">
        <v>52</v>
      </c>
      <c r="O55" s="256">
        <f>D55*G55*N55</f>
        <v>52</v>
      </c>
      <c r="P55" s="256">
        <f t="shared" si="17"/>
        <v>0</v>
      </c>
      <c r="Q55" s="219"/>
      <c r="R55" s="237"/>
      <c r="S55" s="237"/>
      <c r="T55" s="228">
        <f t="shared" si="18"/>
        <v>52</v>
      </c>
      <c r="U55" s="15"/>
    </row>
    <row r="56" spans="1:21" ht="42.75" customHeight="1" x14ac:dyDescent="0.25">
      <c r="A56" s="122"/>
      <c r="B56" s="152"/>
      <c r="C56" s="140" t="s">
        <v>239</v>
      </c>
      <c r="D56" s="227">
        <v>1</v>
      </c>
      <c r="E56" s="232" t="s">
        <v>240</v>
      </c>
      <c r="F56" s="255">
        <v>12</v>
      </c>
      <c r="G56" s="255">
        <v>12</v>
      </c>
      <c r="H56" s="255">
        <f>F56-G56</f>
        <v>0</v>
      </c>
      <c r="I56" s="219"/>
      <c r="J56" s="219"/>
      <c r="K56" s="221"/>
      <c r="L56" s="221"/>
      <c r="M56" s="221"/>
      <c r="N56" s="219">
        <v>193</v>
      </c>
      <c r="O56" s="256">
        <f>D56*G56*N56</f>
        <v>2316</v>
      </c>
      <c r="P56" s="256">
        <f t="shared" si="17"/>
        <v>0</v>
      </c>
      <c r="Q56" s="219"/>
      <c r="R56" s="237"/>
      <c r="S56" s="237"/>
      <c r="T56" s="228">
        <f t="shared" si="18"/>
        <v>2316</v>
      </c>
      <c r="U56" s="15"/>
    </row>
    <row r="57" spans="1:21" ht="45" customHeight="1" x14ac:dyDescent="0.25">
      <c r="A57" s="122"/>
      <c r="B57" s="152"/>
      <c r="C57" s="140"/>
      <c r="D57" s="227"/>
      <c r="E57" s="232" t="s">
        <v>235</v>
      </c>
      <c r="F57" s="255">
        <v>7</v>
      </c>
      <c r="G57" s="255">
        <v>7</v>
      </c>
      <c r="H57" s="255">
        <v>0</v>
      </c>
      <c r="I57" s="219"/>
      <c r="J57" s="219"/>
      <c r="K57" s="221"/>
      <c r="L57" s="221"/>
      <c r="M57" s="221"/>
      <c r="N57" s="219">
        <v>54</v>
      </c>
      <c r="O57" s="256">
        <f>D56*G57*N57</f>
        <v>378</v>
      </c>
      <c r="P57" s="256">
        <f t="shared" si="17"/>
        <v>0</v>
      </c>
      <c r="Q57" s="219"/>
      <c r="R57" s="237"/>
      <c r="S57" s="237"/>
      <c r="T57" s="228">
        <f t="shared" si="18"/>
        <v>378</v>
      </c>
      <c r="U57" s="15"/>
    </row>
    <row r="58" spans="1:21" ht="36" customHeight="1" x14ac:dyDescent="0.25">
      <c r="A58" s="122"/>
      <c r="B58" s="152"/>
      <c r="C58" s="141" t="s">
        <v>241</v>
      </c>
      <c r="D58" s="227">
        <v>1</v>
      </c>
      <c r="E58" s="232" t="s">
        <v>240</v>
      </c>
      <c r="F58" s="255">
        <v>12</v>
      </c>
      <c r="G58" s="255">
        <v>12</v>
      </c>
      <c r="H58" s="255">
        <v>0</v>
      </c>
      <c r="I58" s="219"/>
      <c r="J58" s="219"/>
      <c r="K58" s="221"/>
      <c r="L58" s="221"/>
      <c r="M58" s="221"/>
      <c r="N58" s="219">
        <v>193</v>
      </c>
      <c r="O58" s="256">
        <f>D58*G58*N58</f>
        <v>2316</v>
      </c>
      <c r="P58" s="256">
        <f t="shared" si="17"/>
        <v>0</v>
      </c>
      <c r="Q58" s="219"/>
      <c r="R58" s="237"/>
      <c r="S58" s="237"/>
      <c r="T58" s="228">
        <f t="shared" si="18"/>
        <v>2316</v>
      </c>
      <c r="U58" s="15"/>
    </row>
    <row r="59" spans="1:21" ht="45" customHeight="1" x14ac:dyDescent="0.25">
      <c r="A59" s="122"/>
      <c r="B59" s="152"/>
      <c r="C59" s="141"/>
      <c r="D59" s="227"/>
      <c r="E59" s="232" t="s">
        <v>235</v>
      </c>
      <c r="F59" s="255">
        <v>7</v>
      </c>
      <c r="G59" s="255">
        <v>7</v>
      </c>
      <c r="H59" s="255">
        <v>0</v>
      </c>
      <c r="I59" s="219"/>
      <c r="J59" s="219"/>
      <c r="K59" s="221"/>
      <c r="L59" s="221"/>
      <c r="M59" s="221"/>
      <c r="N59" s="219">
        <v>54</v>
      </c>
      <c r="O59" s="256">
        <f>D58*G59*N59</f>
        <v>378</v>
      </c>
      <c r="P59" s="256">
        <f t="shared" si="17"/>
        <v>0</v>
      </c>
      <c r="Q59" s="219"/>
      <c r="R59" s="237"/>
      <c r="S59" s="237"/>
      <c r="T59" s="228">
        <f t="shared" si="18"/>
        <v>378</v>
      </c>
      <c r="U59" s="15"/>
    </row>
    <row r="60" spans="1:21" ht="38.25" customHeight="1" x14ac:dyDescent="0.25">
      <c r="A60" s="122"/>
      <c r="B60" s="152"/>
      <c r="C60" s="140" t="s">
        <v>242</v>
      </c>
      <c r="D60" s="227">
        <v>1</v>
      </c>
      <c r="E60" s="232" t="s">
        <v>240</v>
      </c>
      <c r="F60" s="255">
        <v>12</v>
      </c>
      <c r="G60" s="255">
        <v>12</v>
      </c>
      <c r="H60" s="255">
        <v>0</v>
      </c>
      <c r="I60" s="219"/>
      <c r="J60" s="219"/>
      <c r="K60" s="221"/>
      <c r="L60" s="221"/>
      <c r="M60" s="221"/>
      <c r="N60" s="219">
        <v>193</v>
      </c>
      <c r="O60" s="256">
        <f>D60*G60*N60</f>
        <v>2316</v>
      </c>
      <c r="P60" s="256">
        <f t="shared" si="17"/>
        <v>0</v>
      </c>
      <c r="Q60" s="219"/>
      <c r="R60" s="237"/>
      <c r="S60" s="237"/>
      <c r="T60" s="228">
        <f t="shared" si="18"/>
        <v>2316</v>
      </c>
      <c r="U60" s="15"/>
    </row>
    <row r="61" spans="1:21" ht="45" customHeight="1" x14ac:dyDescent="0.25">
      <c r="A61" s="122"/>
      <c r="B61" s="152"/>
      <c r="C61" s="140"/>
      <c r="D61" s="227"/>
      <c r="E61" s="232" t="s">
        <v>235</v>
      </c>
      <c r="F61" s="255">
        <v>7</v>
      </c>
      <c r="G61" s="255">
        <v>7</v>
      </c>
      <c r="H61" s="255">
        <v>0</v>
      </c>
      <c r="I61" s="219"/>
      <c r="J61" s="219"/>
      <c r="K61" s="221"/>
      <c r="L61" s="221"/>
      <c r="M61" s="221"/>
      <c r="N61" s="219">
        <v>54</v>
      </c>
      <c r="O61" s="256">
        <f>D60*G61*N61</f>
        <v>378</v>
      </c>
      <c r="P61" s="256">
        <f t="shared" si="17"/>
        <v>0</v>
      </c>
      <c r="Q61" s="219"/>
      <c r="R61" s="237"/>
      <c r="S61" s="237"/>
      <c r="T61" s="228">
        <f t="shared" si="18"/>
        <v>378</v>
      </c>
      <c r="U61" s="15"/>
    </row>
    <row r="62" spans="1:21" ht="29.25" customHeight="1" x14ac:dyDescent="0.25">
      <c r="A62" s="122"/>
      <c r="B62" s="152"/>
      <c r="C62" s="53" t="s">
        <v>243</v>
      </c>
      <c r="D62" s="219">
        <v>1</v>
      </c>
      <c r="E62" s="284"/>
      <c r="F62" s="255">
        <v>24</v>
      </c>
      <c r="G62" s="255">
        <v>16</v>
      </c>
      <c r="H62" s="255">
        <v>8</v>
      </c>
      <c r="I62" s="219">
        <v>1</v>
      </c>
      <c r="J62" s="219"/>
      <c r="K62" s="221">
        <v>24</v>
      </c>
      <c r="L62" s="221">
        <v>16</v>
      </c>
      <c r="M62" s="221">
        <v>8</v>
      </c>
      <c r="N62" s="219">
        <v>247</v>
      </c>
      <c r="O62" s="256">
        <f>D62*G62*N62</f>
        <v>3952</v>
      </c>
      <c r="P62" s="256">
        <f t="shared" si="17"/>
        <v>1976</v>
      </c>
      <c r="Q62" s="219">
        <v>118</v>
      </c>
      <c r="R62" s="237">
        <f>I62*L62*Q62</f>
        <v>1888</v>
      </c>
      <c r="S62" s="237">
        <f>I62*M62*Q62</f>
        <v>944</v>
      </c>
      <c r="T62" s="228">
        <f t="shared" si="18"/>
        <v>8760</v>
      </c>
      <c r="U62" s="15"/>
    </row>
    <row r="63" spans="1:21" ht="42.75" customHeight="1" x14ac:dyDescent="0.25">
      <c r="A63" s="122"/>
      <c r="B63" s="152"/>
      <c r="C63" s="140" t="s">
        <v>244</v>
      </c>
      <c r="D63" s="227">
        <v>1</v>
      </c>
      <c r="E63" s="232" t="s">
        <v>240</v>
      </c>
      <c r="F63" s="255">
        <v>12</v>
      </c>
      <c r="G63" s="255">
        <v>12</v>
      </c>
      <c r="H63" s="255">
        <v>0</v>
      </c>
      <c r="I63" s="219"/>
      <c r="J63" s="219"/>
      <c r="K63" s="221"/>
      <c r="L63" s="221"/>
      <c r="M63" s="221"/>
      <c r="N63" s="219">
        <v>193</v>
      </c>
      <c r="O63" s="256">
        <f>D63*G63*N63</f>
        <v>2316</v>
      </c>
      <c r="P63" s="256">
        <f t="shared" si="17"/>
        <v>0</v>
      </c>
      <c r="Q63" s="219"/>
      <c r="R63" s="237"/>
      <c r="S63" s="237"/>
      <c r="T63" s="228">
        <f t="shared" si="18"/>
        <v>2316</v>
      </c>
      <c r="U63" s="15"/>
    </row>
    <row r="64" spans="1:21" ht="45" customHeight="1" x14ac:dyDescent="0.25">
      <c r="A64" s="122"/>
      <c r="B64" s="152"/>
      <c r="C64" s="140"/>
      <c r="D64" s="227"/>
      <c r="E64" s="232" t="s">
        <v>235</v>
      </c>
      <c r="F64" s="255">
        <v>7</v>
      </c>
      <c r="G64" s="255">
        <v>7</v>
      </c>
      <c r="H64" s="255">
        <v>0</v>
      </c>
      <c r="I64" s="219"/>
      <c r="J64" s="219"/>
      <c r="K64" s="221"/>
      <c r="L64" s="221"/>
      <c r="M64" s="221"/>
      <c r="N64" s="219">
        <v>54</v>
      </c>
      <c r="O64" s="256">
        <f>D63*G64*N64</f>
        <v>378</v>
      </c>
      <c r="P64" s="256">
        <f t="shared" si="17"/>
        <v>0</v>
      </c>
      <c r="Q64" s="219"/>
      <c r="R64" s="237"/>
      <c r="S64" s="237"/>
      <c r="T64" s="228">
        <f t="shared" si="18"/>
        <v>378</v>
      </c>
      <c r="U64" s="15"/>
    </row>
    <row r="65" spans="1:25" ht="45" x14ac:dyDescent="0.25">
      <c r="A65" s="122"/>
      <c r="B65" s="152"/>
      <c r="C65" s="140" t="s">
        <v>245</v>
      </c>
      <c r="D65" s="227">
        <v>2</v>
      </c>
      <c r="E65" s="232" t="s">
        <v>246</v>
      </c>
      <c r="F65" s="255">
        <v>11</v>
      </c>
      <c r="G65" s="255">
        <v>11</v>
      </c>
      <c r="H65" s="255">
        <v>0</v>
      </c>
      <c r="I65" s="219"/>
      <c r="J65" s="219"/>
      <c r="K65" s="221"/>
      <c r="L65" s="221"/>
      <c r="M65" s="221"/>
      <c r="N65" s="219">
        <v>193</v>
      </c>
      <c r="O65" s="256">
        <f>D65*G65*N65</f>
        <v>4246</v>
      </c>
      <c r="P65" s="256">
        <f t="shared" si="17"/>
        <v>0</v>
      </c>
      <c r="Q65" s="219"/>
      <c r="R65" s="237"/>
      <c r="S65" s="237"/>
      <c r="T65" s="228">
        <f t="shared" si="18"/>
        <v>4246</v>
      </c>
      <c r="U65" s="15"/>
    </row>
    <row r="66" spans="1:25" ht="45" x14ac:dyDescent="0.25">
      <c r="A66" s="122"/>
      <c r="B66" s="152"/>
      <c r="C66" s="140"/>
      <c r="D66" s="227"/>
      <c r="E66" s="232" t="s">
        <v>247</v>
      </c>
      <c r="F66" s="255">
        <v>7</v>
      </c>
      <c r="G66" s="255">
        <v>7</v>
      </c>
      <c r="H66" s="255">
        <f>F66-G66</f>
        <v>0</v>
      </c>
      <c r="I66" s="219"/>
      <c r="J66" s="219"/>
      <c r="K66" s="221"/>
      <c r="L66" s="221"/>
      <c r="M66" s="221"/>
      <c r="N66" s="219">
        <v>54</v>
      </c>
      <c r="O66" s="256">
        <f>D65*G66*N66</f>
        <v>756</v>
      </c>
      <c r="P66" s="256">
        <f t="shared" si="17"/>
        <v>0</v>
      </c>
      <c r="Q66" s="219"/>
      <c r="R66" s="237"/>
      <c r="S66" s="237"/>
      <c r="T66" s="228">
        <f t="shared" si="18"/>
        <v>756</v>
      </c>
      <c r="U66" s="15"/>
    </row>
    <row r="67" spans="1:25" ht="22.5" x14ac:dyDescent="0.25">
      <c r="A67" s="122"/>
      <c r="B67" s="152"/>
      <c r="C67" s="140" t="s">
        <v>278</v>
      </c>
      <c r="D67" s="227">
        <v>1</v>
      </c>
      <c r="E67" s="232" t="s">
        <v>240</v>
      </c>
      <c r="F67" s="255">
        <v>12</v>
      </c>
      <c r="G67" s="255">
        <v>12</v>
      </c>
      <c r="H67" s="255">
        <v>0</v>
      </c>
      <c r="I67" s="219"/>
      <c r="J67" s="219"/>
      <c r="K67" s="221"/>
      <c r="L67" s="221"/>
      <c r="M67" s="221"/>
      <c r="N67" s="219">
        <v>193</v>
      </c>
      <c r="O67" s="256">
        <f>D67*G67*N67</f>
        <v>2316</v>
      </c>
      <c r="P67" s="256">
        <f t="shared" si="17"/>
        <v>0</v>
      </c>
      <c r="Q67" s="219"/>
      <c r="R67" s="224"/>
      <c r="S67" s="224"/>
      <c r="T67" s="228">
        <f t="shared" si="18"/>
        <v>2316</v>
      </c>
      <c r="U67" s="15"/>
    </row>
    <row r="68" spans="1:25" ht="45" customHeight="1" x14ac:dyDescent="0.25">
      <c r="A68" s="122"/>
      <c r="B68" s="152"/>
      <c r="C68" s="140"/>
      <c r="D68" s="227"/>
      <c r="E68" s="232" t="s">
        <v>235</v>
      </c>
      <c r="F68" s="255">
        <v>7</v>
      </c>
      <c r="G68" s="255">
        <v>7</v>
      </c>
      <c r="H68" s="255">
        <f>F68-G68</f>
        <v>0</v>
      </c>
      <c r="I68" s="219"/>
      <c r="J68" s="219"/>
      <c r="K68" s="221"/>
      <c r="L68" s="221"/>
      <c r="M68" s="221"/>
      <c r="N68" s="219">
        <v>54</v>
      </c>
      <c r="O68" s="256">
        <f>D67*G68*N68</f>
        <v>378</v>
      </c>
      <c r="P68" s="256">
        <f t="shared" si="17"/>
        <v>0</v>
      </c>
      <c r="Q68" s="219"/>
      <c r="R68" s="224"/>
      <c r="S68" s="224"/>
      <c r="T68" s="228">
        <f t="shared" si="18"/>
        <v>378</v>
      </c>
      <c r="U68" s="15"/>
    </row>
    <row r="69" spans="1:25" ht="24.75" customHeight="1" x14ac:dyDescent="0.25">
      <c r="A69" s="122"/>
      <c r="B69" s="152"/>
      <c r="C69" s="53" t="s">
        <v>248</v>
      </c>
      <c r="D69" s="57">
        <v>2</v>
      </c>
      <c r="E69" s="58"/>
      <c r="F69" s="45">
        <v>24</v>
      </c>
      <c r="G69" s="45">
        <v>16</v>
      </c>
      <c r="H69" s="45">
        <v>8</v>
      </c>
      <c r="I69" s="57">
        <v>2</v>
      </c>
      <c r="J69" s="57"/>
      <c r="K69" s="46">
        <v>24</v>
      </c>
      <c r="L69" s="46">
        <v>16</v>
      </c>
      <c r="M69" s="46">
        <v>8</v>
      </c>
      <c r="N69" s="57">
        <v>247</v>
      </c>
      <c r="O69" s="47">
        <f t="shared" ref="O69" si="19">D69*G69*N69</f>
        <v>7904</v>
      </c>
      <c r="P69" s="47">
        <f t="shared" ref="P69" si="20">D69*H69*N69</f>
        <v>3952</v>
      </c>
      <c r="Q69" s="57">
        <v>118</v>
      </c>
      <c r="R69" s="56">
        <f>I69*L69*Q69</f>
        <v>3776</v>
      </c>
      <c r="S69" s="56">
        <f>I69*M69*Q69</f>
        <v>1888</v>
      </c>
      <c r="T69" s="14">
        <f t="shared" ref="T69" si="21">+O69+P69+R69+S69</f>
        <v>17520</v>
      </c>
      <c r="U69" s="15"/>
    </row>
    <row r="70" spans="1:25" ht="25.5" customHeight="1" x14ac:dyDescent="0.25">
      <c r="A70" s="122"/>
      <c r="B70" s="153"/>
      <c r="C70" s="50" t="s">
        <v>205</v>
      </c>
      <c r="D70" s="49"/>
      <c r="E70" s="183"/>
      <c r="F70" s="51">
        <f>SUM(F52:F69)</f>
        <v>205</v>
      </c>
      <c r="G70" s="51">
        <f>SUM(G52:G69)</f>
        <v>181</v>
      </c>
      <c r="H70" s="51">
        <f>SUM(H52:H69)</f>
        <v>24</v>
      </c>
      <c r="I70" s="51">
        <f>SUM(I52:I69)</f>
        <v>4</v>
      </c>
      <c r="J70" s="51">
        <f>SUM(J52:J69)</f>
        <v>0</v>
      </c>
      <c r="K70" s="51">
        <f>SUM(K52:K69)</f>
        <v>72</v>
      </c>
      <c r="L70" s="51">
        <f>SUM(L52:L69)</f>
        <v>48</v>
      </c>
      <c r="M70" s="51">
        <f>SUM(M52:M69)</f>
        <v>24</v>
      </c>
      <c r="N70" s="49"/>
      <c r="O70" s="51">
        <f>SUM(O52:O69)</f>
        <v>37026</v>
      </c>
      <c r="P70" s="51">
        <f>SUM(P52:P69)</f>
        <v>7904</v>
      </c>
      <c r="Q70" s="49"/>
      <c r="R70" s="51">
        <f>SUM(R52:R69)</f>
        <v>7552</v>
      </c>
      <c r="S70" s="51">
        <f>SUM(S52:S69)</f>
        <v>3776</v>
      </c>
      <c r="T70" s="52">
        <f>SUM(O70:S70)</f>
        <v>56258</v>
      </c>
      <c r="U70" s="15"/>
    </row>
    <row r="71" spans="1:25" ht="23.25" customHeight="1" x14ac:dyDescent="0.25">
      <c r="A71" s="122">
        <v>7</v>
      </c>
      <c r="B71" s="157" t="s">
        <v>263</v>
      </c>
      <c r="C71" s="53" t="s">
        <v>263</v>
      </c>
      <c r="D71" s="57">
        <v>1</v>
      </c>
      <c r="E71" s="182" t="s">
        <v>249</v>
      </c>
      <c r="F71" s="45">
        <v>18</v>
      </c>
      <c r="G71" s="45">
        <v>10</v>
      </c>
      <c r="H71" s="45">
        <v>8</v>
      </c>
      <c r="I71" s="57">
        <v>1</v>
      </c>
      <c r="J71" s="57" t="s">
        <v>204</v>
      </c>
      <c r="K71" s="46">
        <v>24</v>
      </c>
      <c r="L71" s="46">
        <v>16</v>
      </c>
      <c r="M71" s="46">
        <f>K71-L71</f>
        <v>8</v>
      </c>
      <c r="N71" s="57">
        <v>247</v>
      </c>
      <c r="O71" s="47">
        <f>D71*G71*N71</f>
        <v>2470</v>
      </c>
      <c r="P71" s="47">
        <f>D71*H71*N71</f>
        <v>1976</v>
      </c>
      <c r="Q71" s="54">
        <v>118</v>
      </c>
      <c r="R71" s="48">
        <f>I71*L71*Q71</f>
        <v>1888</v>
      </c>
      <c r="S71" s="48">
        <f>I71*M71*Q71</f>
        <v>944</v>
      </c>
      <c r="T71" s="14">
        <f>+O71+P71+R71+S71</f>
        <v>7278</v>
      </c>
      <c r="U71" s="15"/>
    </row>
    <row r="72" spans="1:25" ht="23.25" customHeight="1" thickBot="1" x14ac:dyDescent="0.3">
      <c r="A72" s="156"/>
      <c r="B72" s="158"/>
      <c r="C72" s="59" t="s">
        <v>205</v>
      </c>
      <c r="D72" s="60"/>
      <c r="E72" s="184"/>
      <c r="F72" s="61">
        <f>SUM(F71:F71)</f>
        <v>18</v>
      </c>
      <c r="G72" s="61">
        <f>SUM(G71:G71)</f>
        <v>10</v>
      </c>
      <c r="H72" s="61">
        <f>SUM(H71:H71)</f>
        <v>8</v>
      </c>
      <c r="I72" s="60"/>
      <c r="J72" s="60"/>
      <c r="K72" s="61">
        <f>SUM(K71:K71)</f>
        <v>24</v>
      </c>
      <c r="L72" s="61">
        <f>SUM(L71:L71)</f>
        <v>16</v>
      </c>
      <c r="M72" s="61">
        <f>SUM(M71:M71)</f>
        <v>8</v>
      </c>
      <c r="N72" s="62"/>
      <c r="O72" s="61">
        <f>SUM(O71:O71)</f>
        <v>2470</v>
      </c>
      <c r="P72" s="61">
        <f>SUM(P71:P71)</f>
        <v>1976</v>
      </c>
      <c r="Q72" s="62"/>
      <c r="R72" s="61">
        <f>SUM(R71:R71)</f>
        <v>1888</v>
      </c>
      <c r="S72" s="61">
        <f>SUM(S71:S71)</f>
        <v>944</v>
      </c>
      <c r="T72" s="52">
        <f>SUM(O72:S72)</f>
        <v>7278</v>
      </c>
      <c r="U72" s="15"/>
    </row>
    <row r="73" spans="1:25" s="22" customFormat="1" ht="24.75" customHeight="1" thickBot="1" x14ac:dyDescent="0.3">
      <c r="A73" s="154" t="s">
        <v>326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9">
        <f>+O72+O70+O51+O47+O30+O19</f>
        <v>207773</v>
      </c>
      <c r="P73" s="19">
        <f>+P72+P70+P51+P47+P30+P19</f>
        <v>72618</v>
      </c>
      <c r="Q73" s="19"/>
      <c r="R73" s="19">
        <f>+R72+R70+R51+R47+R30+R19</f>
        <v>77762</v>
      </c>
      <c r="S73" s="19">
        <f>+S72+S70+S51+S47+S30+S19</f>
        <v>36462</v>
      </c>
      <c r="T73" s="19">
        <f>+T72+T70+T51+T47+T30+T19</f>
        <v>394615</v>
      </c>
      <c r="U73" s="20"/>
      <c r="V73" s="8"/>
      <c r="W73" s="8"/>
      <c r="X73" s="8"/>
      <c r="Y73" s="21"/>
    </row>
    <row r="74" spans="1:25" x14ac:dyDescent="0.25">
      <c r="A74" s="23"/>
      <c r="B74" s="24"/>
      <c r="C74" s="23"/>
      <c r="D74" s="23"/>
      <c r="E74" s="185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5"/>
    </row>
    <row r="75" spans="1:25" x14ac:dyDescent="0.25">
      <c r="T75" s="27"/>
    </row>
  </sheetData>
  <sheetProtection selectLockedCells="1" selectUnlockedCells="1"/>
  <mergeCells count="47">
    <mergeCell ref="C6:C14"/>
    <mergeCell ref="C48:C50"/>
    <mergeCell ref="A48:A51"/>
    <mergeCell ref="A31:A47"/>
    <mergeCell ref="B48:B51"/>
    <mergeCell ref="B31:B47"/>
    <mergeCell ref="C31:C36"/>
    <mergeCell ref="C40:C41"/>
    <mergeCell ref="C43:C44"/>
    <mergeCell ref="C45:C46"/>
    <mergeCell ref="A73:N73"/>
    <mergeCell ref="D52:D53"/>
    <mergeCell ref="C60:C61"/>
    <mergeCell ref="D60:D61"/>
    <mergeCell ref="D67:D68"/>
    <mergeCell ref="D58:D59"/>
    <mergeCell ref="D65:D66"/>
    <mergeCell ref="A71:A72"/>
    <mergeCell ref="B71:B72"/>
    <mergeCell ref="D56:D57"/>
    <mergeCell ref="D63:D64"/>
    <mergeCell ref="A52:A70"/>
    <mergeCell ref="B52:B70"/>
    <mergeCell ref="C52:C53"/>
    <mergeCell ref="C67:C68"/>
    <mergeCell ref="C65:C66"/>
    <mergeCell ref="C58:C59"/>
    <mergeCell ref="C63:C64"/>
    <mergeCell ref="C56:C57"/>
    <mergeCell ref="Q4:S4"/>
    <mergeCell ref="A6:A19"/>
    <mergeCell ref="B6:B19"/>
    <mergeCell ref="A20:A30"/>
    <mergeCell ref="B20:B29"/>
    <mergeCell ref="C20:C24"/>
    <mergeCell ref="C25:C26"/>
    <mergeCell ref="U1:U5"/>
    <mergeCell ref="T4:T5"/>
    <mergeCell ref="A1:A5"/>
    <mergeCell ref="B1:C5"/>
    <mergeCell ref="D1:T1"/>
    <mergeCell ref="D2:T2"/>
    <mergeCell ref="D3:M3"/>
    <mergeCell ref="N3:T3"/>
    <mergeCell ref="D4:H4"/>
    <mergeCell ref="I4:M4"/>
    <mergeCell ref="N4:P4"/>
  </mergeCells>
  <printOptions horizontalCentered="1"/>
  <pageMargins left="0.70866141732283472" right="0.70866141732283472" top="0.74803149606299213" bottom="0.74803149606299213" header="0.51181102362204722" footer="0.51181102362204722"/>
  <pageSetup paperSize="8" scale="47" firstPageNumber="0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0"/>
  <sheetViews>
    <sheetView tabSelected="1" zoomScale="85" zoomScaleNormal="85" workbookViewId="0">
      <selection activeCell="J30" sqref="J30"/>
    </sheetView>
  </sheetViews>
  <sheetFormatPr baseColWidth="10" defaultColWidth="11.140625" defaultRowHeight="11.25" x14ac:dyDescent="0.25"/>
  <cols>
    <col min="1" max="1" width="7.85546875" style="7" customWidth="1"/>
    <col min="2" max="2" width="11.28515625" style="22" customWidth="1"/>
    <col min="3" max="3" width="15.28515625" style="16" customWidth="1"/>
    <col min="4" max="4" width="11.140625" style="7" customWidth="1"/>
    <col min="5" max="5" width="14.140625" style="7" customWidth="1"/>
    <col min="6" max="7" width="12.85546875" style="7" customWidth="1"/>
    <col min="8" max="8" width="13.42578125" style="7" customWidth="1"/>
    <col min="9" max="15" width="11.140625" style="7" customWidth="1"/>
    <col min="16" max="16" width="12.85546875" style="7" customWidth="1"/>
    <col min="17" max="18" width="11.140625" style="7" customWidth="1"/>
    <col min="19" max="19" width="13.7109375" style="7" customWidth="1"/>
    <col min="20" max="20" width="14.5703125" style="28" customWidth="1"/>
    <col min="21" max="21" width="23.85546875" style="5" customWidth="1"/>
    <col min="22" max="22" width="11.140625" style="6"/>
    <col min="23" max="16384" width="11.140625" style="7"/>
  </cols>
  <sheetData>
    <row r="1" spans="1:1025" ht="27" customHeight="1" x14ac:dyDescent="0.25">
      <c r="A1" s="121" t="s">
        <v>0</v>
      </c>
      <c r="B1" s="124" t="s">
        <v>2</v>
      </c>
      <c r="C1" s="124"/>
      <c r="D1" s="128" t="s">
        <v>178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9"/>
      <c r="U1" s="116" t="s">
        <v>187</v>
      </c>
    </row>
    <row r="2" spans="1:1025" ht="23.25" customHeight="1" x14ac:dyDescent="0.25">
      <c r="A2" s="122"/>
      <c r="B2" s="159"/>
      <c r="C2" s="160"/>
      <c r="D2" s="160" t="s">
        <v>250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30"/>
      <c r="U2" s="117"/>
    </row>
    <row r="3" spans="1:1025" ht="18" customHeight="1" x14ac:dyDescent="0.25">
      <c r="A3" s="122"/>
      <c r="B3" s="159"/>
      <c r="C3" s="160"/>
      <c r="D3" s="161" t="s">
        <v>180</v>
      </c>
      <c r="E3" s="161"/>
      <c r="F3" s="161"/>
      <c r="G3" s="161"/>
      <c r="H3" s="161"/>
      <c r="I3" s="161"/>
      <c r="J3" s="161"/>
      <c r="K3" s="161"/>
      <c r="L3" s="161"/>
      <c r="M3" s="161"/>
      <c r="N3" s="161" t="s">
        <v>181</v>
      </c>
      <c r="O3" s="161"/>
      <c r="P3" s="161"/>
      <c r="Q3" s="161"/>
      <c r="R3" s="161"/>
      <c r="S3" s="161"/>
      <c r="T3" s="162"/>
      <c r="U3" s="117"/>
    </row>
    <row r="4" spans="1:1025" ht="22.5" customHeight="1" x14ac:dyDescent="0.25">
      <c r="A4" s="122"/>
      <c r="B4" s="159"/>
      <c r="C4" s="160"/>
      <c r="D4" s="163" t="s">
        <v>182</v>
      </c>
      <c r="E4" s="163"/>
      <c r="F4" s="163"/>
      <c r="G4" s="163"/>
      <c r="H4" s="163"/>
      <c r="I4" s="163" t="s">
        <v>183</v>
      </c>
      <c r="J4" s="163"/>
      <c r="K4" s="163"/>
      <c r="L4" s="163"/>
      <c r="M4" s="163"/>
      <c r="N4" s="163" t="s">
        <v>184</v>
      </c>
      <c r="O4" s="163" t="s">
        <v>184</v>
      </c>
      <c r="P4" s="163"/>
      <c r="Q4" s="164" t="s">
        <v>185</v>
      </c>
      <c r="R4" s="164" t="s">
        <v>185</v>
      </c>
      <c r="S4" s="164"/>
      <c r="T4" s="119" t="s">
        <v>186</v>
      </c>
      <c r="U4" s="117"/>
    </row>
    <row r="5" spans="1:1025" ht="37.5" customHeight="1" thickBot="1" x14ac:dyDescent="0.3">
      <c r="A5" s="122"/>
      <c r="B5" s="159"/>
      <c r="C5" s="160"/>
      <c r="D5" s="29" t="s">
        <v>188</v>
      </c>
      <c r="E5" s="29" t="s">
        <v>189</v>
      </c>
      <c r="F5" s="30" t="s">
        <v>190</v>
      </c>
      <c r="G5" s="29" t="s">
        <v>191</v>
      </c>
      <c r="H5" s="29" t="s">
        <v>192</v>
      </c>
      <c r="I5" s="29" t="s">
        <v>188</v>
      </c>
      <c r="J5" s="29" t="s">
        <v>189</v>
      </c>
      <c r="K5" s="30" t="s">
        <v>190</v>
      </c>
      <c r="L5" s="29" t="s">
        <v>191</v>
      </c>
      <c r="M5" s="29" t="s">
        <v>192</v>
      </c>
      <c r="N5" s="29" t="s">
        <v>193</v>
      </c>
      <c r="O5" s="29" t="s">
        <v>194</v>
      </c>
      <c r="P5" s="29" t="s">
        <v>195</v>
      </c>
      <c r="Q5" s="29" t="s">
        <v>193</v>
      </c>
      <c r="R5" s="29" t="s">
        <v>194</v>
      </c>
      <c r="S5" s="29" t="s">
        <v>195</v>
      </c>
      <c r="T5" s="119"/>
      <c r="U5" s="118"/>
    </row>
    <row r="6" spans="1:1025" customFormat="1" ht="15" customHeight="1" x14ac:dyDescent="0.25">
      <c r="A6" s="206">
        <v>2</v>
      </c>
      <c r="B6" s="207" t="s">
        <v>15</v>
      </c>
      <c r="C6" s="208" t="s">
        <v>288</v>
      </c>
      <c r="D6" s="191">
        <v>1</v>
      </c>
      <c r="E6" s="209" t="s">
        <v>221</v>
      </c>
      <c r="F6" s="210">
        <v>14</v>
      </c>
      <c r="G6" s="210">
        <v>14</v>
      </c>
      <c r="H6" s="210">
        <f>F6-G6</f>
        <v>0</v>
      </c>
      <c r="I6" s="191">
        <v>1</v>
      </c>
      <c r="J6" s="191" t="s">
        <v>221</v>
      </c>
      <c r="K6" s="192">
        <v>14</v>
      </c>
      <c r="L6" s="192">
        <v>14</v>
      </c>
      <c r="M6" s="192">
        <f>K6-L6</f>
        <v>0</v>
      </c>
      <c r="N6" s="191">
        <v>247</v>
      </c>
      <c r="O6" s="211">
        <f>D6*G6*N6</f>
        <v>3458</v>
      </c>
      <c r="P6" s="211">
        <f>D6*H6*N6</f>
        <v>0</v>
      </c>
      <c r="Q6" s="194">
        <v>118</v>
      </c>
      <c r="R6" s="212">
        <f>I6*L6*Q6</f>
        <v>1652</v>
      </c>
      <c r="S6" s="212">
        <f>I6*M6*Q6</f>
        <v>0</v>
      </c>
      <c r="T6" s="213">
        <f>+O6+P6+R6+S6</f>
        <v>5110</v>
      </c>
      <c r="U6" s="214"/>
      <c r="V6" s="215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  <c r="IX6" s="216"/>
      <c r="IY6" s="216"/>
      <c r="IZ6" s="216"/>
      <c r="JA6" s="216"/>
      <c r="JB6" s="216"/>
      <c r="JC6" s="216"/>
      <c r="JD6" s="216"/>
      <c r="JE6" s="216"/>
      <c r="JF6" s="216"/>
      <c r="JG6" s="216"/>
      <c r="JH6" s="216"/>
      <c r="JI6" s="216"/>
      <c r="JJ6" s="216"/>
      <c r="JK6" s="216"/>
      <c r="JL6" s="216"/>
      <c r="JM6" s="216"/>
      <c r="JN6" s="216"/>
      <c r="JO6" s="216"/>
      <c r="JP6" s="216"/>
      <c r="JQ6" s="216"/>
      <c r="JR6" s="216"/>
      <c r="JS6" s="216"/>
      <c r="JT6" s="216"/>
      <c r="JU6" s="216"/>
      <c r="JV6" s="216"/>
      <c r="JW6" s="216"/>
      <c r="JX6" s="216"/>
      <c r="JY6" s="216"/>
      <c r="JZ6" s="216"/>
      <c r="KA6" s="216"/>
      <c r="KB6" s="216"/>
      <c r="KC6" s="216"/>
      <c r="KD6" s="216"/>
      <c r="KE6" s="216"/>
      <c r="KF6" s="216"/>
      <c r="KG6" s="216"/>
      <c r="KH6" s="216"/>
      <c r="KI6" s="216"/>
      <c r="KJ6" s="216"/>
      <c r="KK6" s="216"/>
      <c r="KL6" s="216"/>
      <c r="KM6" s="216"/>
      <c r="KN6" s="216"/>
      <c r="KO6" s="216"/>
      <c r="KP6" s="216"/>
      <c r="KQ6" s="216"/>
      <c r="KR6" s="216"/>
      <c r="KS6" s="216"/>
      <c r="KT6" s="216"/>
      <c r="KU6" s="216"/>
      <c r="KV6" s="216"/>
      <c r="KW6" s="216"/>
      <c r="KX6" s="216"/>
      <c r="KY6" s="216"/>
      <c r="KZ6" s="216"/>
      <c r="LA6" s="216"/>
      <c r="LB6" s="216"/>
      <c r="LC6" s="216"/>
      <c r="LD6" s="216"/>
      <c r="LE6" s="216"/>
      <c r="LF6" s="216"/>
      <c r="LG6" s="216"/>
      <c r="LH6" s="216"/>
      <c r="LI6" s="216"/>
      <c r="LJ6" s="216"/>
      <c r="LK6" s="216"/>
      <c r="LL6" s="216"/>
      <c r="LM6" s="216"/>
      <c r="LN6" s="216"/>
      <c r="LO6" s="216"/>
      <c r="LP6" s="216"/>
      <c r="LQ6" s="216"/>
      <c r="LR6" s="216"/>
      <c r="LS6" s="216"/>
      <c r="LT6" s="216"/>
      <c r="LU6" s="216"/>
      <c r="LV6" s="216"/>
      <c r="LW6" s="216"/>
      <c r="LX6" s="216"/>
      <c r="LY6" s="216"/>
      <c r="LZ6" s="216"/>
      <c r="MA6" s="216"/>
      <c r="MB6" s="216"/>
      <c r="MC6" s="216"/>
      <c r="MD6" s="216"/>
      <c r="ME6" s="216"/>
      <c r="MF6" s="216"/>
      <c r="MG6" s="216"/>
      <c r="MH6" s="216"/>
      <c r="MI6" s="216"/>
      <c r="MJ6" s="216"/>
      <c r="MK6" s="216"/>
      <c r="ML6" s="216"/>
      <c r="MM6" s="216"/>
      <c r="MN6" s="216"/>
      <c r="MO6" s="216"/>
      <c r="MP6" s="216"/>
      <c r="MQ6" s="216"/>
      <c r="MR6" s="216"/>
      <c r="MS6" s="216"/>
      <c r="MT6" s="216"/>
      <c r="MU6" s="216"/>
      <c r="MV6" s="216"/>
      <c r="MW6" s="216"/>
      <c r="MX6" s="216"/>
      <c r="MY6" s="216"/>
      <c r="MZ6" s="216"/>
      <c r="NA6" s="216"/>
      <c r="NB6" s="216"/>
      <c r="NC6" s="216"/>
      <c r="ND6" s="216"/>
      <c r="NE6" s="216"/>
      <c r="NF6" s="216"/>
      <c r="NG6" s="216"/>
      <c r="NH6" s="216"/>
      <c r="NI6" s="216"/>
      <c r="NJ6" s="216"/>
      <c r="NK6" s="216"/>
      <c r="NL6" s="216"/>
      <c r="NM6" s="216"/>
      <c r="NN6" s="216"/>
      <c r="NO6" s="216"/>
      <c r="NP6" s="216"/>
      <c r="NQ6" s="216"/>
      <c r="NR6" s="216"/>
      <c r="NS6" s="216"/>
      <c r="NT6" s="216"/>
      <c r="NU6" s="216"/>
      <c r="NV6" s="216"/>
      <c r="NW6" s="216"/>
      <c r="NX6" s="216"/>
      <c r="NY6" s="216"/>
      <c r="NZ6" s="216"/>
      <c r="OA6" s="216"/>
      <c r="OB6" s="216"/>
      <c r="OC6" s="216"/>
      <c r="OD6" s="216"/>
      <c r="OE6" s="216"/>
      <c r="OF6" s="216"/>
      <c r="OG6" s="216"/>
      <c r="OH6" s="216"/>
      <c r="OI6" s="216"/>
      <c r="OJ6" s="216"/>
      <c r="OK6" s="216"/>
      <c r="OL6" s="216"/>
      <c r="OM6" s="216"/>
      <c r="ON6" s="216"/>
      <c r="OO6" s="216"/>
      <c r="OP6" s="216"/>
      <c r="OQ6" s="216"/>
      <c r="OR6" s="216"/>
      <c r="OS6" s="216"/>
      <c r="OT6" s="216"/>
      <c r="OU6" s="216"/>
      <c r="OV6" s="216"/>
      <c r="OW6" s="216"/>
      <c r="OX6" s="216"/>
      <c r="OY6" s="216"/>
      <c r="OZ6" s="216"/>
      <c r="PA6" s="216"/>
      <c r="PB6" s="216"/>
      <c r="PC6" s="216"/>
      <c r="PD6" s="216"/>
      <c r="PE6" s="216"/>
      <c r="PF6" s="216"/>
      <c r="PG6" s="216"/>
      <c r="PH6" s="216"/>
      <c r="PI6" s="216"/>
      <c r="PJ6" s="216"/>
      <c r="PK6" s="216"/>
      <c r="PL6" s="216"/>
      <c r="PM6" s="216"/>
      <c r="PN6" s="216"/>
      <c r="PO6" s="216"/>
      <c r="PP6" s="216"/>
      <c r="PQ6" s="216"/>
      <c r="PR6" s="216"/>
      <c r="PS6" s="216"/>
      <c r="PT6" s="216"/>
      <c r="PU6" s="216"/>
      <c r="PV6" s="216"/>
      <c r="PW6" s="216"/>
      <c r="PX6" s="216"/>
      <c r="PY6" s="216"/>
      <c r="PZ6" s="216"/>
      <c r="QA6" s="216"/>
      <c r="QB6" s="216"/>
      <c r="QC6" s="216"/>
      <c r="QD6" s="216"/>
      <c r="QE6" s="216"/>
      <c r="QF6" s="216"/>
      <c r="QG6" s="216"/>
      <c r="QH6" s="216"/>
      <c r="QI6" s="216"/>
      <c r="QJ6" s="216"/>
      <c r="QK6" s="216"/>
      <c r="QL6" s="216"/>
      <c r="QM6" s="216"/>
      <c r="QN6" s="216"/>
      <c r="QO6" s="216"/>
      <c r="QP6" s="216"/>
      <c r="QQ6" s="216"/>
      <c r="QR6" s="216"/>
      <c r="QS6" s="216"/>
      <c r="QT6" s="216"/>
      <c r="QU6" s="216"/>
      <c r="QV6" s="216"/>
      <c r="QW6" s="216"/>
      <c r="QX6" s="216"/>
      <c r="QY6" s="216"/>
      <c r="QZ6" s="216"/>
      <c r="RA6" s="216"/>
      <c r="RB6" s="216"/>
      <c r="RC6" s="216"/>
      <c r="RD6" s="216"/>
      <c r="RE6" s="216"/>
      <c r="RF6" s="216"/>
      <c r="RG6" s="216"/>
      <c r="RH6" s="216"/>
      <c r="RI6" s="216"/>
      <c r="RJ6" s="216"/>
      <c r="RK6" s="216"/>
      <c r="RL6" s="216"/>
      <c r="RM6" s="216"/>
      <c r="RN6" s="216"/>
      <c r="RO6" s="216"/>
      <c r="RP6" s="216"/>
      <c r="RQ6" s="216"/>
      <c r="RR6" s="216"/>
      <c r="RS6" s="216"/>
      <c r="RT6" s="216"/>
      <c r="RU6" s="216"/>
      <c r="RV6" s="216"/>
      <c r="RW6" s="216"/>
      <c r="RX6" s="216"/>
      <c r="RY6" s="216"/>
      <c r="RZ6" s="216"/>
      <c r="SA6" s="216"/>
      <c r="SB6" s="216"/>
      <c r="SC6" s="216"/>
      <c r="SD6" s="216"/>
      <c r="SE6" s="216"/>
      <c r="SF6" s="216"/>
      <c r="SG6" s="216"/>
      <c r="SH6" s="216"/>
      <c r="SI6" s="216"/>
      <c r="SJ6" s="216"/>
      <c r="SK6" s="216"/>
      <c r="SL6" s="216"/>
      <c r="SM6" s="216"/>
      <c r="SN6" s="216"/>
      <c r="SO6" s="216"/>
      <c r="SP6" s="216"/>
      <c r="SQ6" s="216"/>
      <c r="SR6" s="216"/>
      <c r="SS6" s="216"/>
      <c r="ST6" s="216"/>
      <c r="SU6" s="216"/>
      <c r="SV6" s="216"/>
      <c r="SW6" s="216"/>
      <c r="SX6" s="216"/>
      <c r="SY6" s="216"/>
      <c r="SZ6" s="216"/>
      <c r="TA6" s="216"/>
      <c r="TB6" s="216"/>
      <c r="TC6" s="216"/>
      <c r="TD6" s="216"/>
      <c r="TE6" s="216"/>
      <c r="TF6" s="216"/>
      <c r="TG6" s="216"/>
      <c r="TH6" s="216"/>
      <c r="TI6" s="216"/>
      <c r="TJ6" s="216"/>
      <c r="TK6" s="216"/>
      <c r="TL6" s="216"/>
      <c r="TM6" s="216"/>
      <c r="TN6" s="216"/>
      <c r="TO6" s="216"/>
      <c r="TP6" s="216"/>
      <c r="TQ6" s="216"/>
      <c r="TR6" s="216"/>
      <c r="TS6" s="216"/>
      <c r="TT6" s="216"/>
      <c r="TU6" s="216"/>
      <c r="TV6" s="216"/>
      <c r="TW6" s="216"/>
      <c r="TX6" s="216"/>
      <c r="TY6" s="216"/>
      <c r="TZ6" s="216"/>
      <c r="UA6" s="216"/>
      <c r="UB6" s="216"/>
      <c r="UC6" s="216"/>
      <c r="UD6" s="216"/>
      <c r="UE6" s="216"/>
      <c r="UF6" s="216"/>
      <c r="UG6" s="216"/>
      <c r="UH6" s="216"/>
      <c r="UI6" s="216"/>
      <c r="UJ6" s="216"/>
      <c r="UK6" s="216"/>
      <c r="UL6" s="216"/>
      <c r="UM6" s="216"/>
      <c r="UN6" s="216"/>
      <c r="UO6" s="216"/>
      <c r="UP6" s="216"/>
      <c r="UQ6" s="216"/>
      <c r="UR6" s="216"/>
      <c r="US6" s="216"/>
      <c r="UT6" s="216"/>
      <c r="UU6" s="216"/>
      <c r="UV6" s="216"/>
      <c r="UW6" s="216"/>
      <c r="UX6" s="216"/>
      <c r="UY6" s="216"/>
      <c r="UZ6" s="216"/>
      <c r="VA6" s="216"/>
      <c r="VB6" s="216"/>
      <c r="VC6" s="216"/>
      <c r="VD6" s="216"/>
      <c r="VE6" s="216"/>
      <c r="VF6" s="216"/>
      <c r="VG6" s="216"/>
      <c r="VH6" s="216"/>
      <c r="VI6" s="216"/>
      <c r="VJ6" s="216"/>
      <c r="VK6" s="216"/>
      <c r="VL6" s="216"/>
      <c r="VM6" s="216"/>
      <c r="VN6" s="216"/>
      <c r="VO6" s="216"/>
      <c r="VP6" s="216"/>
      <c r="VQ6" s="216"/>
      <c r="VR6" s="216"/>
      <c r="VS6" s="216"/>
      <c r="VT6" s="216"/>
      <c r="VU6" s="216"/>
      <c r="VV6" s="216"/>
      <c r="VW6" s="216"/>
      <c r="VX6" s="216"/>
      <c r="VY6" s="216"/>
      <c r="VZ6" s="216"/>
      <c r="WA6" s="216"/>
      <c r="WB6" s="216"/>
      <c r="WC6" s="216"/>
      <c r="WD6" s="216"/>
      <c r="WE6" s="216"/>
      <c r="WF6" s="216"/>
      <c r="WG6" s="216"/>
      <c r="WH6" s="216"/>
      <c r="WI6" s="216"/>
      <c r="WJ6" s="216"/>
      <c r="WK6" s="216"/>
      <c r="WL6" s="216"/>
      <c r="WM6" s="216"/>
      <c r="WN6" s="216"/>
      <c r="WO6" s="216"/>
      <c r="WP6" s="216"/>
      <c r="WQ6" s="216"/>
      <c r="WR6" s="216"/>
      <c r="WS6" s="216"/>
      <c r="WT6" s="216"/>
      <c r="WU6" s="216"/>
      <c r="WV6" s="216"/>
      <c r="WW6" s="216"/>
      <c r="WX6" s="216"/>
      <c r="WY6" s="216"/>
      <c r="WZ6" s="216"/>
      <c r="XA6" s="216"/>
      <c r="XB6" s="216"/>
      <c r="XC6" s="216"/>
      <c r="XD6" s="216"/>
      <c r="XE6" s="216"/>
      <c r="XF6" s="216"/>
      <c r="XG6" s="216"/>
      <c r="XH6" s="216"/>
      <c r="XI6" s="216"/>
      <c r="XJ6" s="216"/>
      <c r="XK6" s="216"/>
      <c r="XL6" s="216"/>
      <c r="XM6" s="216"/>
      <c r="XN6" s="216"/>
      <c r="XO6" s="216"/>
      <c r="XP6" s="216"/>
      <c r="XQ6" s="216"/>
      <c r="XR6" s="216"/>
      <c r="XS6" s="216"/>
      <c r="XT6" s="216"/>
      <c r="XU6" s="216"/>
      <c r="XV6" s="216"/>
      <c r="XW6" s="216"/>
      <c r="XX6" s="216"/>
      <c r="XY6" s="216"/>
      <c r="XZ6" s="216"/>
      <c r="YA6" s="216"/>
      <c r="YB6" s="216"/>
      <c r="YC6" s="216"/>
      <c r="YD6" s="216"/>
      <c r="YE6" s="216"/>
      <c r="YF6" s="216"/>
      <c r="YG6" s="216"/>
      <c r="YH6" s="216"/>
      <c r="YI6" s="216"/>
      <c r="YJ6" s="216"/>
      <c r="YK6" s="216"/>
      <c r="YL6" s="216"/>
      <c r="YM6" s="216"/>
      <c r="YN6" s="216"/>
      <c r="YO6" s="216"/>
      <c r="YP6" s="216"/>
      <c r="YQ6" s="216"/>
      <c r="YR6" s="216"/>
      <c r="YS6" s="216"/>
      <c r="YT6" s="216"/>
      <c r="YU6" s="216"/>
      <c r="YV6" s="216"/>
      <c r="YW6" s="216"/>
      <c r="YX6" s="216"/>
      <c r="YY6" s="216"/>
      <c r="YZ6" s="216"/>
      <c r="ZA6" s="216"/>
      <c r="ZB6" s="216"/>
      <c r="ZC6" s="216"/>
      <c r="ZD6" s="216"/>
      <c r="ZE6" s="216"/>
      <c r="ZF6" s="216"/>
      <c r="ZG6" s="216"/>
      <c r="ZH6" s="216"/>
      <c r="ZI6" s="216"/>
      <c r="ZJ6" s="216"/>
      <c r="ZK6" s="216"/>
      <c r="ZL6" s="216"/>
      <c r="ZM6" s="216"/>
      <c r="ZN6" s="216"/>
      <c r="ZO6" s="216"/>
      <c r="ZP6" s="216"/>
      <c r="ZQ6" s="216"/>
      <c r="ZR6" s="216"/>
      <c r="ZS6" s="216"/>
      <c r="ZT6" s="216"/>
      <c r="ZU6" s="216"/>
      <c r="ZV6" s="216"/>
      <c r="ZW6" s="216"/>
      <c r="ZX6" s="216"/>
      <c r="ZY6" s="216"/>
      <c r="ZZ6" s="216"/>
      <c r="AAA6" s="216"/>
      <c r="AAB6" s="216"/>
      <c r="AAC6" s="216"/>
      <c r="AAD6" s="216"/>
      <c r="AAE6" s="216"/>
      <c r="AAF6" s="216"/>
      <c r="AAG6" s="216"/>
      <c r="AAH6" s="216"/>
      <c r="AAI6" s="216"/>
      <c r="AAJ6" s="216"/>
      <c r="AAK6" s="216"/>
      <c r="AAL6" s="216"/>
      <c r="AAM6" s="216"/>
      <c r="AAN6" s="216"/>
      <c r="AAO6" s="216"/>
      <c r="AAP6" s="216"/>
      <c r="AAQ6" s="216"/>
      <c r="AAR6" s="216"/>
      <c r="AAS6" s="216"/>
      <c r="AAT6" s="216"/>
      <c r="AAU6" s="216"/>
      <c r="AAV6" s="216"/>
      <c r="AAW6" s="216"/>
      <c r="AAX6" s="216"/>
      <c r="AAY6" s="216"/>
      <c r="AAZ6" s="216"/>
      <c r="ABA6" s="216"/>
      <c r="ABB6" s="216"/>
      <c r="ABC6" s="216"/>
      <c r="ABD6" s="216"/>
      <c r="ABE6" s="216"/>
      <c r="ABF6" s="216"/>
      <c r="ABG6" s="216"/>
      <c r="ABH6" s="216"/>
      <c r="ABI6" s="216"/>
      <c r="ABJ6" s="216"/>
      <c r="ABK6" s="216"/>
      <c r="ABL6" s="216"/>
      <c r="ABM6" s="216"/>
      <c r="ABN6" s="216"/>
      <c r="ABO6" s="216"/>
      <c r="ABP6" s="216"/>
      <c r="ABQ6" s="216"/>
      <c r="ABR6" s="216"/>
      <c r="ABS6" s="216"/>
      <c r="ABT6" s="216"/>
      <c r="ABU6" s="216"/>
      <c r="ABV6" s="216"/>
      <c r="ABW6" s="216"/>
      <c r="ABX6" s="216"/>
      <c r="ABY6" s="216"/>
      <c r="ABZ6" s="216"/>
      <c r="ACA6" s="216"/>
      <c r="ACB6" s="216"/>
      <c r="ACC6" s="216"/>
      <c r="ACD6" s="216"/>
      <c r="ACE6" s="216"/>
      <c r="ACF6" s="216"/>
      <c r="ACG6" s="216"/>
      <c r="ACH6" s="216"/>
      <c r="ACI6" s="216"/>
      <c r="ACJ6" s="216"/>
      <c r="ACK6" s="216"/>
      <c r="ACL6" s="216"/>
      <c r="ACM6" s="216"/>
      <c r="ACN6" s="216"/>
      <c r="ACO6" s="216"/>
      <c r="ACP6" s="216"/>
      <c r="ACQ6" s="216"/>
      <c r="ACR6" s="216"/>
      <c r="ACS6" s="216"/>
      <c r="ACT6" s="216"/>
      <c r="ACU6" s="216"/>
      <c r="ACV6" s="216"/>
      <c r="ACW6" s="216"/>
      <c r="ACX6" s="216"/>
      <c r="ACY6" s="216"/>
      <c r="ACZ6" s="216"/>
      <c r="ADA6" s="216"/>
      <c r="ADB6" s="216"/>
      <c r="ADC6" s="216"/>
      <c r="ADD6" s="216"/>
      <c r="ADE6" s="216"/>
      <c r="ADF6" s="216"/>
      <c r="ADG6" s="216"/>
      <c r="ADH6" s="216"/>
      <c r="ADI6" s="216"/>
      <c r="ADJ6" s="216"/>
      <c r="ADK6" s="216"/>
      <c r="ADL6" s="216"/>
      <c r="ADM6" s="216"/>
      <c r="ADN6" s="216"/>
      <c r="ADO6" s="216"/>
      <c r="ADP6" s="216"/>
      <c r="ADQ6" s="216"/>
      <c r="ADR6" s="216"/>
      <c r="ADS6" s="216"/>
      <c r="ADT6" s="216"/>
      <c r="ADU6" s="216"/>
      <c r="ADV6" s="216"/>
      <c r="ADW6" s="216"/>
      <c r="ADX6" s="216"/>
      <c r="ADY6" s="216"/>
      <c r="ADZ6" s="216"/>
      <c r="AEA6" s="216"/>
      <c r="AEB6" s="216"/>
      <c r="AEC6" s="216"/>
      <c r="AED6" s="216"/>
      <c r="AEE6" s="216"/>
      <c r="AEF6" s="216"/>
      <c r="AEG6" s="216"/>
      <c r="AEH6" s="216"/>
      <c r="AEI6" s="216"/>
      <c r="AEJ6" s="216"/>
      <c r="AEK6" s="216"/>
      <c r="AEL6" s="216"/>
      <c r="AEM6" s="216"/>
      <c r="AEN6" s="216"/>
      <c r="AEO6" s="216"/>
      <c r="AEP6" s="216"/>
      <c r="AEQ6" s="216"/>
      <c r="AER6" s="216"/>
      <c r="AES6" s="216"/>
      <c r="AET6" s="216"/>
      <c r="AEU6" s="216"/>
      <c r="AEV6" s="216"/>
      <c r="AEW6" s="216"/>
      <c r="AEX6" s="216"/>
      <c r="AEY6" s="216"/>
      <c r="AEZ6" s="216"/>
      <c r="AFA6" s="216"/>
      <c r="AFB6" s="216"/>
      <c r="AFC6" s="216"/>
      <c r="AFD6" s="216"/>
      <c r="AFE6" s="216"/>
      <c r="AFF6" s="216"/>
      <c r="AFG6" s="216"/>
      <c r="AFH6" s="216"/>
      <c r="AFI6" s="216"/>
      <c r="AFJ6" s="216"/>
      <c r="AFK6" s="216"/>
      <c r="AFL6" s="216"/>
      <c r="AFM6" s="216"/>
      <c r="AFN6" s="216"/>
      <c r="AFO6" s="216"/>
      <c r="AFP6" s="216"/>
      <c r="AFQ6" s="216"/>
      <c r="AFR6" s="216"/>
      <c r="AFS6" s="216"/>
      <c r="AFT6" s="216"/>
      <c r="AFU6" s="216"/>
      <c r="AFV6" s="216"/>
      <c r="AFW6" s="216"/>
      <c r="AFX6" s="216"/>
      <c r="AFY6" s="216"/>
      <c r="AFZ6" s="216"/>
      <c r="AGA6" s="216"/>
      <c r="AGB6" s="216"/>
      <c r="AGC6" s="216"/>
      <c r="AGD6" s="216"/>
      <c r="AGE6" s="216"/>
      <c r="AGF6" s="216"/>
      <c r="AGG6" s="216"/>
      <c r="AGH6" s="216"/>
      <c r="AGI6" s="216"/>
      <c r="AGJ6" s="216"/>
      <c r="AGK6" s="216"/>
      <c r="AGL6" s="216"/>
      <c r="AGM6" s="216"/>
      <c r="AGN6" s="216"/>
      <c r="AGO6" s="216"/>
      <c r="AGP6" s="216"/>
      <c r="AGQ6" s="216"/>
      <c r="AGR6" s="216"/>
      <c r="AGS6" s="216"/>
      <c r="AGT6" s="216"/>
      <c r="AGU6" s="216"/>
      <c r="AGV6" s="216"/>
      <c r="AGW6" s="216"/>
      <c r="AGX6" s="216"/>
      <c r="AGY6" s="216"/>
      <c r="AGZ6" s="216"/>
      <c r="AHA6" s="216"/>
      <c r="AHB6" s="216"/>
      <c r="AHC6" s="216"/>
      <c r="AHD6" s="216"/>
      <c r="AHE6" s="216"/>
      <c r="AHF6" s="216"/>
      <c r="AHG6" s="216"/>
      <c r="AHH6" s="216"/>
      <c r="AHI6" s="216"/>
      <c r="AHJ6" s="216"/>
      <c r="AHK6" s="216"/>
      <c r="AHL6" s="216"/>
      <c r="AHM6" s="216"/>
      <c r="AHN6" s="216"/>
      <c r="AHO6" s="216"/>
      <c r="AHP6" s="216"/>
      <c r="AHQ6" s="216"/>
      <c r="AHR6" s="216"/>
      <c r="AHS6" s="216"/>
      <c r="AHT6" s="216"/>
      <c r="AHU6" s="216"/>
      <c r="AHV6" s="216"/>
      <c r="AHW6" s="216"/>
      <c r="AHX6" s="216"/>
      <c r="AHY6" s="216"/>
      <c r="AHZ6" s="216"/>
      <c r="AIA6" s="216"/>
      <c r="AIB6" s="216"/>
      <c r="AIC6" s="216"/>
      <c r="AID6" s="216"/>
      <c r="AIE6" s="216"/>
      <c r="AIF6" s="216"/>
      <c r="AIG6" s="216"/>
      <c r="AIH6" s="216"/>
      <c r="AII6" s="216"/>
      <c r="AIJ6" s="216"/>
      <c r="AIK6" s="216"/>
      <c r="AIL6" s="216"/>
      <c r="AIM6" s="216"/>
      <c r="AIN6" s="216"/>
      <c r="AIO6" s="216"/>
      <c r="AIP6" s="216"/>
      <c r="AIQ6" s="216"/>
      <c r="AIR6" s="216"/>
      <c r="AIS6" s="216"/>
      <c r="AIT6" s="216"/>
      <c r="AIU6" s="216"/>
      <c r="AIV6" s="216"/>
      <c r="AIW6" s="216"/>
      <c r="AIX6" s="216"/>
      <c r="AIY6" s="216"/>
      <c r="AIZ6" s="216"/>
      <c r="AJA6" s="216"/>
      <c r="AJB6" s="216"/>
      <c r="AJC6" s="216"/>
      <c r="AJD6" s="216"/>
      <c r="AJE6" s="216"/>
      <c r="AJF6" s="216"/>
      <c r="AJG6" s="216"/>
      <c r="AJH6" s="216"/>
      <c r="AJI6" s="216"/>
      <c r="AJJ6" s="216"/>
      <c r="AJK6" s="216"/>
      <c r="AJL6" s="216"/>
      <c r="AJM6" s="216"/>
      <c r="AJN6" s="216"/>
      <c r="AJO6" s="216"/>
      <c r="AJP6" s="216"/>
      <c r="AJQ6" s="216"/>
      <c r="AJR6" s="216"/>
      <c r="AJS6" s="216"/>
      <c r="AJT6" s="216"/>
      <c r="AJU6" s="216"/>
      <c r="AJV6" s="216"/>
      <c r="AJW6" s="216"/>
      <c r="AJX6" s="216"/>
      <c r="AJY6" s="216"/>
      <c r="AJZ6" s="216"/>
      <c r="AKA6" s="216"/>
      <c r="AKB6" s="216"/>
      <c r="AKC6" s="216"/>
      <c r="AKD6" s="216"/>
      <c r="AKE6" s="216"/>
      <c r="AKF6" s="216"/>
      <c r="AKG6" s="216"/>
      <c r="AKH6" s="216"/>
      <c r="AKI6" s="216"/>
      <c r="AKJ6" s="216"/>
      <c r="AKK6" s="216"/>
      <c r="AKL6" s="216"/>
      <c r="AKM6" s="216"/>
      <c r="AKN6" s="216"/>
      <c r="AKO6" s="216"/>
      <c r="AKP6" s="216"/>
      <c r="AKQ6" s="216"/>
      <c r="AKR6" s="216"/>
      <c r="AKS6" s="216"/>
      <c r="AKT6" s="216"/>
      <c r="AKU6" s="216"/>
      <c r="AKV6" s="216"/>
      <c r="AKW6" s="216"/>
      <c r="AKX6" s="216"/>
      <c r="AKY6" s="216"/>
      <c r="AKZ6" s="216"/>
      <c r="ALA6" s="216"/>
      <c r="ALB6" s="216"/>
      <c r="ALC6" s="216"/>
      <c r="ALD6" s="216"/>
      <c r="ALE6" s="216"/>
      <c r="ALF6" s="216"/>
      <c r="ALG6" s="216"/>
      <c r="ALH6" s="216"/>
      <c r="ALI6" s="216"/>
      <c r="ALJ6" s="216"/>
      <c r="ALK6" s="216"/>
      <c r="ALL6" s="216"/>
      <c r="ALM6" s="216"/>
      <c r="ALN6" s="216"/>
      <c r="ALO6" s="216"/>
      <c r="ALP6" s="216"/>
      <c r="ALQ6" s="216"/>
      <c r="ALR6" s="216"/>
      <c r="ALS6" s="216"/>
      <c r="ALT6" s="216"/>
      <c r="ALU6" s="216"/>
      <c r="ALV6" s="216"/>
      <c r="ALW6" s="216"/>
      <c r="ALX6" s="216"/>
      <c r="ALY6" s="216"/>
      <c r="ALZ6" s="216"/>
      <c r="AMA6" s="216"/>
      <c r="AMB6" s="216"/>
      <c r="AMC6" s="216"/>
      <c r="AMD6" s="216"/>
      <c r="AME6" s="216"/>
      <c r="AMF6" s="216"/>
      <c r="AMG6" s="216"/>
      <c r="AMH6" s="216"/>
      <c r="AMI6" s="216"/>
      <c r="AMJ6" s="216"/>
      <c r="AMK6" s="216"/>
    </row>
    <row r="7" spans="1:1025" customFormat="1" ht="15" customHeight="1" x14ac:dyDescent="0.25">
      <c r="A7" s="217"/>
      <c r="B7" s="218"/>
      <c r="C7" s="208"/>
      <c r="D7" s="219">
        <v>1</v>
      </c>
      <c r="E7" s="219" t="s">
        <v>252</v>
      </c>
      <c r="F7" s="220">
        <v>15</v>
      </c>
      <c r="G7" s="220">
        <v>15</v>
      </c>
      <c r="H7" s="220">
        <f>F7-G7</f>
        <v>0</v>
      </c>
      <c r="I7" s="219"/>
      <c r="J7" s="219"/>
      <c r="K7" s="221"/>
      <c r="L7" s="221"/>
      <c r="M7" s="221">
        <f>K7-L7</f>
        <v>0</v>
      </c>
      <c r="N7" s="219">
        <v>247</v>
      </c>
      <c r="O7" s="222">
        <f>D7*G7*N7</f>
        <v>3705</v>
      </c>
      <c r="P7" s="222">
        <f>D7*H7*N7</f>
        <v>0</v>
      </c>
      <c r="Q7" s="223">
        <v>118</v>
      </c>
      <c r="R7" s="224">
        <f>I7*L7*Q7</f>
        <v>0</v>
      </c>
      <c r="S7" s="224">
        <f>I7*M7*Q7</f>
        <v>0</v>
      </c>
      <c r="T7" s="225">
        <f>+O7+P7+R7+S7</f>
        <v>3705</v>
      </c>
      <c r="U7" s="214"/>
      <c r="V7" s="215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  <c r="IX7" s="216"/>
      <c r="IY7" s="216"/>
      <c r="IZ7" s="216"/>
      <c r="JA7" s="216"/>
      <c r="JB7" s="216"/>
      <c r="JC7" s="216"/>
      <c r="JD7" s="216"/>
      <c r="JE7" s="216"/>
      <c r="JF7" s="216"/>
      <c r="JG7" s="216"/>
      <c r="JH7" s="216"/>
      <c r="JI7" s="216"/>
      <c r="JJ7" s="216"/>
      <c r="JK7" s="216"/>
      <c r="JL7" s="216"/>
      <c r="JM7" s="216"/>
      <c r="JN7" s="216"/>
      <c r="JO7" s="216"/>
      <c r="JP7" s="216"/>
      <c r="JQ7" s="216"/>
      <c r="JR7" s="216"/>
      <c r="JS7" s="216"/>
      <c r="JT7" s="216"/>
      <c r="JU7" s="216"/>
      <c r="JV7" s="216"/>
      <c r="JW7" s="216"/>
      <c r="JX7" s="216"/>
      <c r="JY7" s="216"/>
      <c r="JZ7" s="216"/>
      <c r="KA7" s="216"/>
      <c r="KB7" s="216"/>
      <c r="KC7" s="216"/>
      <c r="KD7" s="216"/>
      <c r="KE7" s="216"/>
      <c r="KF7" s="216"/>
      <c r="KG7" s="216"/>
      <c r="KH7" s="216"/>
      <c r="KI7" s="216"/>
      <c r="KJ7" s="216"/>
      <c r="KK7" s="216"/>
      <c r="KL7" s="216"/>
      <c r="KM7" s="216"/>
      <c r="KN7" s="216"/>
      <c r="KO7" s="216"/>
      <c r="KP7" s="216"/>
      <c r="KQ7" s="216"/>
      <c r="KR7" s="216"/>
      <c r="KS7" s="216"/>
      <c r="KT7" s="216"/>
      <c r="KU7" s="216"/>
      <c r="KV7" s="216"/>
      <c r="KW7" s="216"/>
      <c r="KX7" s="216"/>
      <c r="KY7" s="216"/>
      <c r="KZ7" s="216"/>
      <c r="LA7" s="216"/>
      <c r="LB7" s="216"/>
      <c r="LC7" s="216"/>
      <c r="LD7" s="216"/>
      <c r="LE7" s="216"/>
      <c r="LF7" s="216"/>
      <c r="LG7" s="216"/>
      <c r="LH7" s="216"/>
      <c r="LI7" s="216"/>
      <c r="LJ7" s="216"/>
      <c r="LK7" s="216"/>
      <c r="LL7" s="216"/>
      <c r="LM7" s="216"/>
      <c r="LN7" s="216"/>
      <c r="LO7" s="216"/>
      <c r="LP7" s="216"/>
      <c r="LQ7" s="216"/>
      <c r="LR7" s="216"/>
      <c r="LS7" s="216"/>
      <c r="LT7" s="216"/>
      <c r="LU7" s="216"/>
      <c r="LV7" s="216"/>
      <c r="LW7" s="216"/>
      <c r="LX7" s="216"/>
      <c r="LY7" s="216"/>
      <c r="LZ7" s="216"/>
      <c r="MA7" s="216"/>
      <c r="MB7" s="216"/>
      <c r="MC7" s="216"/>
      <c r="MD7" s="216"/>
      <c r="ME7" s="216"/>
      <c r="MF7" s="216"/>
      <c r="MG7" s="216"/>
      <c r="MH7" s="216"/>
      <c r="MI7" s="216"/>
      <c r="MJ7" s="216"/>
      <c r="MK7" s="216"/>
      <c r="ML7" s="216"/>
      <c r="MM7" s="216"/>
      <c r="MN7" s="216"/>
      <c r="MO7" s="216"/>
      <c r="MP7" s="216"/>
      <c r="MQ7" s="216"/>
      <c r="MR7" s="216"/>
      <c r="MS7" s="216"/>
      <c r="MT7" s="216"/>
      <c r="MU7" s="216"/>
      <c r="MV7" s="216"/>
      <c r="MW7" s="216"/>
      <c r="MX7" s="216"/>
      <c r="MY7" s="216"/>
      <c r="MZ7" s="216"/>
      <c r="NA7" s="216"/>
      <c r="NB7" s="216"/>
      <c r="NC7" s="216"/>
      <c r="ND7" s="216"/>
      <c r="NE7" s="216"/>
      <c r="NF7" s="216"/>
      <c r="NG7" s="216"/>
      <c r="NH7" s="216"/>
      <c r="NI7" s="216"/>
      <c r="NJ7" s="216"/>
      <c r="NK7" s="216"/>
      <c r="NL7" s="216"/>
      <c r="NM7" s="216"/>
      <c r="NN7" s="216"/>
      <c r="NO7" s="216"/>
      <c r="NP7" s="216"/>
      <c r="NQ7" s="216"/>
      <c r="NR7" s="216"/>
      <c r="NS7" s="216"/>
      <c r="NT7" s="216"/>
      <c r="NU7" s="216"/>
      <c r="NV7" s="216"/>
      <c r="NW7" s="216"/>
      <c r="NX7" s="216"/>
      <c r="NY7" s="216"/>
      <c r="NZ7" s="216"/>
      <c r="OA7" s="216"/>
      <c r="OB7" s="216"/>
      <c r="OC7" s="216"/>
      <c r="OD7" s="216"/>
      <c r="OE7" s="216"/>
      <c r="OF7" s="216"/>
      <c r="OG7" s="216"/>
      <c r="OH7" s="216"/>
      <c r="OI7" s="216"/>
      <c r="OJ7" s="216"/>
      <c r="OK7" s="216"/>
      <c r="OL7" s="216"/>
      <c r="OM7" s="216"/>
      <c r="ON7" s="216"/>
      <c r="OO7" s="216"/>
      <c r="OP7" s="216"/>
      <c r="OQ7" s="216"/>
      <c r="OR7" s="216"/>
      <c r="OS7" s="216"/>
      <c r="OT7" s="216"/>
      <c r="OU7" s="216"/>
      <c r="OV7" s="216"/>
      <c r="OW7" s="216"/>
      <c r="OX7" s="216"/>
      <c r="OY7" s="216"/>
      <c r="OZ7" s="216"/>
      <c r="PA7" s="216"/>
      <c r="PB7" s="216"/>
      <c r="PC7" s="216"/>
      <c r="PD7" s="216"/>
      <c r="PE7" s="216"/>
      <c r="PF7" s="216"/>
      <c r="PG7" s="216"/>
      <c r="PH7" s="216"/>
      <c r="PI7" s="216"/>
      <c r="PJ7" s="216"/>
      <c r="PK7" s="216"/>
      <c r="PL7" s="216"/>
      <c r="PM7" s="216"/>
      <c r="PN7" s="216"/>
      <c r="PO7" s="216"/>
      <c r="PP7" s="216"/>
      <c r="PQ7" s="216"/>
      <c r="PR7" s="216"/>
      <c r="PS7" s="216"/>
      <c r="PT7" s="216"/>
      <c r="PU7" s="216"/>
      <c r="PV7" s="216"/>
      <c r="PW7" s="216"/>
      <c r="PX7" s="216"/>
      <c r="PY7" s="216"/>
      <c r="PZ7" s="216"/>
      <c r="QA7" s="216"/>
      <c r="QB7" s="216"/>
      <c r="QC7" s="216"/>
      <c r="QD7" s="216"/>
      <c r="QE7" s="216"/>
      <c r="QF7" s="216"/>
      <c r="QG7" s="216"/>
      <c r="QH7" s="216"/>
      <c r="QI7" s="216"/>
      <c r="QJ7" s="216"/>
      <c r="QK7" s="216"/>
      <c r="QL7" s="216"/>
      <c r="QM7" s="216"/>
      <c r="QN7" s="216"/>
      <c r="QO7" s="216"/>
      <c r="QP7" s="216"/>
      <c r="QQ7" s="216"/>
      <c r="QR7" s="216"/>
      <c r="QS7" s="216"/>
      <c r="QT7" s="216"/>
      <c r="QU7" s="216"/>
      <c r="QV7" s="216"/>
      <c r="QW7" s="216"/>
      <c r="QX7" s="216"/>
      <c r="QY7" s="216"/>
      <c r="QZ7" s="216"/>
      <c r="RA7" s="216"/>
      <c r="RB7" s="216"/>
      <c r="RC7" s="216"/>
      <c r="RD7" s="216"/>
      <c r="RE7" s="216"/>
      <c r="RF7" s="216"/>
      <c r="RG7" s="216"/>
      <c r="RH7" s="216"/>
      <c r="RI7" s="216"/>
      <c r="RJ7" s="216"/>
      <c r="RK7" s="216"/>
      <c r="RL7" s="216"/>
      <c r="RM7" s="216"/>
      <c r="RN7" s="216"/>
      <c r="RO7" s="216"/>
      <c r="RP7" s="216"/>
      <c r="RQ7" s="216"/>
      <c r="RR7" s="216"/>
      <c r="RS7" s="216"/>
      <c r="RT7" s="216"/>
      <c r="RU7" s="216"/>
      <c r="RV7" s="216"/>
      <c r="RW7" s="216"/>
      <c r="RX7" s="216"/>
      <c r="RY7" s="216"/>
      <c r="RZ7" s="216"/>
      <c r="SA7" s="216"/>
      <c r="SB7" s="216"/>
      <c r="SC7" s="216"/>
      <c r="SD7" s="216"/>
      <c r="SE7" s="216"/>
      <c r="SF7" s="216"/>
      <c r="SG7" s="216"/>
      <c r="SH7" s="216"/>
      <c r="SI7" s="216"/>
      <c r="SJ7" s="216"/>
      <c r="SK7" s="216"/>
      <c r="SL7" s="216"/>
      <c r="SM7" s="216"/>
      <c r="SN7" s="216"/>
      <c r="SO7" s="216"/>
      <c r="SP7" s="216"/>
      <c r="SQ7" s="216"/>
      <c r="SR7" s="216"/>
      <c r="SS7" s="216"/>
      <c r="ST7" s="216"/>
      <c r="SU7" s="216"/>
      <c r="SV7" s="216"/>
      <c r="SW7" s="216"/>
      <c r="SX7" s="216"/>
      <c r="SY7" s="216"/>
      <c r="SZ7" s="216"/>
      <c r="TA7" s="216"/>
      <c r="TB7" s="216"/>
      <c r="TC7" s="216"/>
      <c r="TD7" s="216"/>
      <c r="TE7" s="216"/>
      <c r="TF7" s="216"/>
      <c r="TG7" s="216"/>
      <c r="TH7" s="216"/>
      <c r="TI7" s="216"/>
      <c r="TJ7" s="216"/>
      <c r="TK7" s="216"/>
      <c r="TL7" s="216"/>
      <c r="TM7" s="216"/>
      <c r="TN7" s="216"/>
      <c r="TO7" s="216"/>
      <c r="TP7" s="216"/>
      <c r="TQ7" s="216"/>
      <c r="TR7" s="216"/>
      <c r="TS7" s="216"/>
      <c r="TT7" s="216"/>
      <c r="TU7" s="216"/>
      <c r="TV7" s="216"/>
      <c r="TW7" s="216"/>
      <c r="TX7" s="216"/>
      <c r="TY7" s="216"/>
      <c r="TZ7" s="216"/>
      <c r="UA7" s="216"/>
      <c r="UB7" s="216"/>
      <c r="UC7" s="216"/>
      <c r="UD7" s="216"/>
      <c r="UE7" s="216"/>
      <c r="UF7" s="216"/>
      <c r="UG7" s="216"/>
      <c r="UH7" s="216"/>
      <c r="UI7" s="216"/>
      <c r="UJ7" s="216"/>
      <c r="UK7" s="216"/>
      <c r="UL7" s="216"/>
      <c r="UM7" s="216"/>
      <c r="UN7" s="216"/>
      <c r="UO7" s="216"/>
      <c r="UP7" s="216"/>
      <c r="UQ7" s="216"/>
      <c r="UR7" s="216"/>
      <c r="US7" s="216"/>
      <c r="UT7" s="216"/>
      <c r="UU7" s="216"/>
      <c r="UV7" s="216"/>
      <c r="UW7" s="216"/>
      <c r="UX7" s="216"/>
      <c r="UY7" s="216"/>
      <c r="UZ7" s="216"/>
      <c r="VA7" s="216"/>
      <c r="VB7" s="216"/>
      <c r="VC7" s="216"/>
      <c r="VD7" s="216"/>
      <c r="VE7" s="216"/>
      <c r="VF7" s="216"/>
      <c r="VG7" s="216"/>
      <c r="VH7" s="216"/>
      <c r="VI7" s="216"/>
      <c r="VJ7" s="216"/>
      <c r="VK7" s="216"/>
      <c r="VL7" s="216"/>
      <c r="VM7" s="216"/>
      <c r="VN7" s="216"/>
      <c r="VO7" s="216"/>
      <c r="VP7" s="216"/>
      <c r="VQ7" s="216"/>
      <c r="VR7" s="216"/>
      <c r="VS7" s="216"/>
      <c r="VT7" s="216"/>
      <c r="VU7" s="216"/>
      <c r="VV7" s="216"/>
      <c r="VW7" s="216"/>
      <c r="VX7" s="216"/>
      <c r="VY7" s="216"/>
      <c r="VZ7" s="216"/>
      <c r="WA7" s="216"/>
      <c r="WB7" s="216"/>
      <c r="WC7" s="216"/>
      <c r="WD7" s="216"/>
      <c r="WE7" s="216"/>
      <c r="WF7" s="216"/>
      <c r="WG7" s="216"/>
      <c r="WH7" s="216"/>
      <c r="WI7" s="216"/>
      <c r="WJ7" s="216"/>
      <c r="WK7" s="216"/>
      <c r="WL7" s="216"/>
      <c r="WM7" s="216"/>
      <c r="WN7" s="216"/>
      <c r="WO7" s="216"/>
      <c r="WP7" s="216"/>
      <c r="WQ7" s="216"/>
      <c r="WR7" s="216"/>
      <c r="WS7" s="216"/>
      <c r="WT7" s="216"/>
      <c r="WU7" s="216"/>
      <c r="WV7" s="216"/>
      <c r="WW7" s="216"/>
      <c r="WX7" s="216"/>
      <c r="WY7" s="216"/>
      <c r="WZ7" s="216"/>
      <c r="XA7" s="216"/>
      <c r="XB7" s="216"/>
      <c r="XC7" s="216"/>
      <c r="XD7" s="216"/>
      <c r="XE7" s="216"/>
      <c r="XF7" s="216"/>
      <c r="XG7" s="216"/>
      <c r="XH7" s="216"/>
      <c r="XI7" s="216"/>
      <c r="XJ7" s="216"/>
      <c r="XK7" s="216"/>
      <c r="XL7" s="216"/>
      <c r="XM7" s="216"/>
      <c r="XN7" s="216"/>
      <c r="XO7" s="216"/>
      <c r="XP7" s="216"/>
      <c r="XQ7" s="216"/>
      <c r="XR7" s="216"/>
      <c r="XS7" s="216"/>
      <c r="XT7" s="216"/>
      <c r="XU7" s="216"/>
      <c r="XV7" s="216"/>
      <c r="XW7" s="216"/>
      <c r="XX7" s="216"/>
      <c r="XY7" s="216"/>
      <c r="XZ7" s="216"/>
      <c r="YA7" s="216"/>
      <c r="YB7" s="216"/>
      <c r="YC7" s="216"/>
      <c r="YD7" s="216"/>
      <c r="YE7" s="216"/>
      <c r="YF7" s="216"/>
      <c r="YG7" s="216"/>
      <c r="YH7" s="216"/>
      <c r="YI7" s="216"/>
      <c r="YJ7" s="216"/>
      <c r="YK7" s="216"/>
      <c r="YL7" s="216"/>
      <c r="YM7" s="216"/>
      <c r="YN7" s="216"/>
      <c r="YO7" s="216"/>
      <c r="YP7" s="216"/>
      <c r="YQ7" s="216"/>
      <c r="YR7" s="216"/>
      <c r="YS7" s="216"/>
      <c r="YT7" s="216"/>
      <c r="YU7" s="216"/>
      <c r="YV7" s="216"/>
      <c r="YW7" s="216"/>
      <c r="YX7" s="216"/>
      <c r="YY7" s="216"/>
      <c r="YZ7" s="216"/>
      <c r="ZA7" s="216"/>
      <c r="ZB7" s="216"/>
      <c r="ZC7" s="216"/>
      <c r="ZD7" s="216"/>
      <c r="ZE7" s="216"/>
      <c r="ZF7" s="216"/>
      <c r="ZG7" s="216"/>
      <c r="ZH7" s="216"/>
      <c r="ZI7" s="216"/>
      <c r="ZJ7" s="216"/>
      <c r="ZK7" s="216"/>
      <c r="ZL7" s="216"/>
      <c r="ZM7" s="216"/>
      <c r="ZN7" s="216"/>
      <c r="ZO7" s="216"/>
      <c r="ZP7" s="216"/>
      <c r="ZQ7" s="216"/>
      <c r="ZR7" s="216"/>
      <c r="ZS7" s="216"/>
      <c r="ZT7" s="216"/>
      <c r="ZU7" s="216"/>
      <c r="ZV7" s="216"/>
      <c r="ZW7" s="216"/>
      <c r="ZX7" s="216"/>
      <c r="ZY7" s="216"/>
      <c r="ZZ7" s="216"/>
      <c r="AAA7" s="216"/>
      <c r="AAB7" s="216"/>
      <c r="AAC7" s="216"/>
      <c r="AAD7" s="216"/>
      <c r="AAE7" s="216"/>
      <c r="AAF7" s="216"/>
      <c r="AAG7" s="216"/>
      <c r="AAH7" s="216"/>
      <c r="AAI7" s="216"/>
      <c r="AAJ7" s="216"/>
      <c r="AAK7" s="216"/>
      <c r="AAL7" s="216"/>
      <c r="AAM7" s="216"/>
      <c r="AAN7" s="216"/>
      <c r="AAO7" s="216"/>
      <c r="AAP7" s="216"/>
      <c r="AAQ7" s="216"/>
      <c r="AAR7" s="216"/>
      <c r="AAS7" s="216"/>
      <c r="AAT7" s="216"/>
      <c r="AAU7" s="216"/>
      <c r="AAV7" s="216"/>
      <c r="AAW7" s="216"/>
      <c r="AAX7" s="216"/>
      <c r="AAY7" s="216"/>
      <c r="AAZ7" s="216"/>
      <c r="ABA7" s="216"/>
      <c r="ABB7" s="216"/>
      <c r="ABC7" s="216"/>
      <c r="ABD7" s="216"/>
      <c r="ABE7" s="216"/>
      <c r="ABF7" s="216"/>
      <c r="ABG7" s="216"/>
      <c r="ABH7" s="216"/>
      <c r="ABI7" s="216"/>
      <c r="ABJ7" s="216"/>
      <c r="ABK7" s="216"/>
      <c r="ABL7" s="216"/>
      <c r="ABM7" s="216"/>
      <c r="ABN7" s="216"/>
      <c r="ABO7" s="216"/>
      <c r="ABP7" s="216"/>
      <c r="ABQ7" s="216"/>
      <c r="ABR7" s="216"/>
      <c r="ABS7" s="216"/>
      <c r="ABT7" s="216"/>
      <c r="ABU7" s="216"/>
      <c r="ABV7" s="216"/>
      <c r="ABW7" s="216"/>
      <c r="ABX7" s="216"/>
      <c r="ABY7" s="216"/>
      <c r="ABZ7" s="216"/>
      <c r="ACA7" s="216"/>
      <c r="ACB7" s="216"/>
      <c r="ACC7" s="216"/>
      <c r="ACD7" s="216"/>
      <c r="ACE7" s="216"/>
      <c r="ACF7" s="216"/>
      <c r="ACG7" s="216"/>
      <c r="ACH7" s="216"/>
      <c r="ACI7" s="216"/>
      <c r="ACJ7" s="216"/>
      <c r="ACK7" s="216"/>
      <c r="ACL7" s="216"/>
      <c r="ACM7" s="216"/>
      <c r="ACN7" s="216"/>
      <c r="ACO7" s="216"/>
      <c r="ACP7" s="216"/>
      <c r="ACQ7" s="216"/>
      <c r="ACR7" s="216"/>
      <c r="ACS7" s="216"/>
      <c r="ACT7" s="216"/>
      <c r="ACU7" s="216"/>
      <c r="ACV7" s="216"/>
      <c r="ACW7" s="216"/>
      <c r="ACX7" s="216"/>
      <c r="ACY7" s="216"/>
      <c r="ACZ7" s="216"/>
      <c r="ADA7" s="216"/>
      <c r="ADB7" s="216"/>
      <c r="ADC7" s="216"/>
      <c r="ADD7" s="216"/>
      <c r="ADE7" s="216"/>
      <c r="ADF7" s="216"/>
      <c r="ADG7" s="216"/>
      <c r="ADH7" s="216"/>
      <c r="ADI7" s="216"/>
      <c r="ADJ7" s="216"/>
      <c r="ADK7" s="216"/>
      <c r="ADL7" s="216"/>
      <c r="ADM7" s="216"/>
      <c r="ADN7" s="216"/>
      <c r="ADO7" s="216"/>
      <c r="ADP7" s="216"/>
      <c r="ADQ7" s="216"/>
      <c r="ADR7" s="216"/>
      <c r="ADS7" s="216"/>
      <c r="ADT7" s="216"/>
      <c r="ADU7" s="216"/>
      <c r="ADV7" s="216"/>
      <c r="ADW7" s="216"/>
      <c r="ADX7" s="216"/>
      <c r="ADY7" s="216"/>
      <c r="ADZ7" s="216"/>
      <c r="AEA7" s="216"/>
      <c r="AEB7" s="216"/>
      <c r="AEC7" s="216"/>
      <c r="AED7" s="216"/>
      <c r="AEE7" s="216"/>
      <c r="AEF7" s="216"/>
      <c r="AEG7" s="216"/>
      <c r="AEH7" s="216"/>
      <c r="AEI7" s="216"/>
      <c r="AEJ7" s="216"/>
      <c r="AEK7" s="216"/>
      <c r="AEL7" s="216"/>
      <c r="AEM7" s="216"/>
      <c r="AEN7" s="216"/>
      <c r="AEO7" s="216"/>
      <c r="AEP7" s="216"/>
      <c r="AEQ7" s="216"/>
      <c r="AER7" s="216"/>
      <c r="AES7" s="216"/>
      <c r="AET7" s="216"/>
      <c r="AEU7" s="216"/>
      <c r="AEV7" s="216"/>
      <c r="AEW7" s="216"/>
      <c r="AEX7" s="216"/>
      <c r="AEY7" s="216"/>
      <c r="AEZ7" s="216"/>
      <c r="AFA7" s="216"/>
      <c r="AFB7" s="216"/>
      <c r="AFC7" s="216"/>
      <c r="AFD7" s="216"/>
      <c r="AFE7" s="216"/>
      <c r="AFF7" s="216"/>
      <c r="AFG7" s="216"/>
      <c r="AFH7" s="216"/>
      <c r="AFI7" s="216"/>
      <c r="AFJ7" s="216"/>
      <c r="AFK7" s="216"/>
      <c r="AFL7" s="216"/>
      <c r="AFM7" s="216"/>
      <c r="AFN7" s="216"/>
      <c r="AFO7" s="216"/>
      <c r="AFP7" s="216"/>
      <c r="AFQ7" s="216"/>
      <c r="AFR7" s="216"/>
      <c r="AFS7" s="216"/>
      <c r="AFT7" s="216"/>
      <c r="AFU7" s="216"/>
      <c r="AFV7" s="216"/>
      <c r="AFW7" s="216"/>
      <c r="AFX7" s="216"/>
      <c r="AFY7" s="216"/>
      <c r="AFZ7" s="216"/>
      <c r="AGA7" s="216"/>
      <c r="AGB7" s="216"/>
      <c r="AGC7" s="216"/>
      <c r="AGD7" s="216"/>
      <c r="AGE7" s="216"/>
      <c r="AGF7" s="216"/>
      <c r="AGG7" s="216"/>
      <c r="AGH7" s="216"/>
      <c r="AGI7" s="216"/>
      <c r="AGJ7" s="216"/>
      <c r="AGK7" s="216"/>
      <c r="AGL7" s="216"/>
      <c r="AGM7" s="216"/>
      <c r="AGN7" s="216"/>
      <c r="AGO7" s="216"/>
      <c r="AGP7" s="216"/>
      <c r="AGQ7" s="216"/>
      <c r="AGR7" s="216"/>
      <c r="AGS7" s="216"/>
      <c r="AGT7" s="216"/>
      <c r="AGU7" s="216"/>
      <c r="AGV7" s="216"/>
      <c r="AGW7" s="216"/>
      <c r="AGX7" s="216"/>
      <c r="AGY7" s="216"/>
      <c r="AGZ7" s="216"/>
      <c r="AHA7" s="216"/>
      <c r="AHB7" s="216"/>
      <c r="AHC7" s="216"/>
      <c r="AHD7" s="216"/>
      <c r="AHE7" s="216"/>
      <c r="AHF7" s="216"/>
      <c r="AHG7" s="216"/>
      <c r="AHH7" s="216"/>
      <c r="AHI7" s="216"/>
      <c r="AHJ7" s="216"/>
      <c r="AHK7" s="216"/>
      <c r="AHL7" s="216"/>
      <c r="AHM7" s="216"/>
      <c r="AHN7" s="216"/>
      <c r="AHO7" s="216"/>
      <c r="AHP7" s="216"/>
      <c r="AHQ7" s="216"/>
      <c r="AHR7" s="216"/>
      <c r="AHS7" s="216"/>
      <c r="AHT7" s="216"/>
      <c r="AHU7" s="216"/>
      <c r="AHV7" s="216"/>
      <c r="AHW7" s="216"/>
      <c r="AHX7" s="216"/>
      <c r="AHY7" s="216"/>
      <c r="AHZ7" s="216"/>
      <c r="AIA7" s="216"/>
      <c r="AIB7" s="216"/>
      <c r="AIC7" s="216"/>
      <c r="AID7" s="216"/>
      <c r="AIE7" s="216"/>
      <c r="AIF7" s="216"/>
      <c r="AIG7" s="216"/>
      <c r="AIH7" s="216"/>
      <c r="AII7" s="216"/>
      <c r="AIJ7" s="216"/>
      <c r="AIK7" s="216"/>
      <c r="AIL7" s="216"/>
      <c r="AIM7" s="216"/>
      <c r="AIN7" s="216"/>
      <c r="AIO7" s="216"/>
      <c r="AIP7" s="216"/>
      <c r="AIQ7" s="216"/>
      <c r="AIR7" s="216"/>
      <c r="AIS7" s="216"/>
      <c r="AIT7" s="216"/>
      <c r="AIU7" s="216"/>
      <c r="AIV7" s="216"/>
      <c r="AIW7" s="216"/>
      <c r="AIX7" s="216"/>
      <c r="AIY7" s="216"/>
      <c r="AIZ7" s="216"/>
      <c r="AJA7" s="216"/>
      <c r="AJB7" s="216"/>
      <c r="AJC7" s="216"/>
      <c r="AJD7" s="216"/>
      <c r="AJE7" s="216"/>
      <c r="AJF7" s="216"/>
      <c r="AJG7" s="216"/>
      <c r="AJH7" s="216"/>
      <c r="AJI7" s="216"/>
      <c r="AJJ7" s="216"/>
      <c r="AJK7" s="216"/>
      <c r="AJL7" s="216"/>
      <c r="AJM7" s="216"/>
      <c r="AJN7" s="216"/>
      <c r="AJO7" s="216"/>
      <c r="AJP7" s="216"/>
      <c r="AJQ7" s="216"/>
      <c r="AJR7" s="216"/>
      <c r="AJS7" s="216"/>
      <c r="AJT7" s="216"/>
      <c r="AJU7" s="216"/>
      <c r="AJV7" s="216"/>
      <c r="AJW7" s="216"/>
      <c r="AJX7" s="216"/>
      <c r="AJY7" s="216"/>
      <c r="AJZ7" s="216"/>
      <c r="AKA7" s="216"/>
      <c r="AKB7" s="216"/>
      <c r="AKC7" s="216"/>
      <c r="AKD7" s="216"/>
      <c r="AKE7" s="216"/>
      <c r="AKF7" s="216"/>
      <c r="AKG7" s="216"/>
      <c r="AKH7" s="216"/>
      <c r="AKI7" s="216"/>
      <c r="AKJ7" s="216"/>
      <c r="AKK7" s="216"/>
      <c r="AKL7" s="216"/>
      <c r="AKM7" s="216"/>
      <c r="AKN7" s="216"/>
      <c r="AKO7" s="216"/>
      <c r="AKP7" s="216"/>
      <c r="AKQ7" s="216"/>
      <c r="AKR7" s="216"/>
      <c r="AKS7" s="216"/>
      <c r="AKT7" s="216"/>
      <c r="AKU7" s="216"/>
      <c r="AKV7" s="216"/>
      <c r="AKW7" s="216"/>
      <c r="AKX7" s="216"/>
      <c r="AKY7" s="216"/>
      <c r="AKZ7" s="216"/>
      <c r="ALA7" s="216"/>
      <c r="ALB7" s="216"/>
      <c r="ALC7" s="216"/>
      <c r="ALD7" s="216"/>
      <c r="ALE7" s="216"/>
      <c r="ALF7" s="216"/>
      <c r="ALG7" s="216"/>
      <c r="ALH7" s="216"/>
      <c r="ALI7" s="216"/>
      <c r="ALJ7" s="216"/>
      <c r="ALK7" s="216"/>
      <c r="ALL7" s="216"/>
      <c r="ALM7" s="216"/>
      <c r="ALN7" s="216"/>
      <c r="ALO7" s="216"/>
      <c r="ALP7" s="216"/>
      <c r="ALQ7" s="216"/>
      <c r="ALR7" s="216"/>
      <c r="ALS7" s="216"/>
      <c r="ALT7" s="216"/>
      <c r="ALU7" s="216"/>
      <c r="ALV7" s="216"/>
      <c r="ALW7" s="216"/>
      <c r="ALX7" s="216"/>
      <c r="ALY7" s="216"/>
      <c r="ALZ7" s="216"/>
      <c r="AMA7" s="216"/>
      <c r="AMB7" s="216"/>
      <c r="AMC7" s="216"/>
      <c r="AMD7" s="216"/>
      <c r="AME7" s="216"/>
      <c r="AMF7" s="216"/>
      <c r="AMG7" s="216"/>
      <c r="AMH7" s="216"/>
      <c r="AMI7" s="216"/>
      <c r="AMJ7" s="216"/>
      <c r="AMK7" s="216"/>
    </row>
    <row r="8" spans="1:1025" customFormat="1" ht="15" customHeight="1" x14ac:dyDescent="0.25">
      <c r="A8" s="217"/>
      <c r="B8" s="218"/>
      <c r="C8" s="208"/>
      <c r="D8" s="219">
        <v>2</v>
      </c>
      <c r="E8" s="219" t="s">
        <v>251</v>
      </c>
      <c r="F8" s="220">
        <v>15</v>
      </c>
      <c r="G8" s="220">
        <v>14.5</v>
      </c>
      <c r="H8" s="220">
        <v>0.5</v>
      </c>
      <c r="I8" s="219">
        <v>2</v>
      </c>
      <c r="J8" s="219" t="s">
        <v>251</v>
      </c>
      <c r="K8" s="221">
        <v>15</v>
      </c>
      <c r="L8" s="221">
        <v>14.5</v>
      </c>
      <c r="M8" s="221">
        <v>0.5</v>
      </c>
      <c r="N8" s="219">
        <v>247</v>
      </c>
      <c r="O8" s="222">
        <f>D8*G8*N8</f>
        <v>7163</v>
      </c>
      <c r="P8" s="222">
        <f>D8*H8*N8</f>
        <v>247</v>
      </c>
      <c r="Q8" s="223">
        <v>118</v>
      </c>
      <c r="R8" s="224">
        <f>I8*L8*Q8</f>
        <v>3422</v>
      </c>
      <c r="S8" s="224">
        <f>I8*M8*Q8</f>
        <v>118</v>
      </c>
      <c r="T8" s="225">
        <f>+O8+P8+R8+S8</f>
        <v>10950</v>
      </c>
      <c r="U8" s="214"/>
      <c r="V8" s="215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  <c r="IX8" s="216"/>
      <c r="IY8" s="216"/>
      <c r="IZ8" s="216"/>
      <c r="JA8" s="216"/>
      <c r="JB8" s="216"/>
      <c r="JC8" s="216"/>
      <c r="JD8" s="216"/>
      <c r="JE8" s="216"/>
      <c r="JF8" s="216"/>
      <c r="JG8" s="216"/>
      <c r="JH8" s="216"/>
      <c r="JI8" s="216"/>
      <c r="JJ8" s="216"/>
      <c r="JK8" s="216"/>
      <c r="JL8" s="216"/>
      <c r="JM8" s="216"/>
      <c r="JN8" s="216"/>
      <c r="JO8" s="216"/>
      <c r="JP8" s="216"/>
      <c r="JQ8" s="216"/>
      <c r="JR8" s="216"/>
      <c r="JS8" s="216"/>
      <c r="JT8" s="216"/>
      <c r="JU8" s="216"/>
      <c r="JV8" s="216"/>
      <c r="JW8" s="216"/>
      <c r="JX8" s="216"/>
      <c r="JY8" s="216"/>
      <c r="JZ8" s="216"/>
      <c r="KA8" s="216"/>
      <c r="KB8" s="216"/>
      <c r="KC8" s="216"/>
      <c r="KD8" s="216"/>
      <c r="KE8" s="216"/>
      <c r="KF8" s="216"/>
      <c r="KG8" s="216"/>
      <c r="KH8" s="216"/>
      <c r="KI8" s="216"/>
      <c r="KJ8" s="216"/>
      <c r="KK8" s="216"/>
      <c r="KL8" s="216"/>
      <c r="KM8" s="216"/>
      <c r="KN8" s="216"/>
      <c r="KO8" s="216"/>
      <c r="KP8" s="216"/>
      <c r="KQ8" s="216"/>
      <c r="KR8" s="216"/>
      <c r="KS8" s="216"/>
      <c r="KT8" s="216"/>
      <c r="KU8" s="216"/>
      <c r="KV8" s="216"/>
      <c r="KW8" s="216"/>
      <c r="KX8" s="216"/>
      <c r="KY8" s="216"/>
      <c r="KZ8" s="216"/>
      <c r="LA8" s="216"/>
      <c r="LB8" s="216"/>
      <c r="LC8" s="216"/>
      <c r="LD8" s="216"/>
      <c r="LE8" s="216"/>
      <c r="LF8" s="216"/>
      <c r="LG8" s="216"/>
      <c r="LH8" s="216"/>
      <c r="LI8" s="216"/>
      <c r="LJ8" s="216"/>
      <c r="LK8" s="216"/>
      <c r="LL8" s="216"/>
      <c r="LM8" s="216"/>
      <c r="LN8" s="216"/>
      <c r="LO8" s="216"/>
      <c r="LP8" s="216"/>
      <c r="LQ8" s="216"/>
      <c r="LR8" s="216"/>
      <c r="LS8" s="216"/>
      <c r="LT8" s="216"/>
      <c r="LU8" s="216"/>
      <c r="LV8" s="216"/>
      <c r="LW8" s="216"/>
      <c r="LX8" s="216"/>
      <c r="LY8" s="216"/>
      <c r="LZ8" s="216"/>
      <c r="MA8" s="216"/>
      <c r="MB8" s="216"/>
      <c r="MC8" s="216"/>
      <c r="MD8" s="216"/>
      <c r="ME8" s="216"/>
      <c r="MF8" s="216"/>
      <c r="MG8" s="216"/>
      <c r="MH8" s="216"/>
      <c r="MI8" s="216"/>
      <c r="MJ8" s="216"/>
      <c r="MK8" s="216"/>
      <c r="ML8" s="216"/>
      <c r="MM8" s="216"/>
      <c r="MN8" s="216"/>
      <c r="MO8" s="216"/>
      <c r="MP8" s="216"/>
      <c r="MQ8" s="216"/>
      <c r="MR8" s="216"/>
      <c r="MS8" s="216"/>
      <c r="MT8" s="216"/>
      <c r="MU8" s="216"/>
      <c r="MV8" s="216"/>
      <c r="MW8" s="216"/>
      <c r="MX8" s="216"/>
      <c r="MY8" s="216"/>
      <c r="MZ8" s="216"/>
      <c r="NA8" s="216"/>
      <c r="NB8" s="216"/>
      <c r="NC8" s="216"/>
      <c r="ND8" s="216"/>
      <c r="NE8" s="216"/>
      <c r="NF8" s="216"/>
      <c r="NG8" s="216"/>
      <c r="NH8" s="216"/>
      <c r="NI8" s="216"/>
      <c r="NJ8" s="216"/>
      <c r="NK8" s="216"/>
      <c r="NL8" s="216"/>
      <c r="NM8" s="216"/>
      <c r="NN8" s="216"/>
      <c r="NO8" s="216"/>
      <c r="NP8" s="216"/>
      <c r="NQ8" s="216"/>
      <c r="NR8" s="216"/>
      <c r="NS8" s="216"/>
      <c r="NT8" s="216"/>
      <c r="NU8" s="216"/>
      <c r="NV8" s="216"/>
      <c r="NW8" s="216"/>
      <c r="NX8" s="216"/>
      <c r="NY8" s="216"/>
      <c r="NZ8" s="216"/>
      <c r="OA8" s="216"/>
      <c r="OB8" s="216"/>
      <c r="OC8" s="216"/>
      <c r="OD8" s="216"/>
      <c r="OE8" s="216"/>
      <c r="OF8" s="216"/>
      <c r="OG8" s="216"/>
      <c r="OH8" s="216"/>
      <c r="OI8" s="216"/>
      <c r="OJ8" s="216"/>
      <c r="OK8" s="216"/>
      <c r="OL8" s="216"/>
      <c r="OM8" s="216"/>
      <c r="ON8" s="216"/>
      <c r="OO8" s="216"/>
      <c r="OP8" s="216"/>
      <c r="OQ8" s="216"/>
      <c r="OR8" s="216"/>
      <c r="OS8" s="216"/>
      <c r="OT8" s="216"/>
      <c r="OU8" s="216"/>
      <c r="OV8" s="216"/>
      <c r="OW8" s="216"/>
      <c r="OX8" s="216"/>
      <c r="OY8" s="216"/>
      <c r="OZ8" s="216"/>
      <c r="PA8" s="216"/>
      <c r="PB8" s="216"/>
      <c r="PC8" s="216"/>
      <c r="PD8" s="216"/>
      <c r="PE8" s="216"/>
      <c r="PF8" s="216"/>
      <c r="PG8" s="216"/>
      <c r="PH8" s="216"/>
      <c r="PI8" s="216"/>
      <c r="PJ8" s="216"/>
      <c r="PK8" s="216"/>
      <c r="PL8" s="216"/>
      <c r="PM8" s="216"/>
      <c r="PN8" s="216"/>
      <c r="PO8" s="216"/>
      <c r="PP8" s="216"/>
      <c r="PQ8" s="216"/>
      <c r="PR8" s="216"/>
      <c r="PS8" s="216"/>
      <c r="PT8" s="216"/>
      <c r="PU8" s="216"/>
      <c r="PV8" s="216"/>
      <c r="PW8" s="216"/>
      <c r="PX8" s="216"/>
      <c r="PY8" s="216"/>
      <c r="PZ8" s="216"/>
      <c r="QA8" s="216"/>
      <c r="QB8" s="216"/>
      <c r="QC8" s="216"/>
      <c r="QD8" s="216"/>
      <c r="QE8" s="216"/>
      <c r="QF8" s="216"/>
      <c r="QG8" s="216"/>
      <c r="QH8" s="216"/>
      <c r="QI8" s="216"/>
      <c r="QJ8" s="216"/>
      <c r="QK8" s="216"/>
      <c r="QL8" s="216"/>
      <c r="QM8" s="216"/>
      <c r="QN8" s="216"/>
      <c r="QO8" s="216"/>
      <c r="QP8" s="216"/>
      <c r="QQ8" s="216"/>
      <c r="QR8" s="216"/>
      <c r="QS8" s="216"/>
      <c r="QT8" s="216"/>
      <c r="QU8" s="216"/>
      <c r="QV8" s="216"/>
      <c r="QW8" s="216"/>
      <c r="QX8" s="216"/>
      <c r="QY8" s="216"/>
      <c r="QZ8" s="216"/>
      <c r="RA8" s="216"/>
      <c r="RB8" s="216"/>
      <c r="RC8" s="216"/>
      <c r="RD8" s="216"/>
      <c r="RE8" s="216"/>
      <c r="RF8" s="216"/>
      <c r="RG8" s="216"/>
      <c r="RH8" s="216"/>
      <c r="RI8" s="216"/>
      <c r="RJ8" s="216"/>
      <c r="RK8" s="216"/>
      <c r="RL8" s="216"/>
      <c r="RM8" s="216"/>
      <c r="RN8" s="216"/>
      <c r="RO8" s="216"/>
      <c r="RP8" s="216"/>
      <c r="RQ8" s="216"/>
      <c r="RR8" s="216"/>
      <c r="RS8" s="216"/>
      <c r="RT8" s="216"/>
      <c r="RU8" s="216"/>
      <c r="RV8" s="216"/>
      <c r="RW8" s="216"/>
      <c r="RX8" s="216"/>
      <c r="RY8" s="216"/>
      <c r="RZ8" s="216"/>
      <c r="SA8" s="216"/>
      <c r="SB8" s="216"/>
      <c r="SC8" s="216"/>
      <c r="SD8" s="216"/>
      <c r="SE8" s="216"/>
      <c r="SF8" s="216"/>
      <c r="SG8" s="216"/>
      <c r="SH8" s="216"/>
      <c r="SI8" s="216"/>
      <c r="SJ8" s="216"/>
      <c r="SK8" s="216"/>
      <c r="SL8" s="216"/>
      <c r="SM8" s="216"/>
      <c r="SN8" s="216"/>
      <c r="SO8" s="216"/>
      <c r="SP8" s="216"/>
      <c r="SQ8" s="216"/>
      <c r="SR8" s="216"/>
      <c r="SS8" s="216"/>
      <c r="ST8" s="216"/>
      <c r="SU8" s="216"/>
      <c r="SV8" s="216"/>
      <c r="SW8" s="216"/>
      <c r="SX8" s="216"/>
      <c r="SY8" s="216"/>
      <c r="SZ8" s="216"/>
      <c r="TA8" s="216"/>
      <c r="TB8" s="216"/>
      <c r="TC8" s="216"/>
      <c r="TD8" s="216"/>
      <c r="TE8" s="216"/>
      <c r="TF8" s="216"/>
      <c r="TG8" s="216"/>
      <c r="TH8" s="216"/>
      <c r="TI8" s="216"/>
      <c r="TJ8" s="216"/>
      <c r="TK8" s="216"/>
      <c r="TL8" s="216"/>
      <c r="TM8" s="216"/>
      <c r="TN8" s="216"/>
      <c r="TO8" s="216"/>
      <c r="TP8" s="216"/>
      <c r="TQ8" s="216"/>
      <c r="TR8" s="216"/>
      <c r="TS8" s="216"/>
      <c r="TT8" s="216"/>
      <c r="TU8" s="216"/>
      <c r="TV8" s="216"/>
      <c r="TW8" s="216"/>
      <c r="TX8" s="216"/>
      <c r="TY8" s="216"/>
      <c r="TZ8" s="216"/>
      <c r="UA8" s="216"/>
      <c r="UB8" s="216"/>
      <c r="UC8" s="216"/>
      <c r="UD8" s="216"/>
      <c r="UE8" s="216"/>
      <c r="UF8" s="216"/>
      <c r="UG8" s="216"/>
      <c r="UH8" s="216"/>
      <c r="UI8" s="216"/>
      <c r="UJ8" s="216"/>
      <c r="UK8" s="216"/>
      <c r="UL8" s="216"/>
      <c r="UM8" s="216"/>
      <c r="UN8" s="216"/>
      <c r="UO8" s="216"/>
      <c r="UP8" s="216"/>
      <c r="UQ8" s="216"/>
      <c r="UR8" s="216"/>
      <c r="US8" s="216"/>
      <c r="UT8" s="216"/>
      <c r="UU8" s="216"/>
      <c r="UV8" s="216"/>
      <c r="UW8" s="216"/>
      <c r="UX8" s="216"/>
      <c r="UY8" s="216"/>
      <c r="UZ8" s="216"/>
      <c r="VA8" s="216"/>
      <c r="VB8" s="216"/>
      <c r="VC8" s="216"/>
      <c r="VD8" s="216"/>
      <c r="VE8" s="216"/>
      <c r="VF8" s="216"/>
      <c r="VG8" s="216"/>
      <c r="VH8" s="216"/>
      <c r="VI8" s="216"/>
      <c r="VJ8" s="216"/>
      <c r="VK8" s="216"/>
      <c r="VL8" s="216"/>
      <c r="VM8" s="216"/>
      <c r="VN8" s="216"/>
      <c r="VO8" s="216"/>
      <c r="VP8" s="216"/>
      <c r="VQ8" s="216"/>
      <c r="VR8" s="216"/>
      <c r="VS8" s="216"/>
      <c r="VT8" s="216"/>
      <c r="VU8" s="216"/>
      <c r="VV8" s="216"/>
      <c r="VW8" s="216"/>
      <c r="VX8" s="216"/>
      <c r="VY8" s="216"/>
      <c r="VZ8" s="216"/>
      <c r="WA8" s="216"/>
      <c r="WB8" s="216"/>
      <c r="WC8" s="216"/>
      <c r="WD8" s="216"/>
      <c r="WE8" s="216"/>
      <c r="WF8" s="216"/>
      <c r="WG8" s="216"/>
      <c r="WH8" s="216"/>
      <c r="WI8" s="216"/>
      <c r="WJ8" s="216"/>
      <c r="WK8" s="216"/>
      <c r="WL8" s="216"/>
      <c r="WM8" s="216"/>
      <c r="WN8" s="216"/>
      <c r="WO8" s="216"/>
      <c r="WP8" s="216"/>
      <c r="WQ8" s="216"/>
      <c r="WR8" s="216"/>
      <c r="WS8" s="216"/>
      <c r="WT8" s="216"/>
      <c r="WU8" s="216"/>
      <c r="WV8" s="216"/>
      <c r="WW8" s="216"/>
      <c r="WX8" s="216"/>
      <c r="WY8" s="216"/>
      <c r="WZ8" s="216"/>
      <c r="XA8" s="216"/>
      <c r="XB8" s="216"/>
      <c r="XC8" s="216"/>
      <c r="XD8" s="216"/>
      <c r="XE8" s="216"/>
      <c r="XF8" s="216"/>
      <c r="XG8" s="216"/>
      <c r="XH8" s="216"/>
      <c r="XI8" s="216"/>
      <c r="XJ8" s="216"/>
      <c r="XK8" s="216"/>
      <c r="XL8" s="216"/>
      <c r="XM8" s="216"/>
      <c r="XN8" s="216"/>
      <c r="XO8" s="216"/>
      <c r="XP8" s="216"/>
      <c r="XQ8" s="216"/>
      <c r="XR8" s="216"/>
      <c r="XS8" s="216"/>
      <c r="XT8" s="216"/>
      <c r="XU8" s="216"/>
      <c r="XV8" s="216"/>
      <c r="XW8" s="216"/>
      <c r="XX8" s="216"/>
      <c r="XY8" s="216"/>
      <c r="XZ8" s="216"/>
      <c r="YA8" s="216"/>
      <c r="YB8" s="216"/>
      <c r="YC8" s="216"/>
      <c r="YD8" s="216"/>
      <c r="YE8" s="216"/>
      <c r="YF8" s="216"/>
      <c r="YG8" s="216"/>
      <c r="YH8" s="216"/>
      <c r="YI8" s="216"/>
      <c r="YJ8" s="216"/>
      <c r="YK8" s="216"/>
      <c r="YL8" s="216"/>
      <c r="YM8" s="216"/>
      <c r="YN8" s="216"/>
      <c r="YO8" s="216"/>
      <c r="YP8" s="216"/>
      <c r="YQ8" s="216"/>
      <c r="YR8" s="216"/>
      <c r="YS8" s="216"/>
      <c r="YT8" s="216"/>
      <c r="YU8" s="216"/>
      <c r="YV8" s="216"/>
      <c r="YW8" s="216"/>
      <c r="YX8" s="216"/>
      <c r="YY8" s="216"/>
      <c r="YZ8" s="216"/>
      <c r="ZA8" s="216"/>
      <c r="ZB8" s="216"/>
      <c r="ZC8" s="216"/>
      <c r="ZD8" s="216"/>
      <c r="ZE8" s="216"/>
      <c r="ZF8" s="216"/>
      <c r="ZG8" s="216"/>
      <c r="ZH8" s="216"/>
      <c r="ZI8" s="216"/>
      <c r="ZJ8" s="216"/>
      <c r="ZK8" s="216"/>
      <c r="ZL8" s="216"/>
      <c r="ZM8" s="216"/>
      <c r="ZN8" s="216"/>
      <c r="ZO8" s="216"/>
      <c r="ZP8" s="216"/>
      <c r="ZQ8" s="216"/>
      <c r="ZR8" s="216"/>
      <c r="ZS8" s="216"/>
      <c r="ZT8" s="216"/>
      <c r="ZU8" s="216"/>
      <c r="ZV8" s="216"/>
      <c r="ZW8" s="216"/>
      <c r="ZX8" s="216"/>
      <c r="ZY8" s="216"/>
      <c r="ZZ8" s="216"/>
      <c r="AAA8" s="216"/>
      <c r="AAB8" s="216"/>
      <c r="AAC8" s="216"/>
      <c r="AAD8" s="216"/>
      <c r="AAE8" s="216"/>
      <c r="AAF8" s="216"/>
      <c r="AAG8" s="216"/>
      <c r="AAH8" s="216"/>
      <c r="AAI8" s="216"/>
      <c r="AAJ8" s="216"/>
      <c r="AAK8" s="216"/>
      <c r="AAL8" s="216"/>
      <c r="AAM8" s="216"/>
      <c r="AAN8" s="216"/>
      <c r="AAO8" s="216"/>
      <c r="AAP8" s="216"/>
      <c r="AAQ8" s="216"/>
      <c r="AAR8" s="216"/>
      <c r="AAS8" s="216"/>
      <c r="AAT8" s="216"/>
      <c r="AAU8" s="216"/>
      <c r="AAV8" s="216"/>
      <c r="AAW8" s="216"/>
      <c r="AAX8" s="216"/>
      <c r="AAY8" s="216"/>
      <c r="AAZ8" s="216"/>
      <c r="ABA8" s="216"/>
      <c r="ABB8" s="216"/>
      <c r="ABC8" s="216"/>
      <c r="ABD8" s="216"/>
      <c r="ABE8" s="216"/>
      <c r="ABF8" s="216"/>
      <c r="ABG8" s="216"/>
      <c r="ABH8" s="216"/>
      <c r="ABI8" s="216"/>
      <c r="ABJ8" s="216"/>
      <c r="ABK8" s="216"/>
      <c r="ABL8" s="216"/>
      <c r="ABM8" s="216"/>
      <c r="ABN8" s="216"/>
      <c r="ABO8" s="216"/>
      <c r="ABP8" s="216"/>
      <c r="ABQ8" s="216"/>
      <c r="ABR8" s="216"/>
      <c r="ABS8" s="216"/>
      <c r="ABT8" s="216"/>
      <c r="ABU8" s="216"/>
      <c r="ABV8" s="216"/>
      <c r="ABW8" s="216"/>
      <c r="ABX8" s="216"/>
      <c r="ABY8" s="216"/>
      <c r="ABZ8" s="216"/>
      <c r="ACA8" s="216"/>
      <c r="ACB8" s="216"/>
      <c r="ACC8" s="216"/>
      <c r="ACD8" s="216"/>
      <c r="ACE8" s="216"/>
      <c r="ACF8" s="216"/>
      <c r="ACG8" s="216"/>
      <c r="ACH8" s="216"/>
      <c r="ACI8" s="216"/>
      <c r="ACJ8" s="216"/>
      <c r="ACK8" s="216"/>
      <c r="ACL8" s="216"/>
      <c r="ACM8" s="216"/>
      <c r="ACN8" s="216"/>
      <c r="ACO8" s="216"/>
      <c r="ACP8" s="216"/>
      <c r="ACQ8" s="216"/>
      <c r="ACR8" s="216"/>
      <c r="ACS8" s="216"/>
      <c r="ACT8" s="216"/>
      <c r="ACU8" s="216"/>
      <c r="ACV8" s="216"/>
      <c r="ACW8" s="216"/>
      <c r="ACX8" s="216"/>
      <c r="ACY8" s="216"/>
      <c r="ACZ8" s="216"/>
      <c r="ADA8" s="216"/>
      <c r="ADB8" s="216"/>
      <c r="ADC8" s="216"/>
      <c r="ADD8" s="216"/>
      <c r="ADE8" s="216"/>
      <c r="ADF8" s="216"/>
      <c r="ADG8" s="216"/>
      <c r="ADH8" s="216"/>
      <c r="ADI8" s="216"/>
      <c r="ADJ8" s="216"/>
      <c r="ADK8" s="216"/>
      <c r="ADL8" s="216"/>
      <c r="ADM8" s="216"/>
      <c r="ADN8" s="216"/>
      <c r="ADO8" s="216"/>
      <c r="ADP8" s="216"/>
      <c r="ADQ8" s="216"/>
      <c r="ADR8" s="216"/>
      <c r="ADS8" s="216"/>
      <c r="ADT8" s="216"/>
      <c r="ADU8" s="216"/>
      <c r="ADV8" s="216"/>
      <c r="ADW8" s="216"/>
      <c r="ADX8" s="216"/>
      <c r="ADY8" s="216"/>
      <c r="ADZ8" s="216"/>
      <c r="AEA8" s="216"/>
      <c r="AEB8" s="216"/>
      <c r="AEC8" s="216"/>
      <c r="AED8" s="216"/>
      <c r="AEE8" s="216"/>
      <c r="AEF8" s="216"/>
      <c r="AEG8" s="216"/>
      <c r="AEH8" s="216"/>
      <c r="AEI8" s="216"/>
      <c r="AEJ8" s="216"/>
      <c r="AEK8" s="216"/>
      <c r="AEL8" s="216"/>
      <c r="AEM8" s="216"/>
      <c r="AEN8" s="216"/>
      <c r="AEO8" s="216"/>
      <c r="AEP8" s="216"/>
      <c r="AEQ8" s="216"/>
      <c r="AER8" s="216"/>
      <c r="AES8" s="216"/>
      <c r="AET8" s="216"/>
      <c r="AEU8" s="216"/>
      <c r="AEV8" s="216"/>
      <c r="AEW8" s="216"/>
      <c r="AEX8" s="216"/>
      <c r="AEY8" s="216"/>
      <c r="AEZ8" s="216"/>
      <c r="AFA8" s="216"/>
      <c r="AFB8" s="216"/>
      <c r="AFC8" s="216"/>
      <c r="AFD8" s="216"/>
      <c r="AFE8" s="216"/>
      <c r="AFF8" s="216"/>
      <c r="AFG8" s="216"/>
      <c r="AFH8" s="216"/>
      <c r="AFI8" s="216"/>
      <c r="AFJ8" s="216"/>
      <c r="AFK8" s="216"/>
      <c r="AFL8" s="216"/>
      <c r="AFM8" s="216"/>
      <c r="AFN8" s="216"/>
      <c r="AFO8" s="216"/>
      <c r="AFP8" s="216"/>
      <c r="AFQ8" s="216"/>
      <c r="AFR8" s="216"/>
      <c r="AFS8" s="216"/>
      <c r="AFT8" s="216"/>
      <c r="AFU8" s="216"/>
      <c r="AFV8" s="216"/>
      <c r="AFW8" s="216"/>
      <c r="AFX8" s="216"/>
      <c r="AFY8" s="216"/>
      <c r="AFZ8" s="216"/>
      <c r="AGA8" s="216"/>
      <c r="AGB8" s="216"/>
      <c r="AGC8" s="216"/>
      <c r="AGD8" s="216"/>
      <c r="AGE8" s="216"/>
      <c r="AGF8" s="216"/>
      <c r="AGG8" s="216"/>
      <c r="AGH8" s="216"/>
      <c r="AGI8" s="216"/>
      <c r="AGJ8" s="216"/>
      <c r="AGK8" s="216"/>
      <c r="AGL8" s="216"/>
      <c r="AGM8" s="216"/>
      <c r="AGN8" s="216"/>
      <c r="AGO8" s="216"/>
      <c r="AGP8" s="216"/>
      <c r="AGQ8" s="216"/>
      <c r="AGR8" s="216"/>
      <c r="AGS8" s="216"/>
      <c r="AGT8" s="216"/>
      <c r="AGU8" s="216"/>
      <c r="AGV8" s="216"/>
      <c r="AGW8" s="216"/>
      <c r="AGX8" s="216"/>
      <c r="AGY8" s="216"/>
      <c r="AGZ8" s="216"/>
      <c r="AHA8" s="216"/>
      <c r="AHB8" s="216"/>
      <c r="AHC8" s="216"/>
      <c r="AHD8" s="216"/>
      <c r="AHE8" s="216"/>
      <c r="AHF8" s="216"/>
      <c r="AHG8" s="216"/>
      <c r="AHH8" s="216"/>
      <c r="AHI8" s="216"/>
      <c r="AHJ8" s="216"/>
      <c r="AHK8" s="216"/>
      <c r="AHL8" s="216"/>
      <c r="AHM8" s="216"/>
      <c r="AHN8" s="216"/>
      <c r="AHO8" s="216"/>
      <c r="AHP8" s="216"/>
      <c r="AHQ8" s="216"/>
      <c r="AHR8" s="216"/>
      <c r="AHS8" s="216"/>
      <c r="AHT8" s="216"/>
      <c r="AHU8" s="216"/>
      <c r="AHV8" s="216"/>
      <c r="AHW8" s="216"/>
      <c r="AHX8" s="216"/>
      <c r="AHY8" s="216"/>
      <c r="AHZ8" s="216"/>
      <c r="AIA8" s="216"/>
      <c r="AIB8" s="216"/>
      <c r="AIC8" s="216"/>
      <c r="AID8" s="216"/>
      <c r="AIE8" s="216"/>
      <c r="AIF8" s="216"/>
      <c r="AIG8" s="216"/>
      <c r="AIH8" s="216"/>
      <c r="AII8" s="216"/>
      <c r="AIJ8" s="216"/>
      <c r="AIK8" s="216"/>
      <c r="AIL8" s="216"/>
      <c r="AIM8" s="216"/>
      <c r="AIN8" s="216"/>
      <c r="AIO8" s="216"/>
      <c r="AIP8" s="216"/>
      <c r="AIQ8" s="216"/>
      <c r="AIR8" s="216"/>
      <c r="AIS8" s="216"/>
      <c r="AIT8" s="216"/>
      <c r="AIU8" s="216"/>
      <c r="AIV8" s="216"/>
      <c r="AIW8" s="216"/>
      <c r="AIX8" s="216"/>
      <c r="AIY8" s="216"/>
      <c r="AIZ8" s="216"/>
      <c r="AJA8" s="216"/>
      <c r="AJB8" s="216"/>
      <c r="AJC8" s="216"/>
      <c r="AJD8" s="216"/>
      <c r="AJE8" s="216"/>
      <c r="AJF8" s="216"/>
      <c r="AJG8" s="216"/>
      <c r="AJH8" s="216"/>
      <c r="AJI8" s="216"/>
      <c r="AJJ8" s="216"/>
      <c r="AJK8" s="216"/>
      <c r="AJL8" s="216"/>
      <c r="AJM8" s="216"/>
      <c r="AJN8" s="216"/>
      <c r="AJO8" s="216"/>
      <c r="AJP8" s="216"/>
      <c r="AJQ8" s="216"/>
      <c r="AJR8" s="216"/>
      <c r="AJS8" s="216"/>
      <c r="AJT8" s="216"/>
      <c r="AJU8" s="216"/>
      <c r="AJV8" s="216"/>
      <c r="AJW8" s="216"/>
      <c r="AJX8" s="216"/>
      <c r="AJY8" s="216"/>
      <c r="AJZ8" s="216"/>
      <c r="AKA8" s="216"/>
      <c r="AKB8" s="216"/>
      <c r="AKC8" s="216"/>
      <c r="AKD8" s="216"/>
      <c r="AKE8" s="216"/>
      <c r="AKF8" s="216"/>
      <c r="AKG8" s="216"/>
      <c r="AKH8" s="216"/>
      <c r="AKI8" s="216"/>
      <c r="AKJ8" s="216"/>
      <c r="AKK8" s="216"/>
      <c r="AKL8" s="216"/>
      <c r="AKM8" s="216"/>
      <c r="AKN8" s="216"/>
      <c r="AKO8" s="216"/>
      <c r="AKP8" s="216"/>
      <c r="AKQ8" s="216"/>
      <c r="AKR8" s="216"/>
      <c r="AKS8" s="216"/>
      <c r="AKT8" s="216"/>
      <c r="AKU8" s="216"/>
      <c r="AKV8" s="216"/>
      <c r="AKW8" s="216"/>
      <c r="AKX8" s="216"/>
      <c r="AKY8" s="216"/>
      <c r="AKZ8" s="216"/>
      <c r="ALA8" s="216"/>
      <c r="ALB8" s="216"/>
      <c r="ALC8" s="216"/>
      <c r="ALD8" s="216"/>
      <c r="ALE8" s="216"/>
      <c r="ALF8" s="216"/>
      <c r="ALG8" s="216"/>
      <c r="ALH8" s="216"/>
      <c r="ALI8" s="216"/>
      <c r="ALJ8" s="216"/>
      <c r="ALK8" s="216"/>
      <c r="ALL8" s="216"/>
      <c r="ALM8" s="216"/>
      <c r="ALN8" s="216"/>
      <c r="ALO8" s="216"/>
      <c r="ALP8" s="216"/>
      <c r="ALQ8" s="216"/>
      <c r="ALR8" s="216"/>
      <c r="ALS8" s="216"/>
      <c r="ALT8" s="216"/>
      <c r="ALU8" s="216"/>
      <c r="ALV8" s="216"/>
      <c r="ALW8" s="216"/>
      <c r="ALX8" s="216"/>
      <c r="ALY8" s="216"/>
      <c r="ALZ8" s="216"/>
      <c r="AMA8" s="216"/>
      <c r="AMB8" s="216"/>
      <c r="AMC8" s="216"/>
      <c r="AMD8" s="216"/>
      <c r="AME8" s="216"/>
      <c r="AMF8" s="216"/>
      <c r="AMG8" s="216"/>
      <c r="AMH8" s="216"/>
      <c r="AMI8" s="216"/>
      <c r="AMJ8" s="216"/>
      <c r="AMK8" s="216"/>
    </row>
    <row r="9" spans="1:1025" customFormat="1" ht="23.25" customHeight="1" x14ac:dyDescent="0.25">
      <c r="A9" s="217"/>
      <c r="B9" s="218"/>
      <c r="C9" s="248" t="s">
        <v>205</v>
      </c>
      <c r="D9" s="249"/>
      <c r="E9" s="249"/>
      <c r="F9" s="250">
        <f>SUM(F6:F8)</f>
        <v>44</v>
      </c>
      <c r="G9" s="250">
        <f>SUM(G6:G8)</f>
        <v>43.5</v>
      </c>
      <c r="H9" s="251">
        <f>SUM(H6:H8)</f>
        <v>0.5</v>
      </c>
      <c r="I9" s="249"/>
      <c r="J9" s="249"/>
      <c r="K9" s="250">
        <f>SUM(K6:K8)</f>
        <v>29</v>
      </c>
      <c r="L9" s="251">
        <f>SUM(L6:L8)</f>
        <v>28.5</v>
      </c>
      <c r="M9" s="251">
        <f>SUM(M6:M8)</f>
        <v>0.5</v>
      </c>
      <c r="N9" s="252"/>
      <c r="O9" s="250">
        <f>SUM(O6:O8)</f>
        <v>14326</v>
      </c>
      <c r="P9" s="250">
        <f>SUM(P6:P8)</f>
        <v>247</v>
      </c>
      <c r="Q9" s="250"/>
      <c r="R9" s="250">
        <f>SUM(R6:R8)</f>
        <v>5074</v>
      </c>
      <c r="S9" s="250">
        <f>SUM(S6:S8)</f>
        <v>118</v>
      </c>
      <c r="T9" s="253">
        <f>SUM(T6:T8)</f>
        <v>19765</v>
      </c>
      <c r="U9" s="226"/>
      <c r="V9" s="215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  <c r="IX9" s="216"/>
      <c r="IY9" s="216"/>
      <c r="IZ9" s="216"/>
      <c r="JA9" s="216"/>
      <c r="JB9" s="216"/>
      <c r="JC9" s="216"/>
      <c r="JD9" s="216"/>
      <c r="JE9" s="216"/>
      <c r="JF9" s="216"/>
      <c r="JG9" s="216"/>
      <c r="JH9" s="216"/>
      <c r="JI9" s="216"/>
      <c r="JJ9" s="216"/>
      <c r="JK9" s="216"/>
      <c r="JL9" s="216"/>
      <c r="JM9" s="216"/>
      <c r="JN9" s="216"/>
      <c r="JO9" s="216"/>
      <c r="JP9" s="216"/>
      <c r="JQ9" s="216"/>
      <c r="JR9" s="216"/>
      <c r="JS9" s="216"/>
      <c r="JT9" s="216"/>
      <c r="JU9" s="216"/>
      <c r="JV9" s="216"/>
      <c r="JW9" s="216"/>
      <c r="JX9" s="216"/>
      <c r="JY9" s="216"/>
      <c r="JZ9" s="216"/>
      <c r="KA9" s="216"/>
      <c r="KB9" s="216"/>
      <c r="KC9" s="216"/>
      <c r="KD9" s="216"/>
      <c r="KE9" s="216"/>
      <c r="KF9" s="216"/>
      <c r="KG9" s="216"/>
      <c r="KH9" s="216"/>
      <c r="KI9" s="216"/>
      <c r="KJ9" s="216"/>
      <c r="KK9" s="216"/>
      <c r="KL9" s="216"/>
      <c r="KM9" s="216"/>
      <c r="KN9" s="216"/>
      <c r="KO9" s="216"/>
      <c r="KP9" s="216"/>
      <c r="KQ9" s="216"/>
      <c r="KR9" s="216"/>
      <c r="KS9" s="216"/>
      <c r="KT9" s="216"/>
      <c r="KU9" s="216"/>
      <c r="KV9" s="216"/>
      <c r="KW9" s="216"/>
      <c r="KX9" s="216"/>
      <c r="KY9" s="216"/>
      <c r="KZ9" s="216"/>
      <c r="LA9" s="216"/>
      <c r="LB9" s="216"/>
      <c r="LC9" s="216"/>
      <c r="LD9" s="216"/>
      <c r="LE9" s="216"/>
      <c r="LF9" s="216"/>
      <c r="LG9" s="216"/>
      <c r="LH9" s="216"/>
      <c r="LI9" s="216"/>
      <c r="LJ9" s="216"/>
      <c r="LK9" s="216"/>
      <c r="LL9" s="216"/>
      <c r="LM9" s="216"/>
      <c r="LN9" s="216"/>
      <c r="LO9" s="216"/>
      <c r="LP9" s="216"/>
      <c r="LQ9" s="216"/>
      <c r="LR9" s="216"/>
      <c r="LS9" s="216"/>
      <c r="LT9" s="216"/>
      <c r="LU9" s="216"/>
      <c r="LV9" s="216"/>
      <c r="LW9" s="216"/>
      <c r="LX9" s="216"/>
      <c r="LY9" s="216"/>
      <c r="LZ9" s="216"/>
      <c r="MA9" s="216"/>
      <c r="MB9" s="216"/>
      <c r="MC9" s="216"/>
      <c r="MD9" s="216"/>
      <c r="ME9" s="216"/>
      <c r="MF9" s="216"/>
      <c r="MG9" s="216"/>
      <c r="MH9" s="216"/>
      <c r="MI9" s="216"/>
      <c r="MJ9" s="216"/>
      <c r="MK9" s="216"/>
      <c r="ML9" s="216"/>
      <c r="MM9" s="216"/>
      <c r="MN9" s="216"/>
      <c r="MO9" s="216"/>
      <c r="MP9" s="216"/>
      <c r="MQ9" s="216"/>
      <c r="MR9" s="216"/>
      <c r="MS9" s="216"/>
      <c r="MT9" s="216"/>
      <c r="MU9" s="216"/>
      <c r="MV9" s="216"/>
      <c r="MW9" s="216"/>
      <c r="MX9" s="216"/>
      <c r="MY9" s="216"/>
      <c r="MZ9" s="216"/>
      <c r="NA9" s="216"/>
      <c r="NB9" s="216"/>
      <c r="NC9" s="216"/>
      <c r="ND9" s="216"/>
      <c r="NE9" s="216"/>
      <c r="NF9" s="216"/>
      <c r="NG9" s="216"/>
      <c r="NH9" s="216"/>
      <c r="NI9" s="216"/>
      <c r="NJ9" s="216"/>
      <c r="NK9" s="216"/>
      <c r="NL9" s="216"/>
      <c r="NM9" s="216"/>
      <c r="NN9" s="216"/>
      <c r="NO9" s="216"/>
      <c r="NP9" s="216"/>
      <c r="NQ9" s="216"/>
      <c r="NR9" s="216"/>
      <c r="NS9" s="216"/>
      <c r="NT9" s="216"/>
      <c r="NU9" s="216"/>
      <c r="NV9" s="216"/>
      <c r="NW9" s="216"/>
      <c r="NX9" s="216"/>
      <c r="NY9" s="216"/>
      <c r="NZ9" s="216"/>
      <c r="OA9" s="216"/>
      <c r="OB9" s="216"/>
      <c r="OC9" s="216"/>
      <c r="OD9" s="216"/>
      <c r="OE9" s="216"/>
      <c r="OF9" s="216"/>
      <c r="OG9" s="216"/>
      <c r="OH9" s="216"/>
      <c r="OI9" s="216"/>
      <c r="OJ9" s="216"/>
      <c r="OK9" s="216"/>
      <c r="OL9" s="216"/>
      <c r="OM9" s="216"/>
      <c r="ON9" s="216"/>
      <c r="OO9" s="216"/>
      <c r="OP9" s="216"/>
      <c r="OQ9" s="216"/>
      <c r="OR9" s="216"/>
      <c r="OS9" s="216"/>
      <c r="OT9" s="216"/>
      <c r="OU9" s="216"/>
      <c r="OV9" s="216"/>
      <c r="OW9" s="216"/>
      <c r="OX9" s="216"/>
      <c r="OY9" s="216"/>
      <c r="OZ9" s="216"/>
      <c r="PA9" s="216"/>
      <c r="PB9" s="216"/>
      <c r="PC9" s="216"/>
      <c r="PD9" s="216"/>
      <c r="PE9" s="216"/>
      <c r="PF9" s="216"/>
      <c r="PG9" s="216"/>
      <c r="PH9" s="216"/>
      <c r="PI9" s="216"/>
      <c r="PJ9" s="216"/>
      <c r="PK9" s="216"/>
      <c r="PL9" s="216"/>
      <c r="PM9" s="216"/>
      <c r="PN9" s="216"/>
      <c r="PO9" s="216"/>
      <c r="PP9" s="216"/>
      <c r="PQ9" s="216"/>
      <c r="PR9" s="216"/>
      <c r="PS9" s="216"/>
      <c r="PT9" s="216"/>
      <c r="PU9" s="216"/>
      <c r="PV9" s="216"/>
      <c r="PW9" s="216"/>
      <c r="PX9" s="216"/>
      <c r="PY9" s="216"/>
      <c r="PZ9" s="216"/>
      <c r="QA9" s="216"/>
      <c r="QB9" s="216"/>
      <c r="QC9" s="216"/>
      <c r="QD9" s="216"/>
      <c r="QE9" s="216"/>
      <c r="QF9" s="216"/>
      <c r="QG9" s="216"/>
      <c r="QH9" s="216"/>
      <c r="QI9" s="216"/>
      <c r="QJ9" s="216"/>
      <c r="QK9" s="216"/>
      <c r="QL9" s="216"/>
      <c r="QM9" s="216"/>
      <c r="QN9" s="216"/>
      <c r="QO9" s="216"/>
      <c r="QP9" s="216"/>
      <c r="QQ9" s="216"/>
      <c r="QR9" s="216"/>
      <c r="QS9" s="216"/>
      <c r="QT9" s="216"/>
      <c r="QU9" s="216"/>
      <c r="QV9" s="216"/>
      <c r="QW9" s="216"/>
      <c r="QX9" s="216"/>
      <c r="QY9" s="216"/>
      <c r="QZ9" s="216"/>
      <c r="RA9" s="216"/>
      <c r="RB9" s="216"/>
      <c r="RC9" s="216"/>
      <c r="RD9" s="216"/>
      <c r="RE9" s="216"/>
      <c r="RF9" s="216"/>
      <c r="RG9" s="216"/>
      <c r="RH9" s="216"/>
      <c r="RI9" s="216"/>
      <c r="RJ9" s="216"/>
      <c r="RK9" s="216"/>
      <c r="RL9" s="216"/>
      <c r="RM9" s="216"/>
      <c r="RN9" s="216"/>
      <c r="RO9" s="216"/>
      <c r="RP9" s="216"/>
      <c r="RQ9" s="216"/>
      <c r="RR9" s="216"/>
      <c r="RS9" s="216"/>
      <c r="RT9" s="216"/>
      <c r="RU9" s="216"/>
      <c r="RV9" s="216"/>
      <c r="RW9" s="216"/>
      <c r="RX9" s="216"/>
      <c r="RY9" s="216"/>
      <c r="RZ9" s="216"/>
      <c r="SA9" s="216"/>
      <c r="SB9" s="216"/>
      <c r="SC9" s="216"/>
      <c r="SD9" s="216"/>
      <c r="SE9" s="216"/>
      <c r="SF9" s="216"/>
      <c r="SG9" s="216"/>
      <c r="SH9" s="216"/>
      <c r="SI9" s="216"/>
      <c r="SJ9" s="216"/>
      <c r="SK9" s="216"/>
      <c r="SL9" s="216"/>
      <c r="SM9" s="216"/>
      <c r="SN9" s="216"/>
      <c r="SO9" s="216"/>
      <c r="SP9" s="216"/>
      <c r="SQ9" s="216"/>
      <c r="SR9" s="216"/>
      <c r="SS9" s="216"/>
      <c r="ST9" s="216"/>
      <c r="SU9" s="216"/>
      <c r="SV9" s="216"/>
      <c r="SW9" s="216"/>
      <c r="SX9" s="216"/>
      <c r="SY9" s="216"/>
      <c r="SZ9" s="216"/>
      <c r="TA9" s="216"/>
      <c r="TB9" s="216"/>
      <c r="TC9" s="216"/>
      <c r="TD9" s="216"/>
      <c r="TE9" s="216"/>
      <c r="TF9" s="216"/>
      <c r="TG9" s="216"/>
      <c r="TH9" s="216"/>
      <c r="TI9" s="216"/>
      <c r="TJ9" s="216"/>
      <c r="TK9" s="216"/>
      <c r="TL9" s="216"/>
      <c r="TM9" s="216"/>
      <c r="TN9" s="216"/>
      <c r="TO9" s="216"/>
      <c r="TP9" s="216"/>
      <c r="TQ9" s="216"/>
      <c r="TR9" s="216"/>
      <c r="TS9" s="216"/>
      <c r="TT9" s="216"/>
      <c r="TU9" s="216"/>
      <c r="TV9" s="216"/>
      <c r="TW9" s="216"/>
      <c r="TX9" s="216"/>
      <c r="TY9" s="216"/>
      <c r="TZ9" s="216"/>
      <c r="UA9" s="216"/>
      <c r="UB9" s="216"/>
      <c r="UC9" s="216"/>
      <c r="UD9" s="216"/>
      <c r="UE9" s="216"/>
      <c r="UF9" s="216"/>
      <c r="UG9" s="216"/>
      <c r="UH9" s="216"/>
      <c r="UI9" s="216"/>
      <c r="UJ9" s="216"/>
      <c r="UK9" s="216"/>
      <c r="UL9" s="216"/>
      <c r="UM9" s="216"/>
      <c r="UN9" s="216"/>
      <c r="UO9" s="216"/>
      <c r="UP9" s="216"/>
      <c r="UQ9" s="216"/>
      <c r="UR9" s="216"/>
      <c r="US9" s="216"/>
      <c r="UT9" s="216"/>
      <c r="UU9" s="216"/>
      <c r="UV9" s="216"/>
      <c r="UW9" s="216"/>
      <c r="UX9" s="216"/>
      <c r="UY9" s="216"/>
      <c r="UZ9" s="216"/>
      <c r="VA9" s="216"/>
      <c r="VB9" s="216"/>
      <c r="VC9" s="216"/>
      <c r="VD9" s="216"/>
      <c r="VE9" s="216"/>
      <c r="VF9" s="216"/>
      <c r="VG9" s="216"/>
      <c r="VH9" s="216"/>
      <c r="VI9" s="216"/>
      <c r="VJ9" s="216"/>
      <c r="VK9" s="216"/>
      <c r="VL9" s="216"/>
      <c r="VM9" s="216"/>
      <c r="VN9" s="216"/>
      <c r="VO9" s="216"/>
      <c r="VP9" s="216"/>
      <c r="VQ9" s="216"/>
      <c r="VR9" s="216"/>
      <c r="VS9" s="216"/>
      <c r="VT9" s="216"/>
      <c r="VU9" s="216"/>
      <c r="VV9" s="216"/>
      <c r="VW9" s="216"/>
      <c r="VX9" s="216"/>
      <c r="VY9" s="216"/>
      <c r="VZ9" s="216"/>
      <c r="WA9" s="216"/>
      <c r="WB9" s="216"/>
      <c r="WC9" s="216"/>
      <c r="WD9" s="216"/>
      <c r="WE9" s="216"/>
      <c r="WF9" s="216"/>
      <c r="WG9" s="216"/>
      <c r="WH9" s="216"/>
      <c r="WI9" s="216"/>
      <c r="WJ9" s="216"/>
      <c r="WK9" s="216"/>
      <c r="WL9" s="216"/>
      <c r="WM9" s="216"/>
      <c r="WN9" s="216"/>
      <c r="WO9" s="216"/>
      <c r="WP9" s="216"/>
      <c r="WQ9" s="216"/>
      <c r="WR9" s="216"/>
      <c r="WS9" s="216"/>
      <c r="WT9" s="216"/>
      <c r="WU9" s="216"/>
      <c r="WV9" s="216"/>
      <c r="WW9" s="216"/>
      <c r="WX9" s="216"/>
      <c r="WY9" s="216"/>
      <c r="WZ9" s="216"/>
      <c r="XA9" s="216"/>
      <c r="XB9" s="216"/>
      <c r="XC9" s="216"/>
      <c r="XD9" s="216"/>
      <c r="XE9" s="216"/>
      <c r="XF9" s="216"/>
      <c r="XG9" s="216"/>
      <c r="XH9" s="216"/>
      <c r="XI9" s="216"/>
      <c r="XJ9" s="216"/>
      <c r="XK9" s="216"/>
      <c r="XL9" s="216"/>
      <c r="XM9" s="216"/>
      <c r="XN9" s="216"/>
      <c r="XO9" s="216"/>
      <c r="XP9" s="216"/>
      <c r="XQ9" s="216"/>
      <c r="XR9" s="216"/>
      <c r="XS9" s="216"/>
      <c r="XT9" s="216"/>
      <c r="XU9" s="216"/>
      <c r="XV9" s="216"/>
      <c r="XW9" s="216"/>
      <c r="XX9" s="216"/>
      <c r="XY9" s="216"/>
      <c r="XZ9" s="216"/>
      <c r="YA9" s="216"/>
      <c r="YB9" s="216"/>
      <c r="YC9" s="216"/>
      <c r="YD9" s="216"/>
      <c r="YE9" s="216"/>
      <c r="YF9" s="216"/>
      <c r="YG9" s="216"/>
      <c r="YH9" s="216"/>
      <c r="YI9" s="216"/>
      <c r="YJ9" s="216"/>
      <c r="YK9" s="216"/>
      <c r="YL9" s="216"/>
      <c r="YM9" s="216"/>
      <c r="YN9" s="216"/>
      <c r="YO9" s="216"/>
      <c r="YP9" s="216"/>
      <c r="YQ9" s="216"/>
      <c r="YR9" s="216"/>
      <c r="YS9" s="216"/>
      <c r="YT9" s="216"/>
      <c r="YU9" s="216"/>
      <c r="YV9" s="216"/>
      <c r="YW9" s="216"/>
      <c r="YX9" s="216"/>
      <c r="YY9" s="216"/>
      <c r="YZ9" s="216"/>
      <c r="ZA9" s="216"/>
      <c r="ZB9" s="216"/>
      <c r="ZC9" s="216"/>
      <c r="ZD9" s="216"/>
      <c r="ZE9" s="216"/>
      <c r="ZF9" s="216"/>
      <c r="ZG9" s="216"/>
      <c r="ZH9" s="216"/>
      <c r="ZI9" s="216"/>
      <c r="ZJ9" s="216"/>
      <c r="ZK9" s="216"/>
      <c r="ZL9" s="216"/>
      <c r="ZM9" s="216"/>
      <c r="ZN9" s="216"/>
      <c r="ZO9" s="216"/>
      <c r="ZP9" s="216"/>
      <c r="ZQ9" s="216"/>
      <c r="ZR9" s="216"/>
      <c r="ZS9" s="216"/>
      <c r="ZT9" s="216"/>
      <c r="ZU9" s="216"/>
      <c r="ZV9" s="216"/>
      <c r="ZW9" s="216"/>
      <c r="ZX9" s="216"/>
      <c r="ZY9" s="216"/>
      <c r="ZZ9" s="216"/>
      <c r="AAA9" s="216"/>
      <c r="AAB9" s="216"/>
      <c r="AAC9" s="216"/>
      <c r="AAD9" s="216"/>
      <c r="AAE9" s="216"/>
      <c r="AAF9" s="216"/>
      <c r="AAG9" s="216"/>
      <c r="AAH9" s="216"/>
      <c r="AAI9" s="216"/>
      <c r="AAJ9" s="216"/>
      <c r="AAK9" s="216"/>
      <c r="AAL9" s="216"/>
      <c r="AAM9" s="216"/>
      <c r="AAN9" s="216"/>
      <c r="AAO9" s="216"/>
      <c r="AAP9" s="216"/>
      <c r="AAQ9" s="216"/>
      <c r="AAR9" s="216"/>
      <c r="AAS9" s="216"/>
      <c r="AAT9" s="216"/>
      <c r="AAU9" s="216"/>
      <c r="AAV9" s="216"/>
      <c r="AAW9" s="216"/>
      <c r="AAX9" s="216"/>
      <c r="AAY9" s="216"/>
      <c r="AAZ9" s="216"/>
      <c r="ABA9" s="216"/>
      <c r="ABB9" s="216"/>
      <c r="ABC9" s="216"/>
      <c r="ABD9" s="216"/>
      <c r="ABE9" s="216"/>
      <c r="ABF9" s="216"/>
      <c r="ABG9" s="216"/>
      <c r="ABH9" s="216"/>
      <c r="ABI9" s="216"/>
      <c r="ABJ9" s="216"/>
      <c r="ABK9" s="216"/>
      <c r="ABL9" s="216"/>
      <c r="ABM9" s="216"/>
      <c r="ABN9" s="216"/>
      <c r="ABO9" s="216"/>
      <c r="ABP9" s="216"/>
      <c r="ABQ9" s="216"/>
      <c r="ABR9" s="216"/>
      <c r="ABS9" s="216"/>
      <c r="ABT9" s="216"/>
      <c r="ABU9" s="216"/>
      <c r="ABV9" s="216"/>
      <c r="ABW9" s="216"/>
      <c r="ABX9" s="216"/>
      <c r="ABY9" s="216"/>
      <c r="ABZ9" s="216"/>
      <c r="ACA9" s="216"/>
      <c r="ACB9" s="216"/>
      <c r="ACC9" s="216"/>
      <c r="ACD9" s="216"/>
      <c r="ACE9" s="216"/>
      <c r="ACF9" s="216"/>
      <c r="ACG9" s="216"/>
      <c r="ACH9" s="216"/>
      <c r="ACI9" s="216"/>
      <c r="ACJ9" s="216"/>
      <c r="ACK9" s="216"/>
      <c r="ACL9" s="216"/>
      <c r="ACM9" s="216"/>
      <c r="ACN9" s="216"/>
      <c r="ACO9" s="216"/>
      <c r="ACP9" s="216"/>
      <c r="ACQ9" s="216"/>
      <c r="ACR9" s="216"/>
      <c r="ACS9" s="216"/>
      <c r="ACT9" s="216"/>
      <c r="ACU9" s="216"/>
      <c r="ACV9" s="216"/>
      <c r="ACW9" s="216"/>
      <c r="ACX9" s="216"/>
      <c r="ACY9" s="216"/>
      <c r="ACZ9" s="216"/>
      <c r="ADA9" s="216"/>
      <c r="ADB9" s="216"/>
      <c r="ADC9" s="216"/>
      <c r="ADD9" s="216"/>
      <c r="ADE9" s="216"/>
      <c r="ADF9" s="216"/>
      <c r="ADG9" s="216"/>
      <c r="ADH9" s="216"/>
      <c r="ADI9" s="216"/>
      <c r="ADJ9" s="216"/>
      <c r="ADK9" s="216"/>
      <c r="ADL9" s="216"/>
      <c r="ADM9" s="216"/>
      <c r="ADN9" s="216"/>
      <c r="ADO9" s="216"/>
      <c r="ADP9" s="216"/>
      <c r="ADQ9" s="216"/>
      <c r="ADR9" s="216"/>
      <c r="ADS9" s="216"/>
      <c r="ADT9" s="216"/>
      <c r="ADU9" s="216"/>
      <c r="ADV9" s="216"/>
      <c r="ADW9" s="216"/>
      <c r="ADX9" s="216"/>
      <c r="ADY9" s="216"/>
      <c r="ADZ9" s="216"/>
      <c r="AEA9" s="216"/>
      <c r="AEB9" s="216"/>
      <c r="AEC9" s="216"/>
      <c r="AED9" s="216"/>
      <c r="AEE9" s="216"/>
      <c r="AEF9" s="216"/>
      <c r="AEG9" s="216"/>
      <c r="AEH9" s="216"/>
      <c r="AEI9" s="216"/>
      <c r="AEJ9" s="216"/>
      <c r="AEK9" s="216"/>
      <c r="AEL9" s="216"/>
      <c r="AEM9" s="216"/>
      <c r="AEN9" s="216"/>
      <c r="AEO9" s="216"/>
      <c r="AEP9" s="216"/>
      <c r="AEQ9" s="216"/>
      <c r="AER9" s="216"/>
      <c r="AES9" s="216"/>
      <c r="AET9" s="216"/>
      <c r="AEU9" s="216"/>
      <c r="AEV9" s="216"/>
      <c r="AEW9" s="216"/>
      <c r="AEX9" s="216"/>
      <c r="AEY9" s="216"/>
      <c r="AEZ9" s="216"/>
      <c r="AFA9" s="216"/>
      <c r="AFB9" s="216"/>
      <c r="AFC9" s="216"/>
      <c r="AFD9" s="216"/>
      <c r="AFE9" s="216"/>
      <c r="AFF9" s="216"/>
      <c r="AFG9" s="216"/>
      <c r="AFH9" s="216"/>
      <c r="AFI9" s="216"/>
      <c r="AFJ9" s="216"/>
      <c r="AFK9" s="216"/>
      <c r="AFL9" s="216"/>
      <c r="AFM9" s="216"/>
      <c r="AFN9" s="216"/>
      <c r="AFO9" s="216"/>
      <c r="AFP9" s="216"/>
      <c r="AFQ9" s="216"/>
      <c r="AFR9" s="216"/>
      <c r="AFS9" s="216"/>
      <c r="AFT9" s="216"/>
      <c r="AFU9" s="216"/>
      <c r="AFV9" s="216"/>
      <c r="AFW9" s="216"/>
      <c r="AFX9" s="216"/>
      <c r="AFY9" s="216"/>
      <c r="AFZ9" s="216"/>
      <c r="AGA9" s="216"/>
      <c r="AGB9" s="216"/>
      <c r="AGC9" s="216"/>
      <c r="AGD9" s="216"/>
      <c r="AGE9" s="216"/>
      <c r="AGF9" s="216"/>
      <c r="AGG9" s="216"/>
      <c r="AGH9" s="216"/>
      <c r="AGI9" s="216"/>
      <c r="AGJ9" s="216"/>
      <c r="AGK9" s="216"/>
      <c r="AGL9" s="216"/>
      <c r="AGM9" s="216"/>
      <c r="AGN9" s="216"/>
      <c r="AGO9" s="216"/>
      <c r="AGP9" s="216"/>
      <c r="AGQ9" s="216"/>
      <c r="AGR9" s="216"/>
      <c r="AGS9" s="216"/>
      <c r="AGT9" s="216"/>
      <c r="AGU9" s="216"/>
      <c r="AGV9" s="216"/>
      <c r="AGW9" s="216"/>
      <c r="AGX9" s="216"/>
      <c r="AGY9" s="216"/>
      <c r="AGZ9" s="216"/>
      <c r="AHA9" s="216"/>
      <c r="AHB9" s="216"/>
      <c r="AHC9" s="216"/>
      <c r="AHD9" s="216"/>
      <c r="AHE9" s="216"/>
      <c r="AHF9" s="216"/>
      <c r="AHG9" s="216"/>
      <c r="AHH9" s="216"/>
      <c r="AHI9" s="216"/>
      <c r="AHJ9" s="216"/>
      <c r="AHK9" s="216"/>
      <c r="AHL9" s="216"/>
      <c r="AHM9" s="216"/>
      <c r="AHN9" s="216"/>
      <c r="AHO9" s="216"/>
      <c r="AHP9" s="216"/>
      <c r="AHQ9" s="216"/>
      <c r="AHR9" s="216"/>
      <c r="AHS9" s="216"/>
      <c r="AHT9" s="216"/>
      <c r="AHU9" s="216"/>
      <c r="AHV9" s="216"/>
      <c r="AHW9" s="216"/>
      <c r="AHX9" s="216"/>
      <c r="AHY9" s="216"/>
      <c r="AHZ9" s="216"/>
      <c r="AIA9" s="216"/>
      <c r="AIB9" s="216"/>
      <c r="AIC9" s="216"/>
      <c r="AID9" s="216"/>
      <c r="AIE9" s="216"/>
      <c r="AIF9" s="216"/>
      <c r="AIG9" s="216"/>
      <c r="AIH9" s="216"/>
      <c r="AII9" s="216"/>
      <c r="AIJ9" s="216"/>
      <c r="AIK9" s="216"/>
      <c r="AIL9" s="216"/>
      <c r="AIM9" s="216"/>
      <c r="AIN9" s="216"/>
      <c r="AIO9" s="216"/>
      <c r="AIP9" s="216"/>
      <c r="AIQ9" s="216"/>
      <c r="AIR9" s="216"/>
      <c r="AIS9" s="216"/>
      <c r="AIT9" s="216"/>
      <c r="AIU9" s="216"/>
      <c r="AIV9" s="216"/>
      <c r="AIW9" s="216"/>
      <c r="AIX9" s="216"/>
      <c r="AIY9" s="216"/>
      <c r="AIZ9" s="216"/>
      <c r="AJA9" s="216"/>
      <c r="AJB9" s="216"/>
      <c r="AJC9" s="216"/>
      <c r="AJD9" s="216"/>
      <c r="AJE9" s="216"/>
      <c r="AJF9" s="216"/>
      <c r="AJG9" s="216"/>
      <c r="AJH9" s="216"/>
      <c r="AJI9" s="216"/>
      <c r="AJJ9" s="216"/>
      <c r="AJK9" s="216"/>
      <c r="AJL9" s="216"/>
      <c r="AJM9" s="216"/>
      <c r="AJN9" s="216"/>
      <c r="AJO9" s="216"/>
      <c r="AJP9" s="216"/>
      <c r="AJQ9" s="216"/>
      <c r="AJR9" s="216"/>
      <c r="AJS9" s="216"/>
      <c r="AJT9" s="216"/>
      <c r="AJU9" s="216"/>
      <c r="AJV9" s="216"/>
      <c r="AJW9" s="216"/>
      <c r="AJX9" s="216"/>
      <c r="AJY9" s="216"/>
      <c r="AJZ9" s="216"/>
      <c r="AKA9" s="216"/>
      <c r="AKB9" s="216"/>
      <c r="AKC9" s="216"/>
      <c r="AKD9" s="216"/>
      <c r="AKE9" s="216"/>
      <c r="AKF9" s="216"/>
      <c r="AKG9" s="216"/>
      <c r="AKH9" s="216"/>
      <c r="AKI9" s="216"/>
      <c r="AKJ9" s="216"/>
      <c r="AKK9" s="216"/>
      <c r="AKL9" s="216"/>
      <c r="AKM9" s="216"/>
      <c r="AKN9" s="216"/>
      <c r="AKO9" s="216"/>
      <c r="AKP9" s="216"/>
      <c r="AKQ9" s="216"/>
      <c r="AKR9" s="216"/>
      <c r="AKS9" s="216"/>
      <c r="AKT9" s="216"/>
      <c r="AKU9" s="216"/>
      <c r="AKV9" s="216"/>
      <c r="AKW9" s="216"/>
      <c r="AKX9" s="216"/>
      <c r="AKY9" s="216"/>
      <c r="AKZ9" s="216"/>
      <c r="ALA9" s="216"/>
      <c r="ALB9" s="216"/>
      <c r="ALC9" s="216"/>
      <c r="ALD9" s="216"/>
      <c r="ALE9" s="216"/>
      <c r="ALF9" s="216"/>
      <c r="ALG9" s="216"/>
      <c r="ALH9" s="216"/>
      <c r="ALI9" s="216"/>
      <c r="ALJ9" s="216"/>
      <c r="ALK9" s="216"/>
      <c r="ALL9" s="216"/>
      <c r="ALM9" s="216"/>
      <c r="ALN9" s="216"/>
      <c r="ALO9" s="216"/>
      <c r="ALP9" s="216"/>
      <c r="ALQ9" s="216"/>
      <c r="ALR9" s="216"/>
      <c r="ALS9" s="216"/>
      <c r="ALT9" s="216"/>
      <c r="ALU9" s="216"/>
      <c r="ALV9" s="216"/>
      <c r="ALW9" s="216"/>
      <c r="ALX9" s="216"/>
      <c r="ALY9" s="216"/>
      <c r="ALZ9" s="216"/>
      <c r="AMA9" s="216"/>
      <c r="AMB9" s="216"/>
      <c r="AMC9" s="216"/>
      <c r="AMD9" s="216"/>
      <c r="AME9" s="216"/>
      <c r="AMF9" s="216"/>
      <c r="AMG9" s="216"/>
      <c r="AMH9" s="216"/>
      <c r="AMI9" s="216"/>
      <c r="AMJ9" s="216"/>
      <c r="AMK9" s="216"/>
    </row>
    <row r="10" spans="1:1025" customFormat="1" ht="15" customHeight="1" x14ac:dyDescent="0.25">
      <c r="A10" s="217">
        <v>3</v>
      </c>
      <c r="B10" s="218" t="s">
        <v>28</v>
      </c>
      <c r="C10" s="227" t="s">
        <v>216</v>
      </c>
      <c r="D10" s="219">
        <v>2</v>
      </c>
      <c r="E10" s="219" t="s">
        <v>253</v>
      </c>
      <c r="F10" s="220">
        <v>8</v>
      </c>
      <c r="G10" s="220">
        <v>8</v>
      </c>
      <c r="H10" s="220">
        <v>0</v>
      </c>
      <c r="I10" s="219">
        <v>1</v>
      </c>
      <c r="J10" s="219" t="s">
        <v>253</v>
      </c>
      <c r="K10" s="221">
        <v>8</v>
      </c>
      <c r="L10" s="221">
        <v>8</v>
      </c>
      <c r="M10" s="221">
        <v>0</v>
      </c>
      <c r="N10" s="219">
        <v>247</v>
      </c>
      <c r="O10" s="222">
        <f>D10*G10*N10</f>
        <v>3952</v>
      </c>
      <c r="P10" s="222">
        <f>D10*H10*N10</f>
        <v>0</v>
      </c>
      <c r="Q10" s="223">
        <v>118</v>
      </c>
      <c r="R10" s="224">
        <f>I10*L10*Q10</f>
        <v>944</v>
      </c>
      <c r="S10" s="224">
        <f>I10*M10*Q10</f>
        <v>0</v>
      </c>
      <c r="T10" s="228">
        <f>+O10+P10+R10+S10</f>
        <v>4896</v>
      </c>
      <c r="U10" s="229" t="s">
        <v>254</v>
      </c>
      <c r="V10" s="215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  <c r="IX10" s="216"/>
      <c r="IY10" s="216"/>
      <c r="IZ10" s="216"/>
      <c r="JA10" s="216"/>
      <c r="JB10" s="216"/>
      <c r="JC10" s="216"/>
      <c r="JD10" s="216"/>
      <c r="JE10" s="216"/>
      <c r="JF10" s="216"/>
      <c r="JG10" s="216"/>
      <c r="JH10" s="216"/>
      <c r="JI10" s="216"/>
      <c r="JJ10" s="216"/>
      <c r="JK10" s="216"/>
      <c r="JL10" s="216"/>
      <c r="JM10" s="216"/>
      <c r="JN10" s="216"/>
      <c r="JO10" s="216"/>
      <c r="JP10" s="216"/>
      <c r="JQ10" s="216"/>
      <c r="JR10" s="216"/>
      <c r="JS10" s="216"/>
      <c r="JT10" s="216"/>
      <c r="JU10" s="216"/>
      <c r="JV10" s="216"/>
      <c r="JW10" s="216"/>
      <c r="JX10" s="216"/>
      <c r="JY10" s="216"/>
      <c r="JZ10" s="216"/>
      <c r="KA10" s="216"/>
      <c r="KB10" s="216"/>
      <c r="KC10" s="216"/>
      <c r="KD10" s="216"/>
      <c r="KE10" s="216"/>
      <c r="KF10" s="216"/>
      <c r="KG10" s="216"/>
      <c r="KH10" s="216"/>
      <c r="KI10" s="216"/>
      <c r="KJ10" s="216"/>
      <c r="KK10" s="216"/>
      <c r="KL10" s="216"/>
      <c r="KM10" s="216"/>
      <c r="KN10" s="216"/>
      <c r="KO10" s="216"/>
      <c r="KP10" s="216"/>
      <c r="KQ10" s="216"/>
      <c r="KR10" s="216"/>
      <c r="KS10" s="216"/>
      <c r="KT10" s="216"/>
      <c r="KU10" s="216"/>
      <c r="KV10" s="216"/>
      <c r="KW10" s="216"/>
      <c r="KX10" s="216"/>
      <c r="KY10" s="216"/>
      <c r="KZ10" s="216"/>
      <c r="LA10" s="216"/>
      <c r="LB10" s="216"/>
      <c r="LC10" s="216"/>
      <c r="LD10" s="216"/>
      <c r="LE10" s="216"/>
      <c r="LF10" s="216"/>
      <c r="LG10" s="216"/>
      <c r="LH10" s="216"/>
      <c r="LI10" s="216"/>
      <c r="LJ10" s="216"/>
      <c r="LK10" s="216"/>
      <c r="LL10" s="216"/>
      <c r="LM10" s="216"/>
      <c r="LN10" s="216"/>
      <c r="LO10" s="216"/>
      <c r="LP10" s="216"/>
      <c r="LQ10" s="216"/>
      <c r="LR10" s="216"/>
      <c r="LS10" s="216"/>
      <c r="LT10" s="216"/>
      <c r="LU10" s="216"/>
      <c r="LV10" s="216"/>
      <c r="LW10" s="216"/>
      <c r="LX10" s="216"/>
      <c r="LY10" s="216"/>
      <c r="LZ10" s="216"/>
      <c r="MA10" s="216"/>
      <c r="MB10" s="216"/>
      <c r="MC10" s="216"/>
      <c r="MD10" s="216"/>
      <c r="ME10" s="216"/>
      <c r="MF10" s="216"/>
      <c r="MG10" s="216"/>
      <c r="MH10" s="216"/>
      <c r="MI10" s="216"/>
      <c r="MJ10" s="216"/>
      <c r="MK10" s="216"/>
      <c r="ML10" s="216"/>
      <c r="MM10" s="216"/>
      <c r="MN10" s="216"/>
      <c r="MO10" s="216"/>
      <c r="MP10" s="216"/>
      <c r="MQ10" s="216"/>
      <c r="MR10" s="216"/>
      <c r="MS10" s="216"/>
      <c r="MT10" s="216"/>
      <c r="MU10" s="216"/>
      <c r="MV10" s="216"/>
      <c r="MW10" s="216"/>
      <c r="MX10" s="216"/>
      <c r="MY10" s="216"/>
      <c r="MZ10" s="216"/>
      <c r="NA10" s="216"/>
      <c r="NB10" s="216"/>
      <c r="NC10" s="216"/>
      <c r="ND10" s="216"/>
      <c r="NE10" s="216"/>
      <c r="NF10" s="216"/>
      <c r="NG10" s="216"/>
      <c r="NH10" s="216"/>
      <c r="NI10" s="216"/>
      <c r="NJ10" s="216"/>
      <c r="NK10" s="216"/>
      <c r="NL10" s="216"/>
      <c r="NM10" s="216"/>
      <c r="NN10" s="216"/>
      <c r="NO10" s="216"/>
      <c r="NP10" s="216"/>
      <c r="NQ10" s="216"/>
      <c r="NR10" s="216"/>
      <c r="NS10" s="216"/>
      <c r="NT10" s="216"/>
      <c r="NU10" s="216"/>
      <c r="NV10" s="216"/>
      <c r="NW10" s="216"/>
      <c r="NX10" s="216"/>
      <c r="NY10" s="216"/>
      <c r="NZ10" s="216"/>
      <c r="OA10" s="216"/>
      <c r="OB10" s="216"/>
      <c r="OC10" s="216"/>
      <c r="OD10" s="216"/>
      <c r="OE10" s="216"/>
      <c r="OF10" s="216"/>
      <c r="OG10" s="216"/>
      <c r="OH10" s="216"/>
      <c r="OI10" s="216"/>
      <c r="OJ10" s="216"/>
      <c r="OK10" s="216"/>
      <c r="OL10" s="216"/>
      <c r="OM10" s="216"/>
      <c r="ON10" s="216"/>
      <c r="OO10" s="216"/>
      <c r="OP10" s="216"/>
      <c r="OQ10" s="216"/>
      <c r="OR10" s="216"/>
      <c r="OS10" s="216"/>
      <c r="OT10" s="216"/>
      <c r="OU10" s="216"/>
      <c r="OV10" s="216"/>
      <c r="OW10" s="216"/>
      <c r="OX10" s="216"/>
      <c r="OY10" s="216"/>
      <c r="OZ10" s="216"/>
      <c r="PA10" s="216"/>
      <c r="PB10" s="216"/>
      <c r="PC10" s="216"/>
      <c r="PD10" s="216"/>
      <c r="PE10" s="216"/>
      <c r="PF10" s="216"/>
      <c r="PG10" s="216"/>
      <c r="PH10" s="216"/>
      <c r="PI10" s="216"/>
      <c r="PJ10" s="216"/>
      <c r="PK10" s="216"/>
      <c r="PL10" s="216"/>
      <c r="PM10" s="216"/>
      <c r="PN10" s="216"/>
      <c r="PO10" s="216"/>
      <c r="PP10" s="216"/>
      <c r="PQ10" s="216"/>
      <c r="PR10" s="216"/>
      <c r="PS10" s="216"/>
      <c r="PT10" s="216"/>
      <c r="PU10" s="216"/>
      <c r="PV10" s="216"/>
      <c r="PW10" s="216"/>
      <c r="PX10" s="216"/>
      <c r="PY10" s="216"/>
      <c r="PZ10" s="216"/>
      <c r="QA10" s="216"/>
      <c r="QB10" s="216"/>
      <c r="QC10" s="216"/>
      <c r="QD10" s="216"/>
      <c r="QE10" s="216"/>
      <c r="QF10" s="216"/>
      <c r="QG10" s="216"/>
      <c r="QH10" s="216"/>
      <c r="QI10" s="216"/>
      <c r="QJ10" s="216"/>
      <c r="QK10" s="216"/>
      <c r="QL10" s="216"/>
      <c r="QM10" s="216"/>
      <c r="QN10" s="216"/>
      <c r="QO10" s="216"/>
      <c r="QP10" s="216"/>
      <c r="QQ10" s="216"/>
      <c r="QR10" s="216"/>
      <c r="QS10" s="216"/>
      <c r="QT10" s="216"/>
      <c r="QU10" s="216"/>
      <c r="QV10" s="216"/>
      <c r="QW10" s="216"/>
      <c r="QX10" s="216"/>
      <c r="QY10" s="216"/>
      <c r="QZ10" s="216"/>
      <c r="RA10" s="216"/>
      <c r="RB10" s="216"/>
      <c r="RC10" s="216"/>
      <c r="RD10" s="216"/>
      <c r="RE10" s="216"/>
      <c r="RF10" s="216"/>
      <c r="RG10" s="216"/>
      <c r="RH10" s="216"/>
      <c r="RI10" s="216"/>
      <c r="RJ10" s="216"/>
      <c r="RK10" s="216"/>
      <c r="RL10" s="216"/>
      <c r="RM10" s="216"/>
      <c r="RN10" s="216"/>
      <c r="RO10" s="216"/>
      <c r="RP10" s="216"/>
      <c r="RQ10" s="216"/>
      <c r="RR10" s="216"/>
      <c r="RS10" s="216"/>
      <c r="RT10" s="216"/>
      <c r="RU10" s="216"/>
      <c r="RV10" s="216"/>
      <c r="RW10" s="216"/>
      <c r="RX10" s="216"/>
      <c r="RY10" s="216"/>
      <c r="RZ10" s="216"/>
      <c r="SA10" s="216"/>
      <c r="SB10" s="216"/>
      <c r="SC10" s="216"/>
      <c r="SD10" s="216"/>
      <c r="SE10" s="216"/>
      <c r="SF10" s="216"/>
      <c r="SG10" s="216"/>
      <c r="SH10" s="216"/>
      <c r="SI10" s="216"/>
      <c r="SJ10" s="216"/>
      <c r="SK10" s="216"/>
      <c r="SL10" s="216"/>
      <c r="SM10" s="216"/>
      <c r="SN10" s="216"/>
      <c r="SO10" s="216"/>
      <c r="SP10" s="216"/>
      <c r="SQ10" s="216"/>
      <c r="SR10" s="216"/>
      <c r="SS10" s="216"/>
      <c r="ST10" s="216"/>
      <c r="SU10" s="216"/>
      <c r="SV10" s="216"/>
      <c r="SW10" s="216"/>
      <c r="SX10" s="216"/>
      <c r="SY10" s="216"/>
      <c r="SZ10" s="216"/>
      <c r="TA10" s="216"/>
      <c r="TB10" s="216"/>
      <c r="TC10" s="216"/>
      <c r="TD10" s="216"/>
      <c r="TE10" s="216"/>
      <c r="TF10" s="216"/>
      <c r="TG10" s="216"/>
      <c r="TH10" s="216"/>
      <c r="TI10" s="216"/>
      <c r="TJ10" s="216"/>
      <c r="TK10" s="216"/>
      <c r="TL10" s="216"/>
      <c r="TM10" s="216"/>
      <c r="TN10" s="216"/>
      <c r="TO10" s="216"/>
      <c r="TP10" s="216"/>
      <c r="TQ10" s="216"/>
      <c r="TR10" s="216"/>
      <c r="TS10" s="216"/>
      <c r="TT10" s="216"/>
      <c r="TU10" s="216"/>
      <c r="TV10" s="216"/>
      <c r="TW10" s="216"/>
      <c r="TX10" s="216"/>
      <c r="TY10" s="216"/>
      <c r="TZ10" s="216"/>
      <c r="UA10" s="216"/>
      <c r="UB10" s="216"/>
      <c r="UC10" s="216"/>
      <c r="UD10" s="216"/>
      <c r="UE10" s="216"/>
      <c r="UF10" s="216"/>
      <c r="UG10" s="216"/>
      <c r="UH10" s="216"/>
      <c r="UI10" s="216"/>
      <c r="UJ10" s="216"/>
      <c r="UK10" s="216"/>
      <c r="UL10" s="216"/>
      <c r="UM10" s="216"/>
      <c r="UN10" s="216"/>
      <c r="UO10" s="216"/>
      <c r="UP10" s="216"/>
      <c r="UQ10" s="216"/>
      <c r="UR10" s="216"/>
      <c r="US10" s="216"/>
      <c r="UT10" s="216"/>
      <c r="UU10" s="216"/>
      <c r="UV10" s="216"/>
      <c r="UW10" s="216"/>
      <c r="UX10" s="216"/>
      <c r="UY10" s="216"/>
      <c r="UZ10" s="216"/>
      <c r="VA10" s="216"/>
      <c r="VB10" s="216"/>
      <c r="VC10" s="216"/>
      <c r="VD10" s="216"/>
      <c r="VE10" s="216"/>
      <c r="VF10" s="216"/>
      <c r="VG10" s="216"/>
      <c r="VH10" s="216"/>
      <c r="VI10" s="216"/>
      <c r="VJ10" s="216"/>
      <c r="VK10" s="216"/>
      <c r="VL10" s="216"/>
      <c r="VM10" s="216"/>
      <c r="VN10" s="216"/>
      <c r="VO10" s="216"/>
      <c r="VP10" s="216"/>
      <c r="VQ10" s="216"/>
      <c r="VR10" s="216"/>
      <c r="VS10" s="216"/>
      <c r="VT10" s="216"/>
      <c r="VU10" s="216"/>
      <c r="VV10" s="216"/>
      <c r="VW10" s="216"/>
      <c r="VX10" s="216"/>
      <c r="VY10" s="216"/>
      <c r="VZ10" s="216"/>
      <c r="WA10" s="216"/>
      <c r="WB10" s="216"/>
      <c r="WC10" s="216"/>
      <c r="WD10" s="216"/>
      <c r="WE10" s="216"/>
      <c r="WF10" s="216"/>
      <c r="WG10" s="216"/>
      <c r="WH10" s="216"/>
      <c r="WI10" s="216"/>
      <c r="WJ10" s="216"/>
      <c r="WK10" s="216"/>
      <c r="WL10" s="216"/>
      <c r="WM10" s="216"/>
      <c r="WN10" s="216"/>
      <c r="WO10" s="216"/>
      <c r="WP10" s="216"/>
      <c r="WQ10" s="216"/>
      <c r="WR10" s="216"/>
      <c r="WS10" s="216"/>
      <c r="WT10" s="216"/>
      <c r="WU10" s="216"/>
      <c r="WV10" s="216"/>
      <c r="WW10" s="216"/>
      <c r="WX10" s="216"/>
      <c r="WY10" s="216"/>
      <c r="WZ10" s="216"/>
      <c r="XA10" s="216"/>
      <c r="XB10" s="216"/>
      <c r="XC10" s="216"/>
      <c r="XD10" s="216"/>
      <c r="XE10" s="216"/>
      <c r="XF10" s="216"/>
      <c r="XG10" s="216"/>
      <c r="XH10" s="216"/>
      <c r="XI10" s="216"/>
      <c r="XJ10" s="216"/>
      <c r="XK10" s="216"/>
      <c r="XL10" s="216"/>
      <c r="XM10" s="216"/>
      <c r="XN10" s="216"/>
      <c r="XO10" s="216"/>
      <c r="XP10" s="216"/>
      <c r="XQ10" s="216"/>
      <c r="XR10" s="216"/>
      <c r="XS10" s="216"/>
      <c r="XT10" s="216"/>
      <c r="XU10" s="216"/>
      <c r="XV10" s="216"/>
      <c r="XW10" s="216"/>
      <c r="XX10" s="216"/>
      <c r="XY10" s="216"/>
      <c r="XZ10" s="216"/>
      <c r="YA10" s="216"/>
      <c r="YB10" s="216"/>
      <c r="YC10" s="216"/>
      <c r="YD10" s="216"/>
      <c r="YE10" s="216"/>
      <c r="YF10" s="216"/>
      <c r="YG10" s="216"/>
      <c r="YH10" s="216"/>
      <c r="YI10" s="216"/>
      <c r="YJ10" s="216"/>
      <c r="YK10" s="216"/>
      <c r="YL10" s="216"/>
      <c r="YM10" s="216"/>
      <c r="YN10" s="216"/>
      <c r="YO10" s="216"/>
      <c r="YP10" s="216"/>
      <c r="YQ10" s="216"/>
      <c r="YR10" s="216"/>
      <c r="YS10" s="216"/>
      <c r="YT10" s="216"/>
      <c r="YU10" s="216"/>
      <c r="YV10" s="216"/>
      <c r="YW10" s="216"/>
      <c r="YX10" s="216"/>
      <c r="YY10" s="216"/>
      <c r="YZ10" s="216"/>
      <c r="ZA10" s="216"/>
      <c r="ZB10" s="216"/>
      <c r="ZC10" s="216"/>
      <c r="ZD10" s="216"/>
      <c r="ZE10" s="216"/>
      <c r="ZF10" s="216"/>
      <c r="ZG10" s="216"/>
      <c r="ZH10" s="216"/>
      <c r="ZI10" s="216"/>
      <c r="ZJ10" s="216"/>
      <c r="ZK10" s="216"/>
      <c r="ZL10" s="216"/>
      <c r="ZM10" s="216"/>
      <c r="ZN10" s="216"/>
      <c r="ZO10" s="216"/>
      <c r="ZP10" s="216"/>
      <c r="ZQ10" s="216"/>
      <c r="ZR10" s="216"/>
      <c r="ZS10" s="216"/>
      <c r="ZT10" s="216"/>
      <c r="ZU10" s="216"/>
      <c r="ZV10" s="216"/>
      <c r="ZW10" s="216"/>
      <c r="ZX10" s="216"/>
      <c r="ZY10" s="216"/>
      <c r="ZZ10" s="216"/>
      <c r="AAA10" s="216"/>
      <c r="AAB10" s="216"/>
      <c r="AAC10" s="216"/>
      <c r="AAD10" s="216"/>
      <c r="AAE10" s="216"/>
      <c r="AAF10" s="216"/>
      <c r="AAG10" s="216"/>
      <c r="AAH10" s="216"/>
      <c r="AAI10" s="216"/>
      <c r="AAJ10" s="216"/>
      <c r="AAK10" s="216"/>
      <c r="AAL10" s="216"/>
      <c r="AAM10" s="216"/>
      <c r="AAN10" s="216"/>
      <c r="AAO10" s="216"/>
      <c r="AAP10" s="216"/>
      <c r="AAQ10" s="216"/>
      <c r="AAR10" s="216"/>
      <c r="AAS10" s="216"/>
      <c r="AAT10" s="216"/>
      <c r="AAU10" s="216"/>
      <c r="AAV10" s="216"/>
      <c r="AAW10" s="216"/>
      <c r="AAX10" s="216"/>
      <c r="AAY10" s="216"/>
      <c r="AAZ10" s="216"/>
      <c r="ABA10" s="216"/>
      <c r="ABB10" s="216"/>
      <c r="ABC10" s="216"/>
      <c r="ABD10" s="216"/>
      <c r="ABE10" s="216"/>
      <c r="ABF10" s="216"/>
      <c r="ABG10" s="216"/>
      <c r="ABH10" s="216"/>
      <c r="ABI10" s="216"/>
      <c r="ABJ10" s="216"/>
      <c r="ABK10" s="216"/>
      <c r="ABL10" s="216"/>
      <c r="ABM10" s="216"/>
      <c r="ABN10" s="216"/>
      <c r="ABO10" s="216"/>
      <c r="ABP10" s="216"/>
      <c r="ABQ10" s="216"/>
      <c r="ABR10" s="216"/>
      <c r="ABS10" s="216"/>
      <c r="ABT10" s="216"/>
      <c r="ABU10" s="216"/>
      <c r="ABV10" s="216"/>
      <c r="ABW10" s="216"/>
      <c r="ABX10" s="216"/>
      <c r="ABY10" s="216"/>
      <c r="ABZ10" s="216"/>
      <c r="ACA10" s="216"/>
      <c r="ACB10" s="216"/>
      <c r="ACC10" s="216"/>
      <c r="ACD10" s="216"/>
      <c r="ACE10" s="216"/>
      <c r="ACF10" s="216"/>
      <c r="ACG10" s="216"/>
      <c r="ACH10" s="216"/>
      <c r="ACI10" s="216"/>
      <c r="ACJ10" s="216"/>
      <c r="ACK10" s="216"/>
      <c r="ACL10" s="216"/>
      <c r="ACM10" s="216"/>
      <c r="ACN10" s="216"/>
      <c r="ACO10" s="216"/>
      <c r="ACP10" s="216"/>
      <c r="ACQ10" s="216"/>
      <c r="ACR10" s="216"/>
      <c r="ACS10" s="216"/>
      <c r="ACT10" s="216"/>
      <c r="ACU10" s="216"/>
      <c r="ACV10" s="216"/>
      <c r="ACW10" s="216"/>
      <c r="ACX10" s="216"/>
      <c r="ACY10" s="216"/>
      <c r="ACZ10" s="216"/>
      <c r="ADA10" s="216"/>
      <c r="ADB10" s="216"/>
      <c r="ADC10" s="216"/>
      <c r="ADD10" s="216"/>
      <c r="ADE10" s="216"/>
      <c r="ADF10" s="216"/>
      <c r="ADG10" s="216"/>
      <c r="ADH10" s="216"/>
      <c r="ADI10" s="216"/>
      <c r="ADJ10" s="216"/>
      <c r="ADK10" s="216"/>
      <c r="ADL10" s="216"/>
      <c r="ADM10" s="216"/>
      <c r="ADN10" s="216"/>
      <c r="ADO10" s="216"/>
      <c r="ADP10" s="216"/>
      <c r="ADQ10" s="216"/>
      <c r="ADR10" s="216"/>
      <c r="ADS10" s="216"/>
      <c r="ADT10" s="216"/>
      <c r="ADU10" s="216"/>
      <c r="ADV10" s="216"/>
      <c r="ADW10" s="216"/>
      <c r="ADX10" s="216"/>
      <c r="ADY10" s="216"/>
      <c r="ADZ10" s="216"/>
      <c r="AEA10" s="216"/>
      <c r="AEB10" s="216"/>
      <c r="AEC10" s="216"/>
      <c r="AED10" s="216"/>
      <c r="AEE10" s="216"/>
      <c r="AEF10" s="216"/>
      <c r="AEG10" s="216"/>
      <c r="AEH10" s="216"/>
      <c r="AEI10" s="216"/>
      <c r="AEJ10" s="216"/>
      <c r="AEK10" s="216"/>
      <c r="AEL10" s="216"/>
      <c r="AEM10" s="216"/>
      <c r="AEN10" s="216"/>
      <c r="AEO10" s="216"/>
      <c r="AEP10" s="216"/>
      <c r="AEQ10" s="216"/>
      <c r="AER10" s="216"/>
      <c r="AES10" s="216"/>
      <c r="AET10" s="216"/>
      <c r="AEU10" s="216"/>
      <c r="AEV10" s="216"/>
      <c r="AEW10" s="216"/>
      <c r="AEX10" s="216"/>
      <c r="AEY10" s="216"/>
      <c r="AEZ10" s="216"/>
      <c r="AFA10" s="216"/>
      <c r="AFB10" s="216"/>
      <c r="AFC10" s="216"/>
      <c r="AFD10" s="216"/>
      <c r="AFE10" s="216"/>
      <c r="AFF10" s="216"/>
      <c r="AFG10" s="216"/>
      <c r="AFH10" s="216"/>
      <c r="AFI10" s="216"/>
      <c r="AFJ10" s="216"/>
      <c r="AFK10" s="216"/>
      <c r="AFL10" s="216"/>
      <c r="AFM10" s="216"/>
      <c r="AFN10" s="216"/>
      <c r="AFO10" s="216"/>
      <c r="AFP10" s="216"/>
      <c r="AFQ10" s="216"/>
      <c r="AFR10" s="216"/>
      <c r="AFS10" s="216"/>
      <c r="AFT10" s="216"/>
      <c r="AFU10" s="216"/>
      <c r="AFV10" s="216"/>
      <c r="AFW10" s="216"/>
      <c r="AFX10" s="216"/>
      <c r="AFY10" s="216"/>
      <c r="AFZ10" s="216"/>
      <c r="AGA10" s="216"/>
      <c r="AGB10" s="216"/>
      <c r="AGC10" s="216"/>
      <c r="AGD10" s="216"/>
      <c r="AGE10" s="216"/>
      <c r="AGF10" s="216"/>
      <c r="AGG10" s="216"/>
      <c r="AGH10" s="216"/>
      <c r="AGI10" s="216"/>
      <c r="AGJ10" s="216"/>
      <c r="AGK10" s="216"/>
      <c r="AGL10" s="216"/>
      <c r="AGM10" s="216"/>
      <c r="AGN10" s="216"/>
      <c r="AGO10" s="216"/>
      <c r="AGP10" s="216"/>
      <c r="AGQ10" s="216"/>
      <c r="AGR10" s="216"/>
      <c r="AGS10" s="216"/>
      <c r="AGT10" s="216"/>
      <c r="AGU10" s="216"/>
      <c r="AGV10" s="216"/>
      <c r="AGW10" s="216"/>
      <c r="AGX10" s="216"/>
      <c r="AGY10" s="216"/>
      <c r="AGZ10" s="216"/>
      <c r="AHA10" s="216"/>
      <c r="AHB10" s="216"/>
      <c r="AHC10" s="216"/>
      <c r="AHD10" s="216"/>
      <c r="AHE10" s="216"/>
      <c r="AHF10" s="216"/>
      <c r="AHG10" s="216"/>
      <c r="AHH10" s="216"/>
      <c r="AHI10" s="216"/>
      <c r="AHJ10" s="216"/>
      <c r="AHK10" s="216"/>
      <c r="AHL10" s="216"/>
      <c r="AHM10" s="216"/>
      <c r="AHN10" s="216"/>
      <c r="AHO10" s="216"/>
      <c r="AHP10" s="216"/>
      <c r="AHQ10" s="216"/>
      <c r="AHR10" s="216"/>
      <c r="AHS10" s="216"/>
      <c r="AHT10" s="216"/>
      <c r="AHU10" s="216"/>
      <c r="AHV10" s="216"/>
      <c r="AHW10" s="216"/>
      <c r="AHX10" s="216"/>
      <c r="AHY10" s="216"/>
      <c r="AHZ10" s="216"/>
      <c r="AIA10" s="216"/>
      <c r="AIB10" s="216"/>
      <c r="AIC10" s="216"/>
      <c r="AID10" s="216"/>
      <c r="AIE10" s="216"/>
      <c r="AIF10" s="216"/>
      <c r="AIG10" s="216"/>
      <c r="AIH10" s="216"/>
      <c r="AII10" s="216"/>
      <c r="AIJ10" s="216"/>
      <c r="AIK10" s="216"/>
      <c r="AIL10" s="216"/>
      <c r="AIM10" s="216"/>
      <c r="AIN10" s="216"/>
      <c r="AIO10" s="216"/>
      <c r="AIP10" s="216"/>
      <c r="AIQ10" s="216"/>
      <c r="AIR10" s="216"/>
      <c r="AIS10" s="216"/>
      <c r="AIT10" s="216"/>
      <c r="AIU10" s="216"/>
      <c r="AIV10" s="216"/>
      <c r="AIW10" s="216"/>
      <c r="AIX10" s="216"/>
      <c r="AIY10" s="216"/>
      <c r="AIZ10" s="216"/>
      <c r="AJA10" s="216"/>
      <c r="AJB10" s="216"/>
      <c r="AJC10" s="216"/>
      <c r="AJD10" s="216"/>
      <c r="AJE10" s="216"/>
      <c r="AJF10" s="216"/>
      <c r="AJG10" s="216"/>
      <c r="AJH10" s="216"/>
      <c r="AJI10" s="216"/>
      <c r="AJJ10" s="216"/>
      <c r="AJK10" s="216"/>
      <c r="AJL10" s="216"/>
      <c r="AJM10" s="216"/>
      <c r="AJN10" s="216"/>
      <c r="AJO10" s="216"/>
      <c r="AJP10" s="216"/>
      <c r="AJQ10" s="216"/>
      <c r="AJR10" s="216"/>
      <c r="AJS10" s="216"/>
      <c r="AJT10" s="216"/>
      <c r="AJU10" s="216"/>
      <c r="AJV10" s="216"/>
      <c r="AJW10" s="216"/>
      <c r="AJX10" s="216"/>
      <c r="AJY10" s="216"/>
      <c r="AJZ10" s="216"/>
      <c r="AKA10" s="216"/>
      <c r="AKB10" s="216"/>
      <c r="AKC10" s="216"/>
      <c r="AKD10" s="216"/>
      <c r="AKE10" s="216"/>
      <c r="AKF10" s="216"/>
      <c r="AKG10" s="216"/>
      <c r="AKH10" s="216"/>
      <c r="AKI10" s="216"/>
      <c r="AKJ10" s="216"/>
      <c r="AKK10" s="216"/>
      <c r="AKL10" s="216"/>
      <c r="AKM10" s="216"/>
      <c r="AKN10" s="216"/>
      <c r="AKO10" s="216"/>
      <c r="AKP10" s="216"/>
      <c r="AKQ10" s="216"/>
      <c r="AKR10" s="216"/>
      <c r="AKS10" s="216"/>
      <c r="AKT10" s="216"/>
      <c r="AKU10" s="216"/>
      <c r="AKV10" s="216"/>
      <c r="AKW10" s="216"/>
      <c r="AKX10" s="216"/>
      <c r="AKY10" s="216"/>
      <c r="AKZ10" s="216"/>
      <c r="ALA10" s="216"/>
      <c r="ALB10" s="216"/>
      <c r="ALC10" s="216"/>
      <c r="ALD10" s="216"/>
      <c r="ALE10" s="216"/>
      <c r="ALF10" s="216"/>
      <c r="ALG10" s="216"/>
      <c r="ALH10" s="216"/>
      <c r="ALI10" s="216"/>
      <c r="ALJ10" s="216"/>
      <c r="ALK10" s="216"/>
      <c r="ALL10" s="216"/>
      <c r="ALM10" s="216"/>
      <c r="ALN10" s="216"/>
      <c r="ALO10" s="216"/>
      <c r="ALP10" s="216"/>
      <c r="ALQ10" s="216"/>
      <c r="ALR10" s="216"/>
      <c r="ALS10" s="216"/>
      <c r="ALT10" s="216"/>
      <c r="ALU10" s="216"/>
      <c r="ALV10" s="216"/>
      <c r="ALW10" s="216"/>
      <c r="ALX10" s="216"/>
      <c r="ALY10" s="216"/>
      <c r="ALZ10" s="216"/>
      <c r="AMA10" s="216"/>
      <c r="AMB10" s="216"/>
      <c r="AMC10" s="216"/>
      <c r="AMD10" s="216"/>
      <c r="AME10" s="216"/>
      <c r="AMF10" s="216"/>
      <c r="AMG10" s="216"/>
      <c r="AMH10" s="216"/>
      <c r="AMI10" s="216"/>
      <c r="AMJ10" s="216"/>
      <c r="AMK10" s="216"/>
    </row>
    <row r="11" spans="1:1025" customFormat="1" ht="15" customHeight="1" x14ac:dyDescent="0.25">
      <c r="A11" s="217"/>
      <c r="B11" s="218"/>
      <c r="C11" s="227"/>
      <c r="D11" s="219">
        <v>1</v>
      </c>
      <c r="E11" s="219" t="s">
        <v>255</v>
      </c>
      <c r="F11" s="220">
        <v>12</v>
      </c>
      <c r="G11" s="220">
        <v>12</v>
      </c>
      <c r="H11" s="220">
        <v>0</v>
      </c>
      <c r="I11" s="219">
        <v>1</v>
      </c>
      <c r="J11" s="219" t="s">
        <v>255</v>
      </c>
      <c r="K11" s="221">
        <v>12</v>
      </c>
      <c r="L11" s="221">
        <v>12</v>
      </c>
      <c r="M11" s="221">
        <v>0</v>
      </c>
      <c r="N11" s="219">
        <v>247</v>
      </c>
      <c r="O11" s="222">
        <f>D11*G11*N11</f>
        <v>2964</v>
      </c>
      <c r="P11" s="222">
        <f>D11*H11*N11</f>
        <v>0</v>
      </c>
      <c r="Q11" s="223">
        <v>118</v>
      </c>
      <c r="R11" s="224">
        <f>I11*L11*Q11</f>
        <v>1416</v>
      </c>
      <c r="S11" s="224">
        <f>I11*M11*Q11</f>
        <v>0</v>
      </c>
      <c r="T11" s="228">
        <f>+O11+P11+R11+S11</f>
        <v>4380</v>
      </c>
      <c r="U11" s="229" t="s">
        <v>254</v>
      </c>
      <c r="V11" s="215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  <c r="IX11" s="216"/>
      <c r="IY11" s="216"/>
      <c r="IZ11" s="216"/>
      <c r="JA11" s="216"/>
      <c r="JB11" s="216"/>
      <c r="JC11" s="216"/>
      <c r="JD11" s="216"/>
      <c r="JE11" s="216"/>
      <c r="JF11" s="216"/>
      <c r="JG11" s="216"/>
      <c r="JH11" s="216"/>
      <c r="JI11" s="216"/>
      <c r="JJ11" s="216"/>
      <c r="JK11" s="216"/>
      <c r="JL11" s="216"/>
      <c r="JM11" s="216"/>
      <c r="JN11" s="216"/>
      <c r="JO11" s="216"/>
      <c r="JP11" s="216"/>
      <c r="JQ11" s="216"/>
      <c r="JR11" s="216"/>
      <c r="JS11" s="216"/>
      <c r="JT11" s="216"/>
      <c r="JU11" s="216"/>
      <c r="JV11" s="216"/>
      <c r="JW11" s="216"/>
      <c r="JX11" s="216"/>
      <c r="JY11" s="216"/>
      <c r="JZ11" s="216"/>
      <c r="KA11" s="216"/>
      <c r="KB11" s="216"/>
      <c r="KC11" s="216"/>
      <c r="KD11" s="216"/>
      <c r="KE11" s="216"/>
      <c r="KF11" s="216"/>
      <c r="KG11" s="216"/>
      <c r="KH11" s="216"/>
      <c r="KI11" s="216"/>
      <c r="KJ11" s="216"/>
      <c r="KK11" s="216"/>
      <c r="KL11" s="216"/>
      <c r="KM11" s="216"/>
      <c r="KN11" s="216"/>
      <c r="KO11" s="216"/>
      <c r="KP11" s="216"/>
      <c r="KQ11" s="216"/>
      <c r="KR11" s="216"/>
      <c r="KS11" s="216"/>
      <c r="KT11" s="216"/>
      <c r="KU11" s="216"/>
      <c r="KV11" s="216"/>
      <c r="KW11" s="216"/>
      <c r="KX11" s="216"/>
      <c r="KY11" s="216"/>
      <c r="KZ11" s="216"/>
      <c r="LA11" s="216"/>
      <c r="LB11" s="216"/>
      <c r="LC11" s="216"/>
      <c r="LD11" s="216"/>
      <c r="LE11" s="216"/>
      <c r="LF11" s="216"/>
      <c r="LG11" s="216"/>
      <c r="LH11" s="216"/>
      <c r="LI11" s="216"/>
      <c r="LJ11" s="216"/>
      <c r="LK11" s="216"/>
      <c r="LL11" s="216"/>
      <c r="LM11" s="216"/>
      <c r="LN11" s="216"/>
      <c r="LO11" s="216"/>
      <c r="LP11" s="216"/>
      <c r="LQ11" s="216"/>
      <c r="LR11" s="216"/>
      <c r="LS11" s="216"/>
      <c r="LT11" s="216"/>
      <c r="LU11" s="216"/>
      <c r="LV11" s="216"/>
      <c r="LW11" s="216"/>
      <c r="LX11" s="216"/>
      <c r="LY11" s="216"/>
      <c r="LZ11" s="216"/>
      <c r="MA11" s="216"/>
      <c r="MB11" s="216"/>
      <c r="MC11" s="216"/>
      <c r="MD11" s="216"/>
      <c r="ME11" s="216"/>
      <c r="MF11" s="216"/>
      <c r="MG11" s="216"/>
      <c r="MH11" s="216"/>
      <c r="MI11" s="216"/>
      <c r="MJ11" s="216"/>
      <c r="MK11" s="216"/>
      <c r="ML11" s="216"/>
      <c r="MM11" s="216"/>
      <c r="MN11" s="216"/>
      <c r="MO11" s="216"/>
      <c r="MP11" s="216"/>
      <c r="MQ11" s="216"/>
      <c r="MR11" s="216"/>
      <c r="MS11" s="216"/>
      <c r="MT11" s="216"/>
      <c r="MU11" s="216"/>
      <c r="MV11" s="216"/>
      <c r="MW11" s="216"/>
      <c r="MX11" s="216"/>
      <c r="MY11" s="216"/>
      <c r="MZ11" s="216"/>
      <c r="NA11" s="216"/>
      <c r="NB11" s="216"/>
      <c r="NC11" s="216"/>
      <c r="ND11" s="216"/>
      <c r="NE11" s="216"/>
      <c r="NF11" s="216"/>
      <c r="NG11" s="216"/>
      <c r="NH11" s="216"/>
      <c r="NI11" s="216"/>
      <c r="NJ11" s="216"/>
      <c r="NK11" s="216"/>
      <c r="NL11" s="216"/>
      <c r="NM11" s="216"/>
      <c r="NN11" s="216"/>
      <c r="NO11" s="216"/>
      <c r="NP11" s="216"/>
      <c r="NQ11" s="216"/>
      <c r="NR11" s="216"/>
      <c r="NS11" s="216"/>
      <c r="NT11" s="216"/>
      <c r="NU11" s="216"/>
      <c r="NV11" s="216"/>
      <c r="NW11" s="216"/>
      <c r="NX11" s="216"/>
      <c r="NY11" s="216"/>
      <c r="NZ11" s="216"/>
      <c r="OA11" s="216"/>
      <c r="OB11" s="216"/>
      <c r="OC11" s="216"/>
      <c r="OD11" s="216"/>
      <c r="OE11" s="216"/>
      <c r="OF11" s="216"/>
      <c r="OG11" s="216"/>
      <c r="OH11" s="216"/>
      <c r="OI11" s="216"/>
      <c r="OJ11" s="216"/>
      <c r="OK11" s="216"/>
      <c r="OL11" s="216"/>
      <c r="OM11" s="216"/>
      <c r="ON11" s="216"/>
      <c r="OO11" s="216"/>
      <c r="OP11" s="216"/>
      <c r="OQ11" s="216"/>
      <c r="OR11" s="216"/>
      <c r="OS11" s="216"/>
      <c r="OT11" s="216"/>
      <c r="OU11" s="216"/>
      <c r="OV11" s="216"/>
      <c r="OW11" s="216"/>
      <c r="OX11" s="216"/>
      <c r="OY11" s="216"/>
      <c r="OZ11" s="216"/>
      <c r="PA11" s="216"/>
      <c r="PB11" s="216"/>
      <c r="PC11" s="216"/>
      <c r="PD11" s="216"/>
      <c r="PE11" s="216"/>
      <c r="PF11" s="216"/>
      <c r="PG11" s="216"/>
      <c r="PH11" s="216"/>
      <c r="PI11" s="216"/>
      <c r="PJ11" s="216"/>
      <c r="PK11" s="216"/>
      <c r="PL11" s="216"/>
      <c r="PM11" s="216"/>
      <c r="PN11" s="216"/>
      <c r="PO11" s="216"/>
      <c r="PP11" s="216"/>
      <c r="PQ11" s="216"/>
      <c r="PR11" s="216"/>
      <c r="PS11" s="216"/>
      <c r="PT11" s="216"/>
      <c r="PU11" s="216"/>
      <c r="PV11" s="216"/>
      <c r="PW11" s="216"/>
      <c r="PX11" s="216"/>
      <c r="PY11" s="216"/>
      <c r="PZ11" s="216"/>
      <c r="QA11" s="216"/>
      <c r="QB11" s="216"/>
      <c r="QC11" s="216"/>
      <c r="QD11" s="216"/>
      <c r="QE11" s="216"/>
      <c r="QF11" s="216"/>
      <c r="QG11" s="216"/>
      <c r="QH11" s="216"/>
      <c r="QI11" s="216"/>
      <c r="QJ11" s="216"/>
      <c r="QK11" s="216"/>
      <c r="QL11" s="216"/>
      <c r="QM11" s="216"/>
      <c r="QN11" s="216"/>
      <c r="QO11" s="216"/>
      <c r="QP11" s="216"/>
      <c r="QQ11" s="216"/>
      <c r="QR11" s="216"/>
      <c r="QS11" s="216"/>
      <c r="QT11" s="216"/>
      <c r="QU11" s="216"/>
      <c r="QV11" s="216"/>
      <c r="QW11" s="216"/>
      <c r="QX11" s="216"/>
      <c r="QY11" s="216"/>
      <c r="QZ11" s="216"/>
      <c r="RA11" s="216"/>
      <c r="RB11" s="216"/>
      <c r="RC11" s="216"/>
      <c r="RD11" s="216"/>
      <c r="RE11" s="216"/>
      <c r="RF11" s="216"/>
      <c r="RG11" s="216"/>
      <c r="RH11" s="216"/>
      <c r="RI11" s="216"/>
      <c r="RJ11" s="216"/>
      <c r="RK11" s="216"/>
      <c r="RL11" s="216"/>
      <c r="RM11" s="216"/>
      <c r="RN11" s="216"/>
      <c r="RO11" s="216"/>
      <c r="RP11" s="216"/>
      <c r="RQ11" s="216"/>
      <c r="RR11" s="216"/>
      <c r="RS11" s="216"/>
      <c r="RT11" s="216"/>
      <c r="RU11" s="216"/>
      <c r="RV11" s="216"/>
      <c r="RW11" s="216"/>
      <c r="RX11" s="216"/>
      <c r="RY11" s="216"/>
      <c r="RZ11" s="216"/>
      <c r="SA11" s="216"/>
      <c r="SB11" s="216"/>
      <c r="SC11" s="216"/>
      <c r="SD11" s="216"/>
      <c r="SE11" s="216"/>
      <c r="SF11" s="216"/>
      <c r="SG11" s="216"/>
      <c r="SH11" s="216"/>
      <c r="SI11" s="216"/>
      <c r="SJ11" s="216"/>
      <c r="SK11" s="216"/>
      <c r="SL11" s="216"/>
      <c r="SM11" s="216"/>
      <c r="SN11" s="216"/>
      <c r="SO11" s="216"/>
      <c r="SP11" s="216"/>
      <c r="SQ11" s="216"/>
      <c r="SR11" s="216"/>
      <c r="SS11" s="216"/>
      <c r="ST11" s="216"/>
      <c r="SU11" s="216"/>
      <c r="SV11" s="216"/>
      <c r="SW11" s="216"/>
      <c r="SX11" s="216"/>
      <c r="SY11" s="216"/>
      <c r="SZ11" s="216"/>
      <c r="TA11" s="216"/>
      <c r="TB11" s="216"/>
      <c r="TC11" s="216"/>
      <c r="TD11" s="216"/>
      <c r="TE11" s="216"/>
      <c r="TF11" s="216"/>
      <c r="TG11" s="216"/>
      <c r="TH11" s="216"/>
      <c r="TI11" s="216"/>
      <c r="TJ11" s="216"/>
      <c r="TK11" s="216"/>
      <c r="TL11" s="216"/>
      <c r="TM11" s="216"/>
      <c r="TN11" s="216"/>
      <c r="TO11" s="216"/>
      <c r="TP11" s="216"/>
      <c r="TQ11" s="216"/>
      <c r="TR11" s="216"/>
      <c r="TS11" s="216"/>
      <c r="TT11" s="216"/>
      <c r="TU11" s="216"/>
      <c r="TV11" s="216"/>
      <c r="TW11" s="216"/>
      <c r="TX11" s="216"/>
      <c r="TY11" s="216"/>
      <c r="TZ11" s="216"/>
      <c r="UA11" s="216"/>
      <c r="UB11" s="216"/>
      <c r="UC11" s="216"/>
      <c r="UD11" s="216"/>
      <c r="UE11" s="216"/>
      <c r="UF11" s="216"/>
      <c r="UG11" s="216"/>
      <c r="UH11" s="216"/>
      <c r="UI11" s="216"/>
      <c r="UJ11" s="216"/>
      <c r="UK11" s="216"/>
      <c r="UL11" s="216"/>
      <c r="UM11" s="216"/>
      <c r="UN11" s="216"/>
      <c r="UO11" s="216"/>
      <c r="UP11" s="216"/>
      <c r="UQ11" s="216"/>
      <c r="UR11" s="216"/>
      <c r="US11" s="216"/>
      <c r="UT11" s="216"/>
      <c r="UU11" s="216"/>
      <c r="UV11" s="216"/>
      <c r="UW11" s="216"/>
      <c r="UX11" s="216"/>
      <c r="UY11" s="216"/>
      <c r="UZ11" s="216"/>
      <c r="VA11" s="216"/>
      <c r="VB11" s="216"/>
      <c r="VC11" s="216"/>
      <c r="VD11" s="216"/>
      <c r="VE11" s="216"/>
      <c r="VF11" s="216"/>
      <c r="VG11" s="216"/>
      <c r="VH11" s="216"/>
      <c r="VI11" s="216"/>
      <c r="VJ11" s="216"/>
      <c r="VK11" s="216"/>
      <c r="VL11" s="216"/>
      <c r="VM11" s="216"/>
      <c r="VN11" s="216"/>
      <c r="VO11" s="216"/>
      <c r="VP11" s="216"/>
      <c r="VQ11" s="216"/>
      <c r="VR11" s="216"/>
      <c r="VS11" s="216"/>
      <c r="VT11" s="216"/>
      <c r="VU11" s="216"/>
      <c r="VV11" s="216"/>
      <c r="VW11" s="216"/>
      <c r="VX11" s="216"/>
      <c r="VY11" s="216"/>
      <c r="VZ11" s="216"/>
      <c r="WA11" s="216"/>
      <c r="WB11" s="216"/>
      <c r="WC11" s="216"/>
      <c r="WD11" s="216"/>
      <c r="WE11" s="216"/>
      <c r="WF11" s="216"/>
      <c r="WG11" s="216"/>
      <c r="WH11" s="216"/>
      <c r="WI11" s="216"/>
      <c r="WJ11" s="216"/>
      <c r="WK11" s="216"/>
      <c r="WL11" s="216"/>
      <c r="WM11" s="216"/>
      <c r="WN11" s="216"/>
      <c r="WO11" s="216"/>
      <c r="WP11" s="216"/>
      <c r="WQ11" s="216"/>
      <c r="WR11" s="216"/>
      <c r="WS11" s="216"/>
      <c r="WT11" s="216"/>
      <c r="WU11" s="216"/>
      <c r="WV11" s="216"/>
      <c r="WW11" s="216"/>
      <c r="WX11" s="216"/>
      <c r="WY11" s="216"/>
      <c r="WZ11" s="216"/>
      <c r="XA11" s="216"/>
      <c r="XB11" s="216"/>
      <c r="XC11" s="216"/>
      <c r="XD11" s="216"/>
      <c r="XE11" s="216"/>
      <c r="XF11" s="216"/>
      <c r="XG11" s="216"/>
      <c r="XH11" s="216"/>
      <c r="XI11" s="216"/>
      <c r="XJ11" s="216"/>
      <c r="XK11" s="216"/>
      <c r="XL11" s="216"/>
      <c r="XM11" s="216"/>
      <c r="XN11" s="216"/>
      <c r="XO11" s="216"/>
      <c r="XP11" s="216"/>
      <c r="XQ11" s="216"/>
      <c r="XR11" s="216"/>
      <c r="XS11" s="216"/>
      <c r="XT11" s="216"/>
      <c r="XU11" s="216"/>
      <c r="XV11" s="216"/>
      <c r="XW11" s="216"/>
      <c r="XX11" s="216"/>
      <c r="XY11" s="216"/>
      <c r="XZ11" s="216"/>
      <c r="YA11" s="216"/>
      <c r="YB11" s="216"/>
      <c r="YC11" s="216"/>
      <c r="YD11" s="216"/>
      <c r="YE11" s="216"/>
      <c r="YF11" s="216"/>
      <c r="YG11" s="216"/>
      <c r="YH11" s="216"/>
      <c r="YI11" s="216"/>
      <c r="YJ11" s="216"/>
      <c r="YK11" s="216"/>
      <c r="YL11" s="216"/>
      <c r="YM11" s="216"/>
      <c r="YN11" s="216"/>
      <c r="YO11" s="216"/>
      <c r="YP11" s="216"/>
      <c r="YQ11" s="216"/>
      <c r="YR11" s="216"/>
      <c r="YS11" s="216"/>
      <c r="YT11" s="216"/>
      <c r="YU11" s="216"/>
      <c r="YV11" s="216"/>
      <c r="YW11" s="216"/>
      <c r="YX11" s="216"/>
      <c r="YY11" s="216"/>
      <c r="YZ11" s="216"/>
      <c r="ZA11" s="216"/>
      <c r="ZB11" s="216"/>
      <c r="ZC11" s="216"/>
      <c r="ZD11" s="216"/>
      <c r="ZE11" s="216"/>
      <c r="ZF11" s="216"/>
      <c r="ZG11" s="216"/>
      <c r="ZH11" s="216"/>
      <c r="ZI11" s="216"/>
      <c r="ZJ11" s="216"/>
      <c r="ZK11" s="216"/>
      <c r="ZL11" s="216"/>
      <c r="ZM11" s="216"/>
      <c r="ZN11" s="216"/>
      <c r="ZO11" s="216"/>
      <c r="ZP11" s="216"/>
      <c r="ZQ11" s="216"/>
      <c r="ZR11" s="216"/>
      <c r="ZS11" s="216"/>
      <c r="ZT11" s="216"/>
      <c r="ZU11" s="216"/>
      <c r="ZV11" s="216"/>
      <c r="ZW11" s="216"/>
      <c r="ZX11" s="216"/>
      <c r="ZY11" s="216"/>
      <c r="ZZ11" s="216"/>
      <c r="AAA11" s="216"/>
      <c r="AAB11" s="216"/>
      <c r="AAC11" s="216"/>
      <c r="AAD11" s="216"/>
      <c r="AAE11" s="216"/>
      <c r="AAF11" s="216"/>
      <c r="AAG11" s="216"/>
      <c r="AAH11" s="216"/>
      <c r="AAI11" s="216"/>
      <c r="AAJ11" s="216"/>
      <c r="AAK11" s="216"/>
      <c r="AAL11" s="216"/>
      <c r="AAM11" s="216"/>
      <c r="AAN11" s="216"/>
      <c r="AAO11" s="216"/>
      <c r="AAP11" s="216"/>
      <c r="AAQ11" s="216"/>
      <c r="AAR11" s="216"/>
      <c r="AAS11" s="216"/>
      <c r="AAT11" s="216"/>
      <c r="AAU11" s="216"/>
      <c r="AAV11" s="216"/>
      <c r="AAW11" s="216"/>
      <c r="AAX11" s="216"/>
      <c r="AAY11" s="216"/>
      <c r="AAZ11" s="216"/>
      <c r="ABA11" s="216"/>
      <c r="ABB11" s="216"/>
      <c r="ABC11" s="216"/>
      <c r="ABD11" s="216"/>
      <c r="ABE11" s="216"/>
      <c r="ABF11" s="216"/>
      <c r="ABG11" s="216"/>
      <c r="ABH11" s="216"/>
      <c r="ABI11" s="216"/>
      <c r="ABJ11" s="216"/>
      <c r="ABK11" s="216"/>
      <c r="ABL11" s="216"/>
      <c r="ABM11" s="216"/>
      <c r="ABN11" s="216"/>
      <c r="ABO11" s="216"/>
      <c r="ABP11" s="216"/>
      <c r="ABQ11" s="216"/>
      <c r="ABR11" s="216"/>
      <c r="ABS11" s="216"/>
      <c r="ABT11" s="216"/>
      <c r="ABU11" s="216"/>
      <c r="ABV11" s="216"/>
      <c r="ABW11" s="216"/>
      <c r="ABX11" s="216"/>
      <c r="ABY11" s="216"/>
      <c r="ABZ11" s="216"/>
      <c r="ACA11" s="216"/>
      <c r="ACB11" s="216"/>
      <c r="ACC11" s="216"/>
      <c r="ACD11" s="216"/>
      <c r="ACE11" s="216"/>
      <c r="ACF11" s="216"/>
      <c r="ACG11" s="216"/>
      <c r="ACH11" s="216"/>
      <c r="ACI11" s="216"/>
      <c r="ACJ11" s="216"/>
      <c r="ACK11" s="216"/>
      <c r="ACL11" s="216"/>
      <c r="ACM11" s="216"/>
      <c r="ACN11" s="216"/>
      <c r="ACO11" s="216"/>
      <c r="ACP11" s="216"/>
      <c r="ACQ11" s="216"/>
      <c r="ACR11" s="216"/>
      <c r="ACS11" s="216"/>
      <c r="ACT11" s="216"/>
      <c r="ACU11" s="216"/>
      <c r="ACV11" s="216"/>
      <c r="ACW11" s="216"/>
      <c r="ACX11" s="216"/>
      <c r="ACY11" s="216"/>
      <c r="ACZ11" s="216"/>
      <c r="ADA11" s="216"/>
      <c r="ADB11" s="216"/>
      <c r="ADC11" s="216"/>
      <c r="ADD11" s="216"/>
      <c r="ADE11" s="216"/>
      <c r="ADF11" s="216"/>
      <c r="ADG11" s="216"/>
      <c r="ADH11" s="216"/>
      <c r="ADI11" s="216"/>
      <c r="ADJ11" s="216"/>
      <c r="ADK11" s="216"/>
      <c r="ADL11" s="216"/>
      <c r="ADM11" s="216"/>
      <c r="ADN11" s="216"/>
      <c r="ADO11" s="216"/>
      <c r="ADP11" s="216"/>
      <c r="ADQ11" s="216"/>
      <c r="ADR11" s="216"/>
      <c r="ADS11" s="216"/>
      <c r="ADT11" s="216"/>
      <c r="ADU11" s="216"/>
      <c r="ADV11" s="216"/>
      <c r="ADW11" s="216"/>
      <c r="ADX11" s="216"/>
      <c r="ADY11" s="216"/>
      <c r="ADZ11" s="216"/>
      <c r="AEA11" s="216"/>
      <c r="AEB11" s="216"/>
      <c r="AEC11" s="216"/>
      <c r="AED11" s="216"/>
      <c r="AEE11" s="216"/>
      <c r="AEF11" s="216"/>
      <c r="AEG11" s="216"/>
      <c r="AEH11" s="216"/>
      <c r="AEI11" s="216"/>
      <c r="AEJ11" s="216"/>
      <c r="AEK11" s="216"/>
      <c r="AEL11" s="216"/>
      <c r="AEM11" s="216"/>
      <c r="AEN11" s="216"/>
      <c r="AEO11" s="216"/>
      <c r="AEP11" s="216"/>
      <c r="AEQ11" s="216"/>
      <c r="AER11" s="216"/>
      <c r="AES11" s="216"/>
      <c r="AET11" s="216"/>
      <c r="AEU11" s="216"/>
      <c r="AEV11" s="216"/>
      <c r="AEW11" s="216"/>
      <c r="AEX11" s="216"/>
      <c r="AEY11" s="216"/>
      <c r="AEZ11" s="216"/>
      <c r="AFA11" s="216"/>
      <c r="AFB11" s="216"/>
      <c r="AFC11" s="216"/>
      <c r="AFD11" s="216"/>
      <c r="AFE11" s="216"/>
      <c r="AFF11" s="216"/>
      <c r="AFG11" s="216"/>
      <c r="AFH11" s="216"/>
      <c r="AFI11" s="216"/>
      <c r="AFJ11" s="216"/>
      <c r="AFK11" s="216"/>
      <c r="AFL11" s="216"/>
      <c r="AFM11" s="216"/>
      <c r="AFN11" s="216"/>
      <c r="AFO11" s="216"/>
      <c r="AFP11" s="216"/>
      <c r="AFQ11" s="216"/>
      <c r="AFR11" s="216"/>
      <c r="AFS11" s="216"/>
      <c r="AFT11" s="216"/>
      <c r="AFU11" s="216"/>
      <c r="AFV11" s="216"/>
      <c r="AFW11" s="216"/>
      <c r="AFX11" s="216"/>
      <c r="AFY11" s="216"/>
      <c r="AFZ11" s="216"/>
      <c r="AGA11" s="216"/>
      <c r="AGB11" s="216"/>
      <c r="AGC11" s="216"/>
      <c r="AGD11" s="216"/>
      <c r="AGE11" s="216"/>
      <c r="AGF11" s="216"/>
      <c r="AGG11" s="216"/>
      <c r="AGH11" s="216"/>
      <c r="AGI11" s="216"/>
      <c r="AGJ11" s="216"/>
      <c r="AGK11" s="216"/>
      <c r="AGL11" s="216"/>
      <c r="AGM11" s="216"/>
      <c r="AGN11" s="216"/>
      <c r="AGO11" s="216"/>
      <c r="AGP11" s="216"/>
      <c r="AGQ11" s="216"/>
      <c r="AGR11" s="216"/>
      <c r="AGS11" s="216"/>
      <c r="AGT11" s="216"/>
      <c r="AGU11" s="216"/>
      <c r="AGV11" s="216"/>
      <c r="AGW11" s="216"/>
      <c r="AGX11" s="216"/>
      <c r="AGY11" s="216"/>
      <c r="AGZ11" s="216"/>
      <c r="AHA11" s="216"/>
      <c r="AHB11" s="216"/>
      <c r="AHC11" s="216"/>
      <c r="AHD11" s="216"/>
      <c r="AHE11" s="216"/>
      <c r="AHF11" s="216"/>
      <c r="AHG11" s="216"/>
      <c r="AHH11" s="216"/>
      <c r="AHI11" s="216"/>
      <c r="AHJ11" s="216"/>
      <c r="AHK11" s="216"/>
      <c r="AHL11" s="216"/>
      <c r="AHM11" s="216"/>
      <c r="AHN11" s="216"/>
      <c r="AHO11" s="216"/>
      <c r="AHP11" s="216"/>
      <c r="AHQ11" s="216"/>
      <c r="AHR11" s="216"/>
      <c r="AHS11" s="216"/>
      <c r="AHT11" s="216"/>
      <c r="AHU11" s="216"/>
      <c r="AHV11" s="216"/>
      <c r="AHW11" s="216"/>
      <c r="AHX11" s="216"/>
      <c r="AHY11" s="216"/>
      <c r="AHZ11" s="216"/>
      <c r="AIA11" s="216"/>
      <c r="AIB11" s="216"/>
      <c r="AIC11" s="216"/>
      <c r="AID11" s="216"/>
      <c r="AIE11" s="216"/>
      <c r="AIF11" s="216"/>
      <c r="AIG11" s="216"/>
      <c r="AIH11" s="216"/>
      <c r="AII11" s="216"/>
      <c r="AIJ11" s="216"/>
      <c r="AIK11" s="216"/>
      <c r="AIL11" s="216"/>
      <c r="AIM11" s="216"/>
      <c r="AIN11" s="216"/>
      <c r="AIO11" s="216"/>
      <c r="AIP11" s="216"/>
      <c r="AIQ11" s="216"/>
      <c r="AIR11" s="216"/>
      <c r="AIS11" s="216"/>
      <c r="AIT11" s="216"/>
      <c r="AIU11" s="216"/>
      <c r="AIV11" s="216"/>
      <c r="AIW11" s="216"/>
      <c r="AIX11" s="216"/>
      <c r="AIY11" s="216"/>
      <c r="AIZ11" s="216"/>
      <c r="AJA11" s="216"/>
      <c r="AJB11" s="216"/>
      <c r="AJC11" s="216"/>
      <c r="AJD11" s="216"/>
      <c r="AJE11" s="216"/>
      <c r="AJF11" s="216"/>
      <c r="AJG11" s="216"/>
      <c r="AJH11" s="216"/>
      <c r="AJI11" s="216"/>
      <c r="AJJ11" s="216"/>
      <c r="AJK11" s="216"/>
      <c r="AJL11" s="216"/>
      <c r="AJM11" s="216"/>
      <c r="AJN11" s="216"/>
      <c r="AJO11" s="216"/>
      <c r="AJP11" s="216"/>
      <c r="AJQ11" s="216"/>
      <c r="AJR11" s="216"/>
      <c r="AJS11" s="216"/>
      <c r="AJT11" s="216"/>
      <c r="AJU11" s="216"/>
      <c r="AJV11" s="216"/>
      <c r="AJW11" s="216"/>
      <c r="AJX11" s="216"/>
      <c r="AJY11" s="216"/>
      <c r="AJZ11" s="216"/>
      <c r="AKA11" s="216"/>
      <c r="AKB11" s="216"/>
      <c r="AKC11" s="216"/>
      <c r="AKD11" s="216"/>
      <c r="AKE11" s="216"/>
      <c r="AKF11" s="216"/>
      <c r="AKG11" s="216"/>
      <c r="AKH11" s="216"/>
      <c r="AKI11" s="216"/>
      <c r="AKJ11" s="216"/>
      <c r="AKK11" s="216"/>
      <c r="AKL11" s="216"/>
      <c r="AKM11" s="216"/>
      <c r="AKN11" s="216"/>
      <c r="AKO11" s="216"/>
      <c r="AKP11" s="216"/>
      <c r="AKQ11" s="216"/>
      <c r="AKR11" s="216"/>
      <c r="AKS11" s="216"/>
      <c r="AKT11" s="216"/>
      <c r="AKU11" s="216"/>
      <c r="AKV11" s="216"/>
      <c r="AKW11" s="216"/>
      <c r="AKX11" s="216"/>
      <c r="AKY11" s="216"/>
      <c r="AKZ11" s="216"/>
      <c r="ALA11" s="216"/>
      <c r="ALB11" s="216"/>
      <c r="ALC11" s="216"/>
      <c r="ALD11" s="216"/>
      <c r="ALE11" s="216"/>
      <c r="ALF11" s="216"/>
      <c r="ALG11" s="216"/>
      <c r="ALH11" s="216"/>
      <c r="ALI11" s="216"/>
      <c r="ALJ11" s="216"/>
      <c r="ALK11" s="216"/>
      <c r="ALL11" s="216"/>
      <c r="ALM11" s="216"/>
      <c r="ALN11" s="216"/>
      <c r="ALO11" s="216"/>
      <c r="ALP11" s="216"/>
      <c r="ALQ11" s="216"/>
      <c r="ALR11" s="216"/>
      <c r="ALS11" s="216"/>
      <c r="ALT11" s="216"/>
      <c r="ALU11" s="216"/>
      <c r="ALV11" s="216"/>
      <c r="ALW11" s="216"/>
      <c r="ALX11" s="216"/>
      <c r="ALY11" s="216"/>
      <c r="ALZ11" s="216"/>
      <c r="AMA11" s="216"/>
      <c r="AMB11" s="216"/>
      <c r="AMC11" s="216"/>
      <c r="AMD11" s="216"/>
      <c r="AME11" s="216"/>
      <c r="AMF11" s="216"/>
      <c r="AMG11" s="216"/>
      <c r="AMH11" s="216"/>
      <c r="AMI11" s="216"/>
      <c r="AMJ11" s="216"/>
      <c r="AMK11" s="216"/>
    </row>
    <row r="12" spans="1:1025" customFormat="1" ht="15" customHeight="1" x14ac:dyDescent="0.25">
      <c r="A12" s="217"/>
      <c r="B12" s="218"/>
      <c r="C12" s="227"/>
      <c r="D12" s="219">
        <v>1</v>
      </c>
      <c r="E12" s="219" t="s">
        <v>256</v>
      </c>
      <c r="F12" s="220">
        <v>12</v>
      </c>
      <c r="G12" s="220">
        <v>11.5</v>
      </c>
      <c r="H12" s="220">
        <v>0.5</v>
      </c>
      <c r="I12" s="219">
        <v>1</v>
      </c>
      <c r="J12" s="219" t="s">
        <v>257</v>
      </c>
      <c r="K12" s="221">
        <v>8</v>
      </c>
      <c r="L12" s="221">
        <v>7.5</v>
      </c>
      <c r="M12" s="221">
        <v>0.5</v>
      </c>
      <c r="N12" s="219">
        <v>247</v>
      </c>
      <c r="O12" s="222">
        <f>D12*G12*N12</f>
        <v>2840.5</v>
      </c>
      <c r="P12" s="222">
        <f>D12*H12*N12</f>
        <v>123.5</v>
      </c>
      <c r="Q12" s="223">
        <v>118</v>
      </c>
      <c r="R12" s="224">
        <f>I12*L12*Q12</f>
        <v>885</v>
      </c>
      <c r="S12" s="224">
        <f>I12*M12*Q12</f>
        <v>59</v>
      </c>
      <c r="T12" s="228">
        <f>+O12+P12+R12+S12</f>
        <v>3908</v>
      </c>
      <c r="U12" s="229" t="s">
        <v>254</v>
      </c>
      <c r="V12" s="215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  <c r="IX12" s="216"/>
      <c r="IY12" s="216"/>
      <c r="IZ12" s="216"/>
      <c r="JA12" s="216"/>
      <c r="JB12" s="216"/>
      <c r="JC12" s="216"/>
      <c r="JD12" s="216"/>
      <c r="JE12" s="216"/>
      <c r="JF12" s="216"/>
      <c r="JG12" s="216"/>
      <c r="JH12" s="216"/>
      <c r="JI12" s="216"/>
      <c r="JJ12" s="216"/>
      <c r="JK12" s="216"/>
      <c r="JL12" s="216"/>
      <c r="JM12" s="216"/>
      <c r="JN12" s="216"/>
      <c r="JO12" s="216"/>
      <c r="JP12" s="216"/>
      <c r="JQ12" s="216"/>
      <c r="JR12" s="216"/>
      <c r="JS12" s="216"/>
      <c r="JT12" s="216"/>
      <c r="JU12" s="216"/>
      <c r="JV12" s="216"/>
      <c r="JW12" s="216"/>
      <c r="JX12" s="216"/>
      <c r="JY12" s="216"/>
      <c r="JZ12" s="216"/>
      <c r="KA12" s="216"/>
      <c r="KB12" s="216"/>
      <c r="KC12" s="216"/>
      <c r="KD12" s="216"/>
      <c r="KE12" s="216"/>
      <c r="KF12" s="216"/>
      <c r="KG12" s="216"/>
      <c r="KH12" s="216"/>
      <c r="KI12" s="216"/>
      <c r="KJ12" s="216"/>
      <c r="KK12" s="216"/>
      <c r="KL12" s="216"/>
      <c r="KM12" s="216"/>
      <c r="KN12" s="216"/>
      <c r="KO12" s="216"/>
      <c r="KP12" s="216"/>
      <c r="KQ12" s="216"/>
      <c r="KR12" s="216"/>
      <c r="KS12" s="216"/>
      <c r="KT12" s="216"/>
      <c r="KU12" s="216"/>
      <c r="KV12" s="216"/>
      <c r="KW12" s="216"/>
      <c r="KX12" s="216"/>
      <c r="KY12" s="216"/>
      <c r="KZ12" s="216"/>
      <c r="LA12" s="216"/>
      <c r="LB12" s="216"/>
      <c r="LC12" s="216"/>
      <c r="LD12" s="216"/>
      <c r="LE12" s="216"/>
      <c r="LF12" s="216"/>
      <c r="LG12" s="216"/>
      <c r="LH12" s="216"/>
      <c r="LI12" s="216"/>
      <c r="LJ12" s="216"/>
      <c r="LK12" s="216"/>
      <c r="LL12" s="216"/>
      <c r="LM12" s="216"/>
      <c r="LN12" s="216"/>
      <c r="LO12" s="216"/>
      <c r="LP12" s="216"/>
      <c r="LQ12" s="216"/>
      <c r="LR12" s="216"/>
      <c r="LS12" s="216"/>
      <c r="LT12" s="216"/>
      <c r="LU12" s="216"/>
      <c r="LV12" s="216"/>
      <c r="LW12" s="216"/>
      <c r="LX12" s="216"/>
      <c r="LY12" s="216"/>
      <c r="LZ12" s="216"/>
      <c r="MA12" s="216"/>
      <c r="MB12" s="216"/>
      <c r="MC12" s="216"/>
      <c r="MD12" s="216"/>
      <c r="ME12" s="216"/>
      <c r="MF12" s="216"/>
      <c r="MG12" s="216"/>
      <c r="MH12" s="216"/>
      <c r="MI12" s="216"/>
      <c r="MJ12" s="216"/>
      <c r="MK12" s="216"/>
      <c r="ML12" s="216"/>
      <c r="MM12" s="216"/>
      <c r="MN12" s="216"/>
      <c r="MO12" s="216"/>
      <c r="MP12" s="216"/>
      <c r="MQ12" s="216"/>
      <c r="MR12" s="216"/>
      <c r="MS12" s="216"/>
      <c r="MT12" s="216"/>
      <c r="MU12" s="216"/>
      <c r="MV12" s="216"/>
      <c r="MW12" s="216"/>
      <c r="MX12" s="216"/>
      <c r="MY12" s="216"/>
      <c r="MZ12" s="216"/>
      <c r="NA12" s="216"/>
      <c r="NB12" s="216"/>
      <c r="NC12" s="216"/>
      <c r="ND12" s="216"/>
      <c r="NE12" s="216"/>
      <c r="NF12" s="216"/>
      <c r="NG12" s="216"/>
      <c r="NH12" s="216"/>
      <c r="NI12" s="216"/>
      <c r="NJ12" s="216"/>
      <c r="NK12" s="216"/>
      <c r="NL12" s="216"/>
      <c r="NM12" s="216"/>
      <c r="NN12" s="216"/>
      <c r="NO12" s="216"/>
      <c r="NP12" s="216"/>
      <c r="NQ12" s="216"/>
      <c r="NR12" s="216"/>
      <c r="NS12" s="216"/>
      <c r="NT12" s="216"/>
      <c r="NU12" s="216"/>
      <c r="NV12" s="216"/>
      <c r="NW12" s="216"/>
      <c r="NX12" s="216"/>
      <c r="NY12" s="216"/>
      <c r="NZ12" s="216"/>
      <c r="OA12" s="216"/>
      <c r="OB12" s="216"/>
      <c r="OC12" s="216"/>
      <c r="OD12" s="216"/>
      <c r="OE12" s="216"/>
      <c r="OF12" s="216"/>
      <c r="OG12" s="216"/>
      <c r="OH12" s="216"/>
      <c r="OI12" s="216"/>
      <c r="OJ12" s="216"/>
      <c r="OK12" s="216"/>
      <c r="OL12" s="216"/>
      <c r="OM12" s="216"/>
      <c r="ON12" s="216"/>
      <c r="OO12" s="216"/>
      <c r="OP12" s="216"/>
      <c r="OQ12" s="216"/>
      <c r="OR12" s="216"/>
      <c r="OS12" s="216"/>
      <c r="OT12" s="216"/>
      <c r="OU12" s="216"/>
      <c r="OV12" s="216"/>
      <c r="OW12" s="216"/>
      <c r="OX12" s="216"/>
      <c r="OY12" s="216"/>
      <c r="OZ12" s="216"/>
      <c r="PA12" s="216"/>
      <c r="PB12" s="216"/>
      <c r="PC12" s="216"/>
      <c r="PD12" s="216"/>
      <c r="PE12" s="216"/>
      <c r="PF12" s="216"/>
      <c r="PG12" s="216"/>
      <c r="PH12" s="216"/>
      <c r="PI12" s="216"/>
      <c r="PJ12" s="216"/>
      <c r="PK12" s="216"/>
      <c r="PL12" s="216"/>
      <c r="PM12" s="216"/>
      <c r="PN12" s="216"/>
      <c r="PO12" s="216"/>
      <c r="PP12" s="216"/>
      <c r="PQ12" s="216"/>
      <c r="PR12" s="216"/>
      <c r="PS12" s="216"/>
      <c r="PT12" s="216"/>
      <c r="PU12" s="216"/>
      <c r="PV12" s="216"/>
      <c r="PW12" s="216"/>
      <c r="PX12" s="216"/>
      <c r="PY12" s="216"/>
      <c r="PZ12" s="216"/>
      <c r="QA12" s="216"/>
      <c r="QB12" s="216"/>
      <c r="QC12" s="216"/>
      <c r="QD12" s="216"/>
      <c r="QE12" s="216"/>
      <c r="QF12" s="216"/>
      <c r="QG12" s="216"/>
      <c r="QH12" s="216"/>
      <c r="QI12" s="216"/>
      <c r="QJ12" s="216"/>
      <c r="QK12" s="216"/>
      <c r="QL12" s="216"/>
      <c r="QM12" s="216"/>
      <c r="QN12" s="216"/>
      <c r="QO12" s="216"/>
      <c r="QP12" s="216"/>
      <c r="QQ12" s="216"/>
      <c r="QR12" s="216"/>
      <c r="QS12" s="216"/>
      <c r="QT12" s="216"/>
      <c r="QU12" s="216"/>
      <c r="QV12" s="216"/>
      <c r="QW12" s="216"/>
      <c r="QX12" s="216"/>
      <c r="QY12" s="216"/>
      <c r="QZ12" s="216"/>
      <c r="RA12" s="216"/>
      <c r="RB12" s="216"/>
      <c r="RC12" s="216"/>
      <c r="RD12" s="216"/>
      <c r="RE12" s="216"/>
      <c r="RF12" s="216"/>
      <c r="RG12" s="216"/>
      <c r="RH12" s="216"/>
      <c r="RI12" s="216"/>
      <c r="RJ12" s="216"/>
      <c r="RK12" s="216"/>
      <c r="RL12" s="216"/>
      <c r="RM12" s="216"/>
      <c r="RN12" s="216"/>
      <c r="RO12" s="216"/>
      <c r="RP12" s="216"/>
      <c r="RQ12" s="216"/>
      <c r="RR12" s="216"/>
      <c r="RS12" s="216"/>
      <c r="RT12" s="216"/>
      <c r="RU12" s="216"/>
      <c r="RV12" s="216"/>
      <c r="RW12" s="216"/>
      <c r="RX12" s="216"/>
      <c r="RY12" s="216"/>
      <c r="RZ12" s="216"/>
      <c r="SA12" s="216"/>
      <c r="SB12" s="216"/>
      <c r="SC12" s="216"/>
      <c r="SD12" s="216"/>
      <c r="SE12" s="216"/>
      <c r="SF12" s="216"/>
      <c r="SG12" s="216"/>
      <c r="SH12" s="216"/>
      <c r="SI12" s="216"/>
      <c r="SJ12" s="216"/>
      <c r="SK12" s="216"/>
      <c r="SL12" s="216"/>
      <c r="SM12" s="216"/>
      <c r="SN12" s="216"/>
      <c r="SO12" s="216"/>
      <c r="SP12" s="216"/>
      <c r="SQ12" s="216"/>
      <c r="SR12" s="216"/>
      <c r="SS12" s="216"/>
      <c r="ST12" s="216"/>
      <c r="SU12" s="216"/>
      <c r="SV12" s="216"/>
      <c r="SW12" s="216"/>
      <c r="SX12" s="216"/>
      <c r="SY12" s="216"/>
      <c r="SZ12" s="216"/>
      <c r="TA12" s="216"/>
      <c r="TB12" s="216"/>
      <c r="TC12" s="216"/>
      <c r="TD12" s="216"/>
      <c r="TE12" s="216"/>
      <c r="TF12" s="216"/>
      <c r="TG12" s="216"/>
      <c r="TH12" s="216"/>
      <c r="TI12" s="216"/>
      <c r="TJ12" s="216"/>
      <c r="TK12" s="216"/>
      <c r="TL12" s="216"/>
      <c r="TM12" s="216"/>
      <c r="TN12" s="216"/>
      <c r="TO12" s="216"/>
      <c r="TP12" s="216"/>
      <c r="TQ12" s="216"/>
      <c r="TR12" s="216"/>
      <c r="TS12" s="216"/>
      <c r="TT12" s="216"/>
      <c r="TU12" s="216"/>
      <c r="TV12" s="216"/>
      <c r="TW12" s="216"/>
      <c r="TX12" s="216"/>
      <c r="TY12" s="216"/>
      <c r="TZ12" s="216"/>
      <c r="UA12" s="216"/>
      <c r="UB12" s="216"/>
      <c r="UC12" s="216"/>
      <c r="UD12" s="216"/>
      <c r="UE12" s="216"/>
      <c r="UF12" s="216"/>
      <c r="UG12" s="216"/>
      <c r="UH12" s="216"/>
      <c r="UI12" s="216"/>
      <c r="UJ12" s="216"/>
      <c r="UK12" s="216"/>
      <c r="UL12" s="216"/>
      <c r="UM12" s="216"/>
      <c r="UN12" s="216"/>
      <c r="UO12" s="216"/>
      <c r="UP12" s="216"/>
      <c r="UQ12" s="216"/>
      <c r="UR12" s="216"/>
      <c r="US12" s="216"/>
      <c r="UT12" s="216"/>
      <c r="UU12" s="216"/>
      <c r="UV12" s="216"/>
      <c r="UW12" s="216"/>
      <c r="UX12" s="216"/>
      <c r="UY12" s="216"/>
      <c r="UZ12" s="216"/>
      <c r="VA12" s="216"/>
      <c r="VB12" s="216"/>
      <c r="VC12" s="216"/>
      <c r="VD12" s="216"/>
      <c r="VE12" s="216"/>
      <c r="VF12" s="216"/>
      <c r="VG12" s="216"/>
      <c r="VH12" s="216"/>
      <c r="VI12" s="216"/>
      <c r="VJ12" s="216"/>
      <c r="VK12" s="216"/>
      <c r="VL12" s="216"/>
      <c r="VM12" s="216"/>
      <c r="VN12" s="216"/>
      <c r="VO12" s="216"/>
      <c r="VP12" s="216"/>
      <c r="VQ12" s="216"/>
      <c r="VR12" s="216"/>
      <c r="VS12" s="216"/>
      <c r="VT12" s="216"/>
      <c r="VU12" s="216"/>
      <c r="VV12" s="216"/>
      <c r="VW12" s="216"/>
      <c r="VX12" s="216"/>
      <c r="VY12" s="216"/>
      <c r="VZ12" s="216"/>
      <c r="WA12" s="216"/>
      <c r="WB12" s="216"/>
      <c r="WC12" s="216"/>
      <c r="WD12" s="216"/>
      <c r="WE12" s="216"/>
      <c r="WF12" s="216"/>
      <c r="WG12" s="216"/>
      <c r="WH12" s="216"/>
      <c r="WI12" s="216"/>
      <c r="WJ12" s="216"/>
      <c r="WK12" s="216"/>
      <c r="WL12" s="216"/>
      <c r="WM12" s="216"/>
      <c r="WN12" s="216"/>
      <c r="WO12" s="216"/>
      <c r="WP12" s="216"/>
      <c r="WQ12" s="216"/>
      <c r="WR12" s="216"/>
      <c r="WS12" s="216"/>
      <c r="WT12" s="216"/>
      <c r="WU12" s="216"/>
      <c r="WV12" s="216"/>
      <c r="WW12" s="216"/>
      <c r="WX12" s="216"/>
      <c r="WY12" s="216"/>
      <c r="WZ12" s="216"/>
      <c r="XA12" s="216"/>
      <c r="XB12" s="216"/>
      <c r="XC12" s="216"/>
      <c r="XD12" s="216"/>
      <c r="XE12" s="216"/>
      <c r="XF12" s="216"/>
      <c r="XG12" s="216"/>
      <c r="XH12" s="216"/>
      <c r="XI12" s="216"/>
      <c r="XJ12" s="216"/>
      <c r="XK12" s="216"/>
      <c r="XL12" s="216"/>
      <c r="XM12" s="216"/>
      <c r="XN12" s="216"/>
      <c r="XO12" s="216"/>
      <c r="XP12" s="216"/>
      <c r="XQ12" s="216"/>
      <c r="XR12" s="216"/>
      <c r="XS12" s="216"/>
      <c r="XT12" s="216"/>
      <c r="XU12" s="216"/>
      <c r="XV12" s="216"/>
      <c r="XW12" s="216"/>
      <c r="XX12" s="216"/>
      <c r="XY12" s="216"/>
      <c r="XZ12" s="216"/>
      <c r="YA12" s="216"/>
      <c r="YB12" s="216"/>
      <c r="YC12" s="216"/>
      <c r="YD12" s="216"/>
      <c r="YE12" s="216"/>
      <c r="YF12" s="216"/>
      <c r="YG12" s="216"/>
      <c r="YH12" s="216"/>
      <c r="YI12" s="216"/>
      <c r="YJ12" s="216"/>
      <c r="YK12" s="216"/>
      <c r="YL12" s="216"/>
      <c r="YM12" s="216"/>
      <c r="YN12" s="216"/>
      <c r="YO12" s="216"/>
      <c r="YP12" s="216"/>
      <c r="YQ12" s="216"/>
      <c r="YR12" s="216"/>
      <c r="YS12" s="216"/>
      <c r="YT12" s="216"/>
      <c r="YU12" s="216"/>
      <c r="YV12" s="216"/>
      <c r="YW12" s="216"/>
      <c r="YX12" s="216"/>
      <c r="YY12" s="216"/>
      <c r="YZ12" s="216"/>
      <c r="ZA12" s="216"/>
      <c r="ZB12" s="216"/>
      <c r="ZC12" s="216"/>
      <c r="ZD12" s="216"/>
      <c r="ZE12" s="216"/>
      <c r="ZF12" s="216"/>
      <c r="ZG12" s="216"/>
      <c r="ZH12" s="216"/>
      <c r="ZI12" s="216"/>
      <c r="ZJ12" s="216"/>
      <c r="ZK12" s="216"/>
      <c r="ZL12" s="216"/>
      <c r="ZM12" s="216"/>
      <c r="ZN12" s="216"/>
      <c r="ZO12" s="216"/>
      <c r="ZP12" s="216"/>
      <c r="ZQ12" s="216"/>
      <c r="ZR12" s="216"/>
      <c r="ZS12" s="216"/>
      <c r="ZT12" s="216"/>
      <c r="ZU12" s="216"/>
      <c r="ZV12" s="216"/>
      <c r="ZW12" s="216"/>
      <c r="ZX12" s="216"/>
      <c r="ZY12" s="216"/>
      <c r="ZZ12" s="216"/>
      <c r="AAA12" s="216"/>
      <c r="AAB12" s="216"/>
      <c r="AAC12" s="216"/>
      <c r="AAD12" s="216"/>
      <c r="AAE12" s="216"/>
      <c r="AAF12" s="216"/>
      <c r="AAG12" s="216"/>
      <c r="AAH12" s="216"/>
      <c r="AAI12" s="216"/>
      <c r="AAJ12" s="216"/>
      <c r="AAK12" s="216"/>
      <c r="AAL12" s="216"/>
      <c r="AAM12" s="216"/>
      <c r="AAN12" s="216"/>
      <c r="AAO12" s="216"/>
      <c r="AAP12" s="216"/>
      <c r="AAQ12" s="216"/>
      <c r="AAR12" s="216"/>
      <c r="AAS12" s="216"/>
      <c r="AAT12" s="216"/>
      <c r="AAU12" s="216"/>
      <c r="AAV12" s="216"/>
      <c r="AAW12" s="216"/>
      <c r="AAX12" s="216"/>
      <c r="AAY12" s="216"/>
      <c r="AAZ12" s="216"/>
      <c r="ABA12" s="216"/>
      <c r="ABB12" s="216"/>
      <c r="ABC12" s="216"/>
      <c r="ABD12" s="216"/>
      <c r="ABE12" s="216"/>
      <c r="ABF12" s="216"/>
      <c r="ABG12" s="216"/>
      <c r="ABH12" s="216"/>
      <c r="ABI12" s="216"/>
      <c r="ABJ12" s="216"/>
      <c r="ABK12" s="216"/>
      <c r="ABL12" s="216"/>
      <c r="ABM12" s="216"/>
      <c r="ABN12" s="216"/>
      <c r="ABO12" s="216"/>
      <c r="ABP12" s="216"/>
      <c r="ABQ12" s="216"/>
      <c r="ABR12" s="216"/>
      <c r="ABS12" s="216"/>
      <c r="ABT12" s="216"/>
      <c r="ABU12" s="216"/>
      <c r="ABV12" s="216"/>
      <c r="ABW12" s="216"/>
      <c r="ABX12" s="216"/>
      <c r="ABY12" s="216"/>
      <c r="ABZ12" s="216"/>
      <c r="ACA12" s="216"/>
      <c r="ACB12" s="216"/>
      <c r="ACC12" s="216"/>
      <c r="ACD12" s="216"/>
      <c r="ACE12" s="216"/>
      <c r="ACF12" s="216"/>
      <c r="ACG12" s="216"/>
      <c r="ACH12" s="216"/>
      <c r="ACI12" s="216"/>
      <c r="ACJ12" s="216"/>
      <c r="ACK12" s="216"/>
      <c r="ACL12" s="216"/>
      <c r="ACM12" s="216"/>
      <c r="ACN12" s="216"/>
      <c r="ACO12" s="216"/>
      <c r="ACP12" s="216"/>
      <c r="ACQ12" s="216"/>
      <c r="ACR12" s="216"/>
      <c r="ACS12" s="216"/>
      <c r="ACT12" s="216"/>
      <c r="ACU12" s="216"/>
      <c r="ACV12" s="216"/>
      <c r="ACW12" s="216"/>
      <c r="ACX12" s="216"/>
      <c r="ACY12" s="216"/>
      <c r="ACZ12" s="216"/>
      <c r="ADA12" s="216"/>
      <c r="ADB12" s="216"/>
      <c r="ADC12" s="216"/>
      <c r="ADD12" s="216"/>
      <c r="ADE12" s="216"/>
      <c r="ADF12" s="216"/>
      <c r="ADG12" s="216"/>
      <c r="ADH12" s="216"/>
      <c r="ADI12" s="216"/>
      <c r="ADJ12" s="216"/>
      <c r="ADK12" s="216"/>
      <c r="ADL12" s="216"/>
      <c r="ADM12" s="216"/>
      <c r="ADN12" s="216"/>
      <c r="ADO12" s="216"/>
      <c r="ADP12" s="216"/>
      <c r="ADQ12" s="216"/>
      <c r="ADR12" s="216"/>
      <c r="ADS12" s="216"/>
      <c r="ADT12" s="216"/>
      <c r="ADU12" s="216"/>
      <c r="ADV12" s="216"/>
      <c r="ADW12" s="216"/>
      <c r="ADX12" s="216"/>
      <c r="ADY12" s="216"/>
      <c r="ADZ12" s="216"/>
      <c r="AEA12" s="216"/>
      <c r="AEB12" s="216"/>
      <c r="AEC12" s="216"/>
      <c r="AED12" s="216"/>
      <c r="AEE12" s="216"/>
      <c r="AEF12" s="216"/>
      <c r="AEG12" s="216"/>
      <c r="AEH12" s="216"/>
      <c r="AEI12" s="216"/>
      <c r="AEJ12" s="216"/>
      <c r="AEK12" s="216"/>
      <c r="AEL12" s="216"/>
      <c r="AEM12" s="216"/>
      <c r="AEN12" s="216"/>
      <c r="AEO12" s="216"/>
      <c r="AEP12" s="216"/>
      <c r="AEQ12" s="216"/>
      <c r="AER12" s="216"/>
      <c r="AES12" s="216"/>
      <c r="AET12" s="216"/>
      <c r="AEU12" s="216"/>
      <c r="AEV12" s="216"/>
      <c r="AEW12" s="216"/>
      <c r="AEX12" s="216"/>
      <c r="AEY12" s="216"/>
      <c r="AEZ12" s="216"/>
      <c r="AFA12" s="216"/>
      <c r="AFB12" s="216"/>
      <c r="AFC12" s="216"/>
      <c r="AFD12" s="216"/>
      <c r="AFE12" s="216"/>
      <c r="AFF12" s="216"/>
      <c r="AFG12" s="216"/>
      <c r="AFH12" s="216"/>
      <c r="AFI12" s="216"/>
      <c r="AFJ12" s="216"/>
      <c r="AFK12" s="216"/>
      <c r="AFL12" s="216"/>
      <c r="AFM12" s="216"/>
      <c r="AFN12" s="216"/>
      <c r="AFO12" s="216"/>
      <c r="AFP12" s="216"/>
      <c r="AFQ12" s="216"/>
      <c r="AFR12" s="216"/>
      <c r="AFS12" s="216"/>
      <c r="AFT12" s="216"/>
      <c r="AFU12" s="216"/>
      <c r="AFV12" s="216"/>
      <c r="AFW12" s="216"/>
      <c r="AFX12" s="216"/>
      <c r="AFY12" s="216"/>
      <c r="AFZ12" s="216"/>
      <c r="AGA12" s="216"/>
      <c r="AGB12" s="216"/>
      <c r="AGC12" s="216"/>
      <c r="AGD12" s="216"/>
      <c r="AGE12" s="216"/>
      <c r="AGF12" s="216"/>
      <c r="AGG12" s="216"/>
      <c r="AGH12" s="216"/>
      <c r="AGI12" s="216"/>
      <c r="AGJ12" s="216"/>
      <c r="AGK12" s="216"/>
      <c r="AGL12" s="216"/>
      <c r="AGM12" s="216"/>
      <c r="AGN12" s="216"/>
      <c r="AGO12" s="216"/>
      <c r="AGP12" s="216"/>
      <c r="AGQ12" s="216"/>
      <c r="AGR12" s="216"/>
      <c r="AGS12" s="216"/>
      <c r="AGT12" s="216"/>
      <c r="AGU12" s="216"/>
      <c r="AGV12" s="216"/>
      <c r="AGW12" s="216"/>
      <c r="AGX12" s="216"/>
      <c r="AGY12" s="216"/>
      <c r="AGZ12" s="216"/>
      <c r="AHA12" s="216"/>
      <c r="AHB12" s="216"/>
      <c r="AHC12" s="216"/>
      <c r="AHD12" s="216"/>
      <c r="AHE12" s="216"/>
      <c r="AHF12" s="216"/>
      <c r="AHG12" s="216"/>
      <c r="AHH12" s="216"/>
      <c r="AHI12" s="216"/>
      <c r="AHJ12" s="216"/>
      <c r="AHK12" s="216"/>
      <c r="AHL12" s="216"/>
      <c r="AHM12" s="216"/>
      <c r="AHN12" s="216"/>
      <c r="AHO12" s="216"/>
      <c r="AHP12" s="216"/>
      <c r="AHQ12" s="216"/>
      <c r="AHR12" s="216"/>
      <c r="AHS12" s="216"/>
      <c r="AHT12" s="216"/>
      <c r="AHU12" s="216"/>
      <c r="AHV12" s="216"/>
      <c r="AHW12" s="216"/>
      <c r="AHX12" s="216"/>
      <c r="AHY12" s="216"/>
      <c r="AHZ12" s="216"/>
      <c r="AIA12" s="216"/>
      <c r="AIB12" s="216"/>
      <c r="AIC12" s="216"/>
      <c r="AID12" s="216"/>
      <c r="AIE12" s="216"/>
      <c r="AIF12" s="216"/>
      <c r="AIG12" s="216"/>
      <c r="AIH12" s="216"/>
      <c r="AII12" s="216"/>
      <c r="AIJ12" s="216"/>
      <c r="AIK12" s="216"/>
      <c r="AIL12" s="216"/>
      <c r="AIM12" s="216"/>
      <c r="AIN12" s="216"/>
      <c r="AIO12" s="216"/>
      <c r="AIP12" s="216"/>
      <c r="AIQ12" s="216"/>
      <c r="AIR12" s="216"/>
      <c r="AIS12" s="216"/>
      <c r="AIT12" s="216"/>
      <c r="AIU12" s="216"/>
      <c r="AIV12" s="216"/>
      <c r="AIW12" s="216"/>
      <c r="AIX12" s="216"/>
      <c r="AIY12" s="216"/>
      <c r="AIZ12" s="216"/>
      <c r="AJA12" s="216"/>
      <c r="AJB12" s="216"/>
      <c r="AJC12" s="216"/>
      <c r="AJD12" s="216"/>
      <c r="AJE12" s="216"/>
      <c r="AJF12" s="216"/>
      <c r="AJG12" s="216"/>
      <c r="AJH12" s="216"/>
      <c r="AJI12" s="216"/>
      <c r="AJJ12" s="216"/>
      <c r="AJK12" s="216"/>
      <c r="AJL12" s="216"/>
      <c r="AJM12" s="216"/>
      <c r="AJN12" s="216"/>
      <c r="AJO12" s="216"/>
      <c r="AJP12" s="216"/>
      <c r="AJQ12" s="216"/>
      <c r="AJR12" s="216"/>
      <c r="AJS12" s="216"/>
      <c r="AJT12" s="216"/>
      <c r="AJU12" s="216"/>
      <c r="AJV12" s="216"/>
      <c r="AJW12" s="216"/>
      <c r="AJX12" s="216"/>
      <c r="AJY12" s="216"/>
      <c r="AJZ12" s="216"/>
      <c r="AKA12" s="216"/>
      <c r="AKB12" s="216"/>
      <c r="AKC12" s="216"/>
      <c r="AKD12" s="216"/>
      <c r="AKE12" s="216"/>
      <c r="AKF12" s="216"/>
      <c r="AKG12" s="216"/>
      <c r="AKH12" s="216"/>
      <c r="AKI12" s="216"/>
      <c r="AKJ12" s="216"/>
      <c r="AKK12" s="216"/>
      <c r="AKL12" s="216"/>
      <c r="AKM12" s="216"/>
      <c r="AKN12" s="216"/>
      <c r="AKO12" s="216"/>
      <c r="AKP12" s="216"/>
      <c r="AKQ12" s="216"/>
      <c r="AKR12" s="216"/>
      <c r="AKS12" s="216"/>
      <c r="AKT12" s="216"/>
      <c r="AKU12" s="216"/>
      <c r="AKV12" s="216"/>
      <c r="AKW12" s="216"/>
      <c r="AKX12" s="216"/>
      <c r="AKY12" s="216"/>
      <c r="AKZ12" s="216"/>
      <c r="ALA12" s="216"/>
      <c r="ALB12" s="216"/>
      <c r="ALC12" s="216"/>
      <c r="ALD12" s="216"/>
      <c r="ALE12" s="216"/>
      <c r="ALF12" s="216"/>
      <c r="ALG12" s="216"/>
      <c r="ALH12" s="216"/>
      <c r="ALI12" s="216"/>
      <c r="ALJ12" s="216"/>
      <c r="ALK12" s="216"/>
      <c r="ALL12" s="216"/>
      <c r="ALM12" s="216"/>
      <c r="ALN12" s="216"/>
      <c r="ALO12" s="216"/>
      <c r="ALP12" s="216"/>
      <c r="ALQ12" s="216"/>
      <c r="ALR12" s="216"/>
      <c r="ALS12" s="216"/>
      <c r="ALT12" s="216"/>
      <c r="ALU12" s="216"/>
      <c r="ALV12" s="216"/>
      <c r="ALW12" s="216"/>
      <c r="ALX12" s="216"/>
      <c r="ALY12" s="216"/>
      <c r="ALZ12" s="216"/>
      <c r="AMA12" s="216"/>
      <c r="AMB12" s="216"/>
      <c r="AMC12" s="216"/>
      <c r="AMD12" s="216"/>
      <c r="AME12" s="216"/>
      <c r="AMF12" s="216"/>
      <c r="AMG12" s="216"/>
      <c r="AMH12" s="216"/>
      <c r="AMI12" s="216"/>
      <c r="AMJ12" s="216"/>
      <c r="AMK12" s="216"/>
    </row>
    <row r="13" spans="1:1025" customFormat="1" ht="15" customHeight="1" x14ac:dyDescent="0.25">
      <c r="A13" s="217"/>
      <c r="B13" s="218"/>
      <c r="C13" s="227"/>
      <c r="D13" s="219">
        <v>1</v>
      </c>
      <c r="E13" s="219" t="s">
        <v>275</v>
      </c>
      <c r="F13" s="220">
        <v>8</v>
      </c>
      <c r="G13" s="220">
        <v>8</v>
      </c>
      <c r="H13" s="220">
        <v>0</v>
      </c>
      <c r="I13" s="219">
        <v>1</v>
      </c>
      <c r="J13" s="219" t="s">
        <v>255</v>
      </c>
      <c r="K13" s="221">
        <v>12</v>
      </c>
      <c r="L13" s="221">
        <v>12</v>
      </c>
      <c r="M13" s="221">
        <v>0</v>
      </c>
      <c r="N13" s="219">
        <v>247</v>
      </c>
      <c r="O13" s="222">
        <f>D13*G13*N13</f>
        <v>1976</v>
      </c>
      <c r="P13" s="222">
        <f>D13*H13*N13</f>
        <v>0</v>
      </c>
      <c r="Q13" s="223">
        <v>118</v>
      </c>
      <c r="R13" s="224">
        <f>I13*L13*Q13</f>
        <v>1416</v>
      </c>
      <c r="S13" s="224">
        <f>I13*M13*Q13</f>
        <v>0</v>
      </c>
      <c r="T13" s="228">
        <f>+O13+P13+R13+S13</f>
        <v>3392</v>
      </c>
      <c r="U13" s="229" t="s">
        <v>254</v>
      </c>
      <c r="V13" s="215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  <c r="IW13" s="216"/>
      <c r="IX13" s="216"/>
      <c r="IY13" s="216"/>
      <c r="IZ13" s="216"/>
      <c r="JA13" s="216"/>
      <c r="JB13" s="216"/>
      <c r="JC13" s="216"/>
      <c r="JD13" s="216"/>
      <c r="JE13" s="216"/>
      <c r="JF13" s="216"/>
      <c r="JG13" s="216"/>
      <c r="JH13" s="216"/>
      <c r="JI13" s="216"/>
      <c r="JJ13" s="216"/>
      <c r="JK13" s="216"/>
      <c r="JL13" s="216"/>
      <c r="JM13" s="216"/>
      <c r="JN13" s="216"/>
      <c r="JO13" s="216"/>
      <c r="JP13" s="216"/>
      <c r="JQ13" s="216"/>
      <c r="JR13" s="216"/>
      <c r="JS13" s="216"/>
      <c r="JT13" s="216"/>
      <c r="JU13" s="216"/>
      <c r="JV13" s="216"/>
      <c r="JW13" s="216"/>
      <c r="JX13" s="216"/>
      <c r="JY13" s="216"/>
      <c r="JZ13" s="216"/>
      <c r="KA13" s="216"/>
      <c r="KB13" s="216"/>
      <c r="KC13" s="216"/>
      <c r="KD13" s="216"/>
      <c r="KE13" s="216"/>
      <c r="KF13" s="216"/>
      <c r="KG13" s="216"/>
      <c r="KH13" s="216"/>
      <c r="KI13" s="216"/>
      <c r="KJ13" s="216"/>
      <c r="KK13" s="216"/>
      <c r="KL13" s="216"/>
      <c r="KM13" s="216"/>
      <c r="KN13" s="216"/>
      <c r="KO13" s="216"/>
      <c r="KP13" s="216"/>
      <c r="KQ13" s="216"/>
      <c r="KR13" s="216"/>
      <c r="KS13" s="216"/>
      <c r="KT13" s="216"/>
      <c r="KU13" s="216"/>
      <c r="KV13" s="216"/>
      <c r="KW13" s="216"/>
      <c r="KX13" s="216"/>
      <c r="KY13" s="216"/>
      <c r="KZ13" s="216"/>
      <c r="LA13" s="216"/>
      <c r="LB13" s="216"/>
      <c r="LC13" s="216"/>
      <c r="LD13" s="216"/>
      <c r="LE13" s="216"/>
      <c r="LF13" s="216"/>
      <c r="LG13" s="216"/>
      <c r="LH13" s="216"/>
      <c r="LI13" s="216"/>
      <c r="LJ13" s="216"/>
      <c r="LK13" s="216"/>
      <c r="LL13" s="216"/>
      <c r="LM13" s="216"/>
      <c r="LN13" s="216"/>
      <c r="LO13" s="216"/>
      <c r="LP13" s="216"/>
      <c r="LQ13" s="216"/>
      <c r="LR13" s="216"/>
      <c r="LS13" s="216"/>
      <c r="LT13" s="216"/>
      <c r="LU13" s="216"/>
      <c r="LV13" s="216"/>
      <c r="LW13" s="216"/>
      <c r="LX13" s="216"/>
      <c r="LY13" s="216"/>
      <c r="LZ13" s="216"/>
      <c r="MA13" s="216"/>
      <c r="MB13" s="216"/>
      <c r="MC13" s="216"/>
      <c r="MD13" s="216"/>
      <c r="ME13" s="216"/>
      <c r="MF13" s="216"/>
      <c r="MG13" s="216"/>
      <c r="MH13" s="216"/>
      <c r="MI13" s="216"/>
      <c r="MJ13" s="216"/>
      <c r="MK13" s="216"/>
      <c r="ML13" s="216"/>
      <c r="MM13" s="216"/>
      <c r="MN13" s="216"/>
      <c r="MO13" s="216"/>
      <c r="MP13" s="216"/>
      <c r="MQ13" s="216"/>
      <c r="MR13" s="216"/>
      <c r="MS13" s="216"/>
      <c r="MT13" s="216"/>
      <c r="MU13" s="216"/>
      <c r="MV13" s="216"/>
      <c r="MW13" s="216"/>
      <c r="MX13" s="216"/>
      <c r="MY13" s="216"/>
      <c r="MZ13" s="216"/>
      <c r="NA13" s="216"/>
      <c r="NB13" s="216"/>
      <c r="NC13" s="216"/>
      <c r="ND13" s="216"/>
      <c r="NE13" s="216"/>
      <c r="NF13" s="216"/>
      <c r="NG13" s="216"/>
      <c r="NH13" s="216"/>
      <c r="NI13" s="216"/>
      <c r="NJ13" s="216"/>
      <c r="NK13" s="216"/>
      <c r="NL13" s="216"/>
      <c r="NM13" s="216"/>
      <c r="NN13" s="216"/>
      <c r="NO13" s="216"/>
      <c r="NP13" s="216"/>
      <c r="NQ13" s="216"/>
      <c r="NR13" s="216"/>
      <c r="NS13" s="216"/>
      <c r="NT13" s="216"/>
      <c r="NU13" s="216"/>
      <c r="NV13" s="216"/>
      <c r="NW13" s="216"/>
      <c r="NX13" s="216"/>
      <c r="NY13" s="216"/>
      <c r="NZ13" s="216"/>
      <c r="OA13" s="216"/>
      <c r="OB13" s="216"/>
      <c r="OC13" s="216"/>
      <c r="OD13" s="216"/>
      <c r="OE13" s="216"/>
      <c r="OF13" s="216"/>
      <c r="OG13" s="216"/>
      <c r="OH13" s="216"/>
      <c r="OI13" s="216"/>
      <c r="OJ13" s="216"/>
      <c r="OK13" s="216"/>
      <c r="OL13" s="216"/>
      <c r="OM13" s="216"/>
      <c r="ON13" s="216"/>
      <c r="OO13" s="216"/>
      <c r="OP13" s="216"/>
      <c r="OQ13" s="216"/>
      <c r="OR13" s="216"/>
      <c r="OS13" s="216"/>
      <c r="OT13" s="216"/>
      <c r="OU13" s="216"/>
      <c r="OV13" s="216"/>
      <c r="OW13" s="216"/>
      <c r="OX13" s="216"/>
      <c r="OY13" s="216"/>
      <c r="OZ13" s="216"/>
      <c r="PA13" s="216"/>
      <c r="PB13" s="216"/>
      <c r="PC13" s="216"/>
      <c r="PD13" s="216"/>
      <c r="PE13" s="216"/>
      <c r="PF13" s="216"/>
      <c r="PG13" s="216"/>
      <c r="PH13" s="216"/>
      <c r="PI13" s="216"/>
      <c r="PJ13" s="216"/>
      <c r="PK13" s="216"/>
      <c r="PL13" s="216"/>
      <c r="PM13" s="216"/>
      <c r="PN13" s="216"/>
      <c r="PO13" s="216"/>
      <c r="PP13" s="216"/>
      <c r="PQ13" s="216"/>
      <c r="PR13" s="216"/>
      <c r="PS13" s="216"/>
      <c r="PT13" s="216"/>
      <c r="PU13" s="216"/>
      <c r="PV13" s="216"/>
      <c r="PW13" s="216"/>
      <c r="PX13" s="216"/>
      <c r="PY13" s="216"/>
      <c r="PZ13" s="216"/>
      <c r="QA13" s="216"/>
      <c r="QB13" s="216"/>
      <c r="QC13" s="216"/>
      <c r="QD13" s="216"/>
      <c r="QE13" s="216"/>
      <c r="QF13" s="216"/>
      <c r="QG13" s="216"/>
      <c r="QH13" s="216"/>
      <c r="QI13" s="216"/>
      <c r="QJ13" s="216"/>
      <c r="QK13" s="216"/>
      <c r="QL13" s="216"/>
      <c r="QM13" s="216"/>
      <c r="QN13" s="216"/>
      <c r="QO13" s="216"/>
      <c r="QP13" s="216"/>
      <c r="QQ13" s="216"/>
      <c r="QR13" s="216"/>
      <c r="QS13" s="216"/>
      <c r="QT13" s="216"/>
      <c r="QU13" s="216"/>
      <c r="QV13" s="216"/>
      <c r="QW13" s="216"/>
      <c r="QX13" s="216"/>
      <c r="QY13" s="216"/>
      <c r="QZ13" s="216"/>
      <c r="RA13" s="216"/>
      <c r="RB13" s="216"/>
      <c r="RC13" s="216"/>
      <c r="RD13" s="216"/>
      <c r="RE13" s="216"/>
      <c r="RF13" s="216"/>
      <c r="RG13" s="216"/>
      <c r="RH13" s="216"/>
      <c r="RI13" s="216"/>
      <c r="RJ13" s="216"/>
      <c r="RK13" s="216"/>
      <c r="RL13" s="216"/>
      <c r="RM13" s="216"/>
      <c r="RN13" s="216"/>
      <c r="RO13" s="216"/>
      <c r="RP13" s="216"/>
      <c r="RQ13" s="216"/>
      <c r="RR13" s="216"/>
      <c r="RS13" s="216"/>
      <c r="RT13" s="216"/>
      <c r="RU13" s="216"/>
      <c r="RV13" s="216"/>
      <c r="RW13" s="216"/>
      <c r="RX13" s="216"/>
      <c r="RY13" s="216"/>
      <c r="RZ13" s="216"/>
      <c r="SA13" s="216"/>
      <c r="SB13" s="216"/>
      <c r="SC13" s="216"/>
      <c r="SD13" s="216"/>
      <c r="SE13" s="216"/>
      <c r="SF13" s="216"/>
      <c r="SG13" s="216"/>
      <c r="SH13" s="216"/>
      <c r="SI13" s="216"/>
      <c r="SJ13" s="216"/>
      <c r="SK13" s="216"/>
      <c r="SL13" s="216"/>
      <c r="SM13" s="216"/>
      <c r="SN13" s="216"/>
      <c r="SO13" s="216"/>
      <c r="SP13" s="216"/>
      <c r="SQ13" s="216"/>
      <c r="SR13" s="216"/>
      <c r="SS13" s="216"/>
      <c r="ST13" s="216"/>
      <c r="SU13" s="216"/>
      <c r="SV13" s="216"/>
      <c r="SW13" s="216"/>
      <c r="SX13" s="216"/>
      <c r="SY13" s="216"/>
      <c r="SZ13" s="216"/>
      <c r="TA13" s="216"/>
      <c r="TB13" s="216"/>
      <c r="TC13" s="216"/>
      <c r="TD13" s="216"/>
      <c r="TE13" s="216"/>
      <c r="TF13" s="216"/>
      <c r="TG13" s="216"/>
      <c r="TH13" s="216"/>
      <c r="TI13" s="216"/>
      <c r="TJ13" s="216"/>
      <c r="TK13" s="216"/>
      <c r="TL13" s="216"/>
      <c r="TM13" s="216"/>
      <c r="TN13" s="216"/>
      <c r="TO13" s="216"/>
      <c r="TP13" s="216"/>
      <c r="TQ13" s="216"/>
      <c r="TR13" s="216"/>
      <c r="TS13" s="216"/>
      <c r="TT13" s="216"/>
      <c r="TU13" s="216"/>
      <c r="TV13" s="216"/>
      <c r="TW13" s="216"/>
      <c r="TX13" s="216"/>
      <c r="TY13" s="216"/>
      <c r="TZ13" s="216"/>
      <c r="UA13" s="216"/>
      <c r="UB13" s="216"/>
      <c r="UC13" s="216"/>
      <c r="UD13" s="216"/>
      <c r="UE13" s="216"/>
      <c r="UF13" s="216"/>
      <c r="UG13" s="216"/>
      <c r="UH13" s="216"/>
      <c r="UI13" s="216"/>
      <c r="UJ13" s="216"/>
      <c r="UK13" s="216"/>
      <c r="UL13" s="216"/>
      <c r="UM13" s="216"/>
      <c r="UN13" s="216"/>
      <c r="UO13" s="216"/>
      <c r="UP13" s="216"/>
      <c r="UQ13" s="216"/>
      <c r="UR13" s="216"/>
      <c r="US13" s="216"/>
      <c r="UT13" s="216"/>
      <c r="UU13" s="216"/>
      <c r="UV13" s="216"/>
      <c r="UW13" s="216"/>
      <c r="UX13" s="216"/>
      <c r="UY13" s="216"/>
      <c r="UZ13" s="216"/>
      <c r="VA13" s="216"/>
      <c r="VB13" s="216"/>
      <c r="VC13" s="216"/>
      <c r="VD13" s="216"/>
      <c r="VE13" s="216"/>
      <c r="VF13" s="216"/>
      <c r="VG13" s="216"/>
      <c r="VH13" s="216"/>
      <c r="VI13" s="216"/>
      <c r="VJ13" s="216"/>
      <c r="VK13" s="216"/>
      <c r="VL13" s="216"/>
      <c r="VM13" s="216"/>
      <c r="VN13" s="216"/>
      <c r="VO13" s="216"/>
      <c r="VP13" s="216"/>
      <c r="VQ13" s="216"/>
      <c r="VR13" s="216"/>
      <c r="VS13" s="216"/>
      <c r="VT13" s="216"/>
      <c r="VU13" s="216"/>
      <c r="VV13" s="216"/>
      <c r="VW13" s="216"/>
      <c r="VX13" s="216"/>
      <c r="VY13" s="216"/>
      <c r="VZ13" s="216"/>
      <c r="WA13" s="216"/>
      <c r="WB13" s="216"/>
      <c r="WC13" s="216"/>
      <c r="WD13" s="216"/>
      <c r="WE13" s="216"/>
      <c r="WF13" s="216"/>
      <c r="WG13" s="216"/>
      <c r="WH13" s="216"/>
      <c r="WI13" s="216"/>
      <c r="WJ13" s="216"/>
      <c r="WK13" s="216"/>
      <c r="WL13" s="216"/>
      <c r="WM13" s="216"/>
      <c r="WN13" s="216"/>
      <c r="WO13" s="216"/>
      <c r="WP13" s="216"/>
      <c r="WQ13" s="216"/>
      <c r="WR13" s="216"/>
      <c r="WS13" s="216"/>
      <c r="WT13" s="216"/>
      <c r="WU13" s="216"/>
      <c r="WV13" s="216"/>
      <c r="WW13" s="216"/>
      <c r="WX13" s="216"/>
      <c r="WY13" s="216"/>
      <c r="WZ13" s="216"/>
      <c r="XA13" s="216"/>
      <c r="XB13" s="216"/>
      <c r="XC13" s="216"/>
      <c r="XD13" s="216"/>
      <c r="XE13" s="216"/>
      <c r="XF13" s="216"/>
      <c r="XG13" s="216"/>
      <c r="XH13" s="216"/>
      <c r="XI13" s="216"/>
      <c r="XJ13" s="216"/>
      <c r="XK13" s="216"/>
      <c r="XL13" s="216"/>
      <c r="XM13" s="216"/>
      <c r="XN13" s="216"/>
      <c r="XO13" s="216"/>
      <c r="XP13" s="216"/>
      <c r="XQ13" s="216"/>
      <c r="XR13" s="216"/>
      <c r="XS13" s="216"/>
      <c r="XT13" s="216"/>
      <c r="XU13" s="216"/>
      <c r="XV13" s="216"/>
      <c r="XW13" s="216"/>
      <c r="XX13" s="216"/>
      <c r="XY13" s="216"/>
      <c r="XZ13" s="216"/>
      <c r="YA13" s="216"/>
      <c r="YB13" s="216"/>
      <c r="YC13" s="216"/>
      <c r="YD13" s="216"/>
      <c r="YE13" s="216"/>
      <c r="YF13" s="216"/>
      <c r="YG13" s="216"/>
      <c r="YH13" s="216"/>
      <c r="YI13" s="216"/>
      <c r="YJ13" s="216"/>
      <c r="YK13" s="216"/>
      <c r="YL13" s="216"/>
      <c r="YM13" s="216"/>
      <c r="YN13" s="216"/>
      <c r="YO13" s="216"/>
      <c r="YP13" s="216"/>
      <c r="YQ13" s="216"/>
      <c r="YR13" s="216"/>
      <c r="YS13" s="216"/>
      <c r="YT13" s="216"/>
      <c r="YU13" s="216"/>
      <c r="YV13" s="216"/>
      <c r="YW13" s="216"/>
      <c r="YX13" s="216"/>
      <c r="YY13" s="216"/>
      <c r="YZ13" s="216"/>
      <c r="ZA13" s="216"/>
      <c r="ZB13" s="216"/>
      <c r="ZC13" s="216"/>
      <c r="ZD13" s="216"/>
      <c r="ZE13" s="216"/>
      <c r="ZF13" s="216"/>
      <c r="ZG13" s="216"/>
      <c r="ZH13" s="216"/>
      <c r="ZI13" s="216"/>
      <c r="ZJ13" s="216"/>
      <c r="ZK13" s="216"/>
      <c r="ZL13" s="216"/>
      <c r="ZM13" s="216"/>
      <c r="ZN13" s="216"/>
      <c r="ZO13" s="216"/>
      <c r="ZP13" s="216"/>
      <c r="ZQ13" s="216"/>
      <c r="ZR13" s="216"/>
      <c r="ZS13" s="216"/>
      <c r="ZT13" s="216"/>
      <c r="ZU13" s="216"/>
      <c r="ZV13" s="216"/>
      <c r="ZW13" s="216"/>
      <c r="ZX13" s="216"/>
      <c r="ZY13" s="216"/>
      <c r="ZZ13" s="216"/>
      <c r="AAA13" s="216"/>
      <c r="AAB13" s="216"/>
      <c r="AAC13" s="216"/>
      <c r="AAD13" s="216"/>
      <c r="AAE13" s="216"/>
      <c r="AAF13" s="216"/>
      <c r="AAG13" s="216"/>
      <c r="AAH13" s="216"/>
      <c r="AAI13" s="216"/>
      <c r="AAJ13" s="216"/>
      <c r="AAK13" s="216"/>
      <c r="AAL13" s="216"/>
      <c r="AAM13" s="216"/>
      <c r="AAN13" s="216"/>
      <c r="AAO13" s="216"/>
      <c r="AAP13" s="216"/>
      <c r="AAQ13" s="216"/>
      <c r="AAR13" s="216"/>
      <c r="AAS13" s="216"/>
      <c r="AAT13" s="216"/>
      <c r="AAU13" s="216"/>
      <c r="AAV13" s="216"/>
      <c r="AAW13" s="216"/>
      <c r="AAX13" s="216"/>
      <c r="AAY13" s="216"/>
      <c r="AAZ13" s="216"/>
      <c r="ABA13" s="216"/>
      <c r="ABB13" s="216"/>
      <c r="ABC13" s="216"/>
      <c r="ABD13" s="216"/>
      <c r="ABE13" s="216"/>
      <c r="ABF13" s="216"/>
      <c r="ABG13" s="216"/>
      <c r="ABH13" s="216"/>
      <c r="ABI13" s="216"/>
      <c r="ABJ13" s="216"/>
      <c r="ABK13" s="216"/>
      <c r="ABL13" s="216"/>
      <c r="ABM13" s="216"/>
      <c r="ABN13" s="216"/>
      <c r="ABO13" s="216"/>
      <c r="ABP13" s="216"/>
      <c r="ABQ13" s="216"/>
      <c r="ABR13" s="216"/>
      <c r="ABS13" s="216"/>
      <c r="ABT13" s="216"/>
      <c r="ABU13" s="216"/>
      <c r="ABV13" s="216"/>
      <c r="ABW13" s="216"/>
      <c r="ABX13" s="216"/>
      <c r="ABY13" s="216"/>
      <c r="ABZ13" s="216"/>
      <c r="ACA13" s="216"/>
      <c r="ACB13" s="216"/>
      <c r="ACC13" s="216"/>
      <c r="ACD13" s="216"/>
      <c r="ACE13" s="216"/>
      <c r="ACF13" s="216"/>
      <c r="ACG13" s="216"/>
      <c r="ACH13" s="216"/>
      <c r="ACI13" s="216"/>
      <c r="ACJ13" s="216"/>
      <c r="ACK13" s="216"/>
      <c r="ACL13" s="216"/>
      <c r="ACM13" s="216"/>
      <c r="ACN13" s="216"/>
      <c r="ACO13" s="216"/>
      <c r="ACP13" s="216"/>
      <c r="ACQ13" s="216"/>
      <c r="ACR13" s="216"/>
      <c r="ACS13" s="216"/>
      <c r="ACT13" s="216"/>
      <c r="ACU13" s="216"/>
      <c r="ACV13" s="216"/>
      <c r="ACW13" s="216"/>
      <c r="ACX13" s="216"/>
      <c r="ACY13" s="216"/>
      <c r="ACZ13" s="216"/>
      <c r="ADA13" s="216"/>
      <c r="ADB13" s="216"/>
      <c r="ADC13" s="216"/>
      <c r="ADD13" s="216"/>
      <c r="ADE13" s="216"/>
      <c r="ADF13" s="216"/>
      <c r="ADG13" s="216"/>
      <c r="ADH13" s="216"/>
      <c r="ADI13" s="216"/>
      <c r="ADJ13" s="216"/>
      <c r="ADK13" s="216"/>
      <c r="ADL13" s="216"/>
      <c r="ADM13" s="216"/>
      <c r="ADN13" s="216"/>
      <c r="ADO13" s="216"/>
      <c r="ADP13" s="216"/>
      <c r="ADQ13" s="216"/>
      <c r="ADR13" s="216"/>
      <c r="ADS13" s="216"/>
      <c r="ADT13" s="216"/>
      <c r="ADU13" s="216"/>
      <c r="ADV13" s="216"/>
      <c r="ADW13" s="216"/>
      <c r="ADX13" s="216"/>
      <c r="ADY13" s="216"/>
      <c r="ADZ13" s="216"/>
      <c r="AEA13" s="216"/>
      <c r="AEB13" s="216"/>
      <c r="AEC13" s="216"/>
      <c r="AED13" s="216"/>
      <c r="AEE13" s="216"/>
      <c r="AEF13" s="216"/>
      <c r="AEG13" s="216"/>
      <c r="AEH13" s="216"/>
      <c r="AEI13" s="216"/>
      <c r="AEJ13" s="216"/>
      <c r="AEK13" s="216"/>
      <c r="AEL13" s="216"/>
      <c r="AEM13" s="216"/>
      <c r="AEN13" s="216"/>
      <c r="AEO13" s="216"/>
      <c r="AEP13" s="216"/>
      <c r="AEQ13" s="216"/>
      <c r="AER13" s="216"/>
      <c r="AES13" s="216"/>
      <c r="AET13" s="216"/>
      <c r="AEU13" s="216"/>
      <c r="AEV13" s="216"/>
      <c r="AEW13" s="216"/>
      <c r="AEX13" s="216"/>
      <c r="AEY13" s="216"/>
      <c r="AEZ13" s="216"/>
      <c r="AFA13" s="216"/>
      <c r="AFB13" s="216"/>
      <c r="AFC13" s="216"/>
      <c r="AFD13" s="216"/>
      <c r="AFE13" s="216"/>
      <c r="AFF13" s="216"/>
      <c r="AFG13" s="216"/>
      <c r="AFH13" s="216"/>
      <c r="AFI13" s="216"/>
      <c r="AFJ13" s="216"/>
      <c r="AFK13" s="216"/>
      <c r="AFL13" s="216"/>
      <c r="AFM13" s="216"/>
      <c r="AFN13" s="216"/>
      <c r="AFO13" s="216"/>
      <c r="AFP13" s="216"/>
      <c r="AFQ13" s="216"/>
      <c r="AFR13" s="216"/>
      <c r="AFS13" s="216"/>
      <c r="AFT13" s="216"/>
      <c r="AFU13" s="216"/>
      <c r="AFV13" s="216"/>
      <c r="AFW13" s="216"/>
      <c r="AFX13" s="216"/>
      <c r="AFY13" s="216"/>
      <c r="AFZ13" s="216"/>
      <c r="AGA13" s="216"/>
      <c r="AGB13" s="216"/>
      <c r="AGC13" s="216"/>
      <c r="AGD13" s="216"/>
      <c r="AGE13" s="216"/>
      <c r="AGF13" s="216"/>
      <c r="AGG13" s="216"/>
      <c r="AGH13" s="216"/>
      <c r="AGI13" s="216"/>
      <c r="AGJ13" s="216"/>
      <c r="AGK13" s="216"/>
      <c r="AGL13" s="216"/>
      <c r="AGM13" s="216"/>
      <c r="AGN13" s="216"/>
      <c r="AGO13" s="216"/>
      <c r="AGP13" s="216"/>
      <c r="AGQ13" s="216"/>
      <c r="AGR13" s="216"/>
      <c r="AGS13" s="216"/>
      <c r="AGT13" s="216"/>
      <c r="AGU13" s="216"/>
      <c r="AGV13" s="216"/>
      <c r="AGW13" s="216"/>
      <c r="AGX13" s="216"/>
      <c r="AGY13" s="216"/>
      <c r="AGZ13" s="216"/>
      <c r="AHA13" s="216"/>
      <c r="AHB13" s="216"/>
      <c r="AHC13" s="216"/>
      <c r="AHD13" s="216"/>
      <c r="AHE13" s="216"/>
      <c r="AHF13" s="216"/>
      <c r="AHG13" s="216"/>
      <c r="AHH13" s="216"/>
      <c r="AHI13" s="216"/>
      <c r="AHJ13" s="216"/>
      <c r="AHK13" s="216"/>
      <c r="AHL13" s="216"/>
      <c r="AHM13" s="216"/>
      <c r="AHN13" s="216"/>
      <c r="AHO13" s="216"/>
      <c r="AHP13" s="216"/>
      <c r="AHQ13" s="216"/>
      <c r="AHR13" s="216"/>
      <c r="AHS13" s="216"/>
      <c r="AHT13" s="216"/>
      <c r="AHU13" s="216"/>
      <c r="AHV13" s="216"/>
      <c r="AHW13" s="216"/>
      <c r="AHX13" s="216"/>
      <c r="AHY13" s="216"/>
      <c r="AHZ13" s="216"/>
      <c r="AIA13" s="216"/>
      <c r="AIB13" s="216"/>
      <c r="AIC13" s="216"/>
      <c r="AID13" s="216"/>
      <c r="AIE13" s="216"/>
      <c r="AIF13" s="216"/>
      <c r="AIG13" s="216"/>
      <c r="AIH13" s="216"/>
      <c r="AII13" s="216"/>
      <c r="AIJ13" s="216"/>
      <c r="AIK13" s="216"/>
      <c r="AIL13" s="216"/>
      <c r="AIM13" s="216"/>
      <c r="AIN13" s="216"/>
      <c r="AIO13" s="216"/>
      <c r="AIP13" s="216"/>
      <c r="AIQ13" s="216"/>
      <c r="AIR13" s="216"/>
      <c r="AIS13" s="216"/>
      <c r="AIT13" s="216"/>
      <c r="AIU13" s="216"/>
      <c r="AIV13" s="216"/>
      <c r="AIW13" s="216"/>
      <c r="AIX13" s="216"/>
      <c r="AIY13" s="216"/>
      <c r="AIZ13" s="216"/>
      <c r="AJA13" s="216"/>
      <c r="AJB13" s="216"/>
      <c r="AJC13" s="216"/>
      <c r="AJD13" s="216"/>
      <c r="AJE13" s="216"/>
      <c r="AJF13" s="216"/>
      <c r="AJG13" s="216"/>
      <c r="AJH13" s="216"/>
      <c r="AJI13" s="216"/>
      <c r="AJJ13" s="216"/>
      <c r="AJK13" s="216"/>
      <c r="AJL13" s="216"/>
      <c r="AJM13" s="216"/>
      <c r="AJN13" s="216"/>
      <c r="AJO13" s="216"/>
      <c r="AJP13" s="216"/>
      <c r="AJQ13" s="216"/>
      <c r="AJR13" s="216"/>
      <c r="AJS13" s="216"/>
      <c r="AJT13" s="216"/>
      <c r="AJU13" s="216"/>
      <c r="AJV13" s="216"/>
      <c r="AJW13" s="216"/>
      <c r="AJX13" s="216"/>
      <c r="AJY13" s="216"/>
      <c r="AJZ13" s="216"/>
      <c r="AKA13" s="216"/>
      <c r="AKB13" s="216"/>
      <c r="AKC13" s="216"/>
      <c r="AKD13" s="216"/>
      <c r="AKE13" s="216"/>
      <c r="AKF13" s="216"/>
      <c r="AKG13" s="216"/>
      <c r="AKH13" s="216"/>
      <c r="AKI13" s="216"/>
      <c r="AKJ13" s="216"/>
      <c r="AKK13" s="216"/>
      <c r="AKL13" s="216"/>
      <c r="AKM13" s="216"/>
      <c r="AKN13" s="216"/>
      <c r="AKO13" s="216"/>
      <c r="AKP13" s="216"/>
      <c r="AKQ13" s="216"/>
      <c r="AKR13" s="216"/>
      <c r="AKS13" s="216"/>
      <c r="AKT13" s="216"/>
      <c r="AKU13" s="216"/>
      <c r="AKV13" s="216"/>
      <c r="AKW13" s="216"/>
      <c r="AKX13" s="216"/>
      <c r="AKY13" s="216"/>
      <c r="AKZ13" s="216"/>
      <c r="ALA13" s="216"/>
      <c r="ALB13" s="216"/>
      <c r="ALC13" s="216"/>
      <c r="ALD13" s="216"/>
      <c r="ALE13" s="216"/>
      <c r="ALF13" s="216"/>
      <c r="ALG13" s="216"/>
      <c r="ALH13" s="216"/>
      <c r="ALI13" s="216"/>
      <c r="ALJ13" s="216"/>
      <c r="ALK13" s="216"/>
      <c r="ALL13" s="216"/>
      <c r="ALM13" s="216"/>
      <c r="ALN13" s="216"/>
      <c r="ALO13" s="216"/>
      <c r="ALP13" s="216"/>
      <c r="ALQ13" s="216"/>
      <c r="ALR13" s="216"/>
      <c r="ALS13" s="216"/>
      <c r="ALT13" s="216"/>
      <c r="ALU13" s="216"/>
      <c r="ALV13" s="216"/>
      <c r="ALW13" s="216"/>
      <c r="ALX13" s="216"/>
      <c r="ALY13" s="216"/>
      <c r="ALZ13" s="216"/>
      <c r="AMA13" s="216"/>
      <c r="AMB13" s="216"/>
      <c r="AMC13" s="216"/>
      <c r="AMD13" s="216"/>
      <c r="AME13" s="216"/>
      <c r="AMF13" s="216"/>
      <c r="AMG13" s="216"/>
      <c r="AMH13" s="216"/>
      <c r="AMI13" s="216"/>
      <c r="AMJ13" s="216"/>
      <c r="AMK13" s="216"/>
    </row>
    <row r="14" spans="1:1025" customFormat="1" ht="15" customHeight="1" x14ac:dyDescent="0.25">
      <c r="A14" s="217"/>
      <c r="B14" s="218"/>
      <c r="C14" s="219" t="s">
        <v>276</v>
      </c>
      <c r="D14" s="219">
        <v>1</v>
      </c>
      <c r="E14" s="219" t="s">
        <v>207</v>
      </c>
      <c r="F14" s="220">
        <v>16</v>
      </c>
      <c r="G14" s="220">
        <v>15</v>
      </c>
      <c r="H14" s="220">
        <v>1</v>
      </c>
      <c r="I14" s="219">
        <v>1</v>
      </c>
      <c r="J14" s="219" t="s">
        <v>207</v>
      </c>
      <c r="K14" s="221">
        <v>16</v>
      </c>
      <c r="L14" s="221">
        <v>15</v>
      </c>
      <c r="M14" s="221">
        <v>1</v>
      </c>
      <c r="N14" s="219">
        <v>247</v>
      </c>
      <c r="O14" s="222">
        <f>D14*G14*N14</f>
        <v>3705</v>
      </c>
      <c r="P14" s="222">
        <f>D14*H14*N14</f>
        <v>247</v>
      </c>
      <c r="Q14" s="223">
        <v>118</v>
      </c>
      <c r="R14" s="224">
        <f>I14*L14*Q14</f>
        <v>1770</v>
      </c>
      <c r="S14" s="224">
        <f>I14*M14*Q14</f>
        <v>118</v>
      </c>
      <c r="T14" s="228">
        <f>+O14+P14+R14+S14</f>
        <v>5840</v>
      </c>
      <c r="U14" s="226" t="s">
        <v>254</v>
      </c>
      <c r="V14" s="215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  <c r="IW14" s="216"/>
      <c r="IX14" s="216"/>
      <c r="IY14" s="216"/>
      <c r="IZ14" s="216"/>
      <c r="JA14" s="216"/>
      <c r="JB14" s="216"/>
      <c r="JC14" s="216"/>
      <c r="JD14" s="216"/>
      <c r="JE14" s="216"/>
      <c r="JF14" s="216"/>
      <c r="JG14" s="216"/>
      <c r="JH14" s="216"/>
      <c r="JI14" s="216"/>
      <c r="JJ14" s="216"/>
      <c r="JK14" s="216"/>
      <c r="JL14" s="216"/>
      <c r="JM14" s="216"/>
      <c r="JN14" s="216"/>
      <c r="JO14" s="216"/>
      <c r="JP14" s="216"/>
      <c r="JQ14" s="216"/>
      <c r="JR14" s="216"/>
      <c r="JS14" s="216"/>
      <c r="JT14" s="216"/>
      <c r="JU14" s="216"/>
      <c r="JV14" s="216"/>
      <c r="JW14" s="216"/>
      <c r="JX14" s="216"/>
      <c r="JY14" s="216"/>
      <c r="JZ14" s="216"/>
      <c r="KA14" s="216"/>
      <c r="KB14" s="216"/>
      <c r="KC14" s="216"/>
      <c r="KD14" s="216"/>
      <c r="KE14" s="216"/>
      <c r="KF14" s="216"/>
      <c r="KG14" s="216"/>
      <c r="KH14" s="216"/>
      <c r="KI14" s="216"/>
      <c r="KJ14" s="216"/>
      <c r="KK14" s="216"/>
      <c r="KL14" s="216"/>
      <c r="KM14" s="216"/>
      <c r="KN14" s="216"/>
      <c r="KO14" s="216"/>
      <c r="KP14" s="216"/>
      <c r="KQ14" s="216"/>
      <c r="KR14" s="216"/>
      <c r="KS14" s="216"/>
      <c r="KT14" s="216"/>
      <c r="KU14" s="216"/>
      <c r="KV14" s="216"/>
      <c r="KW14" s="216"/>
      <c r="KX14" s="216"/>
      <c r="KY14" s="216"/>
      <c r="KZ14" s="216"/>
      <c r="LA14" s="216"/>
      <c r="LB14" s="216"/>
      <c r="LC14" s="216"/>
      <c r="LD14" s="216"/>
      <c r="LE14" s="216"/>
      <c r="LF14" s="216"/>
      <c r="LG14" s="216"/>
      <c r="LH14" s="216"/>
      <c r="LI14" s="216"/>
      <c r="LJ14" s="216"/>
      <c r="LK14" s="216"/>
      <c r="LL14" s="216"/>
      <c r="LM14" s="216"/>
      <c r="LN14" s="216"/>
      <c r="LO14" s="216"/>
      <c r="LP14" s="216"/>
      <c r="LQ14" s="216"/>
      <c r="LR14" s="216"/>
      <c r="LS14" s="216"/>
      <c r="LT14" s="216"/>
      <c r="LU14" s="216"/>
      <c r="LV14" s="216"/>
      <c r="LW14" s="216"/>
      <c r="LX14" s="216"/>
      <c r="LY14" s="216"/>
      <c r="LZ14" s="216"/>
      <c r="MA14" s="216"/>
      <c r="MB14" s="216"/>
      <c r="MC14" s="216"/>
      <c r="MD14" s="216"/>
      <c r="ME14" s="216"/>
      <c r="MF14" s="216"/>
      <c r="MG14" s="216"/>
      <c r="MH14" s="216"/>
      <c r="MI14" s="216"/>
      <c r="MJ14" s="216"/>
      <c r="MK14" s="216"/>
      <c r="ML14" s="216"/>
      <c r="MM14" s="216"/>
      <c r="MN14" s="216"/>
      <c r="MO14" s="216"/>
      <c r="MP14" s="216"/>
      <c r="MQ14" s="216"/>
      <c r="MR14" s="216"/>
      <c r="MS14" s="216"/>
      <c r="MT14" s="216"/>
      <c r="MU14" s="216"/>
      <c r="MV14" s="216"/>
      <c r="MW14" s="216"/>
      <c r="MX14" s="216"/>
      <c r="MY14" s="216"/>
      <c r="MZ14" s="216"/>
      <c r="NA14" s="216"/>
      <c r="NB14" s="216"/>
      <c r="NC14" s="216"/>
      <c r="ND14" s="216"/>
      <c r="NE14" s="216"/>
      <c r="NF14" s="216"/>
      <c r="NG14" s="216"/>
      <c r="NH14" s="216"/>
      <c r="NI14" s="216"/>
      <c r="NJ14" s="216"/>
      <c r="NK14" s="216"/>
      <c r="NL14" s="216"/>
      <c r="NM14" s="216"/>
      <c r="NN14" s="216"/>
      <c r="NO14" s="216"/>
      <c r="NP14" s="216"/>
      <c r="NQ14" s="216"/>
      <c r="NR14" s="216"/>
      <c r="NS14" s="216"/>
      <c r="NT14" s="216"/>
      <c r="NU14" s="216"/>
      <c r="NV14" s="216"/>
      <c r="NW14" s="216"/>
      <c r="NX14" s="216"/>
      <c r="NY14" s="216"/>
      <c r="NZ14" s="216"/>
      <c r="OA14" s="216"/>
      <c r="OB14" s="216"/>
      <c r="OC14" s="216"/>
      <c r="OD14" s="216"/>
      <c r="OE14" s="216"/>
      <c r="OF14" s="216"/>
      <c r="OG14" s="216"/>
      <c r="OH14" s="216"/>
      <c r="OI14" s="216"/>
      <c r="OJ14" s="216"/>
      <c r="OK14" s="216"/>
      <c r="OL14" s="216"/>
      <c r="OM14" s="216"/>
      <c r="ON14" s="216"/>
      <c r="OO14" s="216"/>
      <c r="OP14" s="216"/>
      <c r="OQ14" s="216"/>
      <c r="OR14" s="216"/>
      <c r="OS14" s="216"/>
      <c r="OT14" s="216"/>
      <c r="OU14" s="216"/>
      <c r="OV14" s="216"/>
      <c r="OW14" s="216"/>
      <c r="OX14" s="216"/>
      <c r="OY14" s="216"/>
      <c r="OZ14" s="216"/>
      <c r="PA14" s="216"/>
      <c r="PB14" s="216"/>
      <c r="PC14" s="216"/>
      <c r="PD14" s="216"/>
      <c r="PE14" s="216"/>
      <c r="PF14" s="216"/>
      <c r="PG14" s="216"/>
      <c r="PH14" s="216"/>
      <c r="PI14" s="216"/>
      <c r="PJ14" s="216"/>
      <c r="PK14" s="216"/>
      <c r="PL14" s="216"/>
      <c r="PM14" s="216"/>
      <c r="PN14" s="216"/>
      <c r="PO14" s="216"/>
      <c r="PP14" s="216"/>
      <c r="PQ14" s="216"/>
      <c r="PR14" s="216"/>
      <c r="PS14" s="216"/>
      <c r="PT14" s="216"/>
      <c r="PU14" s="216"/>
      <c r="PV14" s="216"/>
      <c r="PW14" s="216"/>
      <c r="PX14" s="216"/>
      <c r="PY14" s="216"/>
      <c r="PZ14" s="216"/>
      <c r="QA14" s="216"/>
      <c r="QB14" s="216"/>
      <c r="QC14" s="216"/>
      <c r="QD14" s="216"/>
      <c r="QE14" s="216"/>
      <c r="QF14" s="216"/>
      <c r="QG14" s="216"/>
      <c r="QH14" s="216"/>
      <c r="QI14" s="216"/>
      <c r="QJ14" s="216"/>
      <c r="QK14" s="216"/>
      <c r="QL14" s="216"/>
      <c r="QM14" s="216"/>
      <c r="QN14" s="216"/>
      <c r="QO14" s="216"/>
      <c r="QP14" s="216"/>
      <c r="QQ14" s="216"/>
      <c r="QR14" s="216"/>
      <c r="QS14" s="216"/>
      <c r="QT14" s="216"/>
      <c r="QU14" s="216"/>
      <c r="QV14" s="216"/>
      <c r="QW14" s="216"/>
      <c r="QX14" s="216"/>
      <c r="QY14" s="216"/>
      <c r="QZ14" s="216"/>
      <c r="RA14" s="216"/>
      <c r="RB14" s="216"/>
      <c r="RC14" s="216"/>
      <c r="RD14" s="216"/>
      <c r="RE14" s="216"/>
      <c r="RF14" s="216"/>
      <c r="RG14" s="216"/>
      <c r="RH14" s="216"/>
      <c r="RI14" s="216"/>
      <c r="RJ14" s="216"/>
      <c r="RK14" s="216"/>
      <c r="RL14" s="216"/>
      <c r="RM14" s="216"/>
      <c r="RN14" s="216"/>
      <c r="RO14" s="216"/>
      <c r="RP14" s="216"/>
      <c r="RQ14" s="216"/>
      <c r="RR14" s="216"/>
      <c r="RS14" s="216"/>
      <c r="RT14" s="216"/>
      <c r="RU14" s="216"/>
      <c r="RV14" s="216"/>
      <c r="RW14" s="216"/>
      <c r="RX14" s="216"/>
      <c r="RY14" s="216"/>
      <c r="RZ14" s="216"/>
      <c r="SA14" s="216"/>
      <c r="SB14" s="216"/>
      <c r="SC14" s="216"/>
      <c r="SD14" s="216"/>
      <c r="SE14" s="216"/>
      <c r="SF14" s="216"/>
      <c r="SG14" s="216"/>
      <c r="SH14" s="216"/>
      <c r="SI14" s="216"/>
      <c r="SJ14" s="216"/>
      <c r="SK14" s="216"/>
      <c r="SL14" s="216"/>
      <c r="SM14" s="216"/>
      <c r="SN14" s="216"/>
      <c r="SO14" s="216"/>
      <c r="SP14" s="216"/>
      <c r="SQ14" s="216"/>
      <c r="SR14" s="216"/>
      <c r="SS14" s="216"/>
      <c r="ST14" s="216"/>
      <c r="SU14" s="216"/>
      <c r="SV14" s="216"/>
      <c r="SW14" s="216"/>
      <c r="SX14" s="216"/>
      <c r="SY14" s="216"/>
      <c r="SZ14" s="216"/>
      <c r="TA14" s="216"/>
      <c r="TB14" s="216"/>
      <c r="TC14" s="216"/>
      <c r="TD14" s="216"/>
      <c r="TE14" s="216"/>
      <c r="TF14" s="216"/>
      <c r="TG14" s="216"/>
      <c r="TH14" s="216"/>
      <c r="TI14" s="216"/>
      <c r="TJ14" s="216"/>
      <c r="TK14" s="216"/>
      <c r="TL14" s="216"/>
      <c r="TM14" s="216"/>
      <c r="TN14" s="216"/>
      <c r="TO14" s="216"/>
      <c r="TP14" s="216"/>
      <c r="TQ14" s="216"/>
      <c r="TR14" s="216"/>
      <c r="TS14" s="216"/>
      <c r="TT14" s="216"/>
      <c r="TU14" s="216"/>
      <c r="TV14" s="216"/>
      <c r="TW14" s="216"/>
      <c r="TX14" s="216"/>
      <c r="TY14" s="216"/>
      <c r="TZ14" s="216"/>
      <c r="UA14" s="216"/>
      <c r="UB14" s="216"/>
      <c r="UC14" s="216"/>
      <c r="UD14" s="216"/>
      <c r="UE14" s="216"/>
      <c r="UF14" s="216"/>
      <c r="UG14" s="216"/>
      <c r="UH14" s="216"/>
      <c r="UI14" s="216"/>
      <c r="UJ14" s="216"/>
      <c r="UK14" s="216"/>
      <c r="UL14" s="216"/>
      <c r="UM14" s="216"/>
      <c r="UN14" s="216"/>
      <c r="UO14" s="216"/>
      <c r="UP14" s="216"/>
      <c r="UQ14" s="216"/>
      <c r="UR14" s="216"/>
      <c r="US14" s="216"/>
      <c r="UT14" s="216"/>
      <c r="UU14" s="216"/>
      <c r="UV14" s="216"/>
      <c r="UW14" s="216"/>
      <c r="UX14" s="216"/>
      <c r="UY14" s="216"/>
      <c r="UZ14" s="216"/>
      <c r="VA14" s="216"/>
      <c r="VB14" s="216"/>
      <c r="VC14" s="216"/>
      <c r="VD14" s="216"/>
      <c r="VE14" s="216"/>
      <c r="VF14" s="216"/>
      <c r="VG14" s="216"/>
      <c r="VH14" s="216"/>
      <c r="VI14" s="216"/>
      <c r="VJ14" s="216"/>
      <c r="VK14" s="216"/>
      <c r="VL14" s="216"/>
      <c r="VM14" s="216"/>
      <c r="VN14" s="216"/>
      <c r="VO14" s="216"/>
      <c r="VP14" s="216"/>
      <c r="VQ14" s="216"/>
      <c r="VR14" s="216"/>
      <c r="VS14" s="216"/>
      <c r="VT14" s="216"/>
      <c r="VU14" s="216"/>
      <c r="VV14" s="216"/>
      <c r="VW14" s="216"/>
      <c r="VX14" s="216"/>
      <c r="VY14" s="216"/>
      <c r="VZ14" s="216"/>
      <c r="WA14" s="216"/>
      <c r="WB14" s="216"/>
      <c r="WC14" s="216"/>
      <c r="WD14" s="216"/>
      <c r="WE14" s="216"/>
      <c r="WF14" s="216"/>
      <c r="WG14" s="216"/>
      <c r="WH14" s="216"/>
      <c r="WI14" s="216"/>
      <c r="WJ14" s="216"/>
      <c r="WK14" s="216"/>
      <c r="WL14" s="216"/>
      <c r="WM14" s="216"/>
      <c r="WN14" s="216"/>
      <c r="WO14" s="216"/>
      <c r="WP14" s="216"/>
      <c r="WQ14" s="216"/>
      <c r="WR14" s="216"/>
      <c r="WS14" s="216"/>
      <c r="WT14" s="216"/>
      <c r="WU14" s="216"/>
      <c r="WV14" s="216"/>
      <c r="WW14" s="216"/>
      <c r="WX14" s="216"/>
      <c r="WY14" s="216"/>
      <c r="WZ14" s="216"/>
      <c r="XA14" s="216"/>
      <c r="XB14" s="216"/>
      <c r="XC14" s="216"/>
      <c r="XD14" s="216"/>
      <c r="XE14" s="216"/>
      <c r="XF14" s="216"/>
      <c r="XG14" s="216"/>
      <c r="XH14" s="216"/>
      <c r="XI14" s="216"/>
      <c r="XJ14" s="216"/>
      <c r="XK14" s="216"/>
      <c r="XL14" s="216"/>
      <c r="XM14" s="216"/>
      <c r="XN14" s="216"/>
      <c r="XO14" s="216"/>
      <c r="XP14" s="216"/>
      <c r="XQ14" s="216"/>
      <c r="XR14" s="216"/>
      <c r="XS14" s="216"/>
      <c r="XT14" s="216"/>
      <c r="XU14" s="216"/>
      <c r="XV14" s="216"/>
      <c r="XW14" s="216"/>
      <c r="XX14" s="216"/>
      <c r="XY14" s="216"/>
      <c r="XZ14" s="216"/>
      <c r="YA14" s="216"/>
      <c r="YB14" s="216"/>
      <c r="YC14" s="216"/>
      <c r="YD14" s="216"/>
      <c r="YE14" s="216"/>
      <c r="YF14" s="216"/>
      <c r="YG14" s="216"/>
      <c r="YH14" s="216"/>
      <c r="YI14" s="216"/>
      <c r="YJ14" s="216"/>
      <c r="YK14" s="216"/>
      <c r="YL14" s="216"/>
      <c r="YM14" s="216"/>
      <c r="YN14" s="216"/>
      <c r="YO14" s="216"/>
      <c r="YP14" s="216"/>
      <c r="YQ14" s="216"/>
      <c r="YR14" s="216"/>
      <c r="YS14" s="216"/>
      <c r="YT14" s="216"/>
      <c r="YU14" s="216"/>
      <c r="YV14" s="216"/>
      <c r="YW14" s="216"/>
      <c r="YX14" s="216"/>
      <c r="YY14" s="216"/>
      <c r="YZ14" s="216"/>
      <c r="ZA14" s="216"/>
      <c r="ZB14" s="216"/>
      <c r="ZC14" s="216"/>
      <c r="ZD14" s="216"/>
      <c r="ZE14" s="216"/>
      <c r="ZF14" s="216"/>
      <c r="ZG14" s="216"/>
      <c r="ZH14" s="216"/>
      <c r="ZI14" s="216"/>
      <c r="ZJ14" s="216"/>
      <c r="ZK14" s="216"/>
      <c r="ZL14" s="216"/>
      <c r="ZM14" s="216"/>
      <c r="ZN14" s="216"/>
      <c r="ZO14" s="216"/>
      <c r="ZP14" s="216"/>
      <c r="ZQ14" s="216"/>
      <c r="ZR14" s="216"/>
      <c r="ZS14" s="216"/>
      <c r="ZT14" s="216"/>
      <c r="ZU14" s="216"/>
      <c r="ZV14" s="216"/>
      <c r="ZW14" s="216"/>
      <c r="ZX14" s="216"/>
      <c r="ZY14" s="216"/>
      <c r="ZZ14" s="216"/>
      <c r="AAA14" s="216"/>
      <c r="AAB14" s="216"/>
      <c r="AAC14" s="216"/>
      <c r="AAD14" s="216"/>
      <c r="AAE14" s="216"/>
      <c r="AAF14" s="216"/>
      <c r="AAG14" s="216"/>
      <c r="AAH14" s="216"/>
      <c r="AAI14" s="216"/>
      <c r="AAJ14" s="216"/>
      <c r="AAK14" s="216"/>
      <c r="AAL14" s="216"/>
      <c r="AAM14" s="216"/>
      <c r="AAN14" s="216"/>
      <c r="AAO14" s="216"/>
      <c r="AAP14" s="216"/>
      <c r="AAQ14" s="216"/>
      <c r="AAR14" s="216"/>
      <c r="AAS14" s="216"/>
      <c r="AAT14" s="216"/>
      <c r="AAU14" s="216"/>
      <c r="AAV14" s="216"/>
      <c r="AAW14" s="216"/>
      <c r="AAX14" s="216"/>
      <c r="AAY14" s="216"/>
      <c r="AAZ14" s="216"/>
      <c r="ABA14" s="216"/>
      <c r="ABB14" s="216"/>
      <c r="ABC14" s="216"/>
      <c r="ABD14" s="216"/>
      <c r="ABE14" s="216"/>
      <c r="ABF14" s="216"/>
      <c r="ABG14" s="216"/>
      <c r="ABH14" s="216"/>
      <c r="ABI14" s="216"/>
      <c r="ABJ14" s="216"/>
      <c r="ABK14" s="216"/>
      <c r="ABL14" s="216"/>
      <c r="ABM14" s="216"/>
      <c r="ABN14" s="216"/>
      <c r="ABO14" s="216"/>
      <c r="ABP14" s="216"/>
      <c r="ABQ14" s="216"/>
      <c r="ABR14" s="216"/>
      <c r="ABS14" s="216"/>
      <c r="ABT14" s="216"/>
      <c r="ABU14" s="216"/>
      <c r="ABV14" s="216"/>
      <c r="ABW14" s="216"/>
      <c r="ABX14" s="216"/>
      <c r="ABY14" s="216"/>
      <c r="ABZ14" s="216"/>
      <c r="ACA14" s="216"/>
      <c r="ACB14" s="216"/>
      <c r="ACC14" s="216"/>
      <c r="ACD14" s="216"/>
      <c r="ACE14" s="216"/>
      <c r="ACF14" s="216"/>
      <c r="ACG14" s="216"/>
      <c r="ACH14" s="216"/>
      <c r="ACI14" s="216"/>
      <c r="ACJ14" s="216"/>
      <c r="ACK14" s="216"/>
      <c r="ACL14" s="216"/>
      <c r="ACM14" s="216"/>
      <c r="ACN14" s="216"/>
      <c r="ACO14" s="216"/>
      <c r="ACP14" s="216"/>
      <c r="ACQ14" s="216"/>
      <c r="ACR14" s="216"/>
      <c r="ACS14" s="216"/>
      <c r="ACT14" s="216"/>
      <c r="ACU14" s="216"/>
      <c r="ACV14" s="216"/>
      <c r="ACW14" s="216"/>
      <c r="ACX14" s="216"/>
      <c r="ACY14" s="216"/>
      <c r="ACZ14" s="216"/>
      <c r="ADA14" s="216"/>
      <c r="ADB14" s="216"/>
      <c r="ADC14" s="216"/>
      <c r="ADD14" s="216"/>
      <c r="ADE14" s="216"/>
      <c r="ADF14" s="216"/>
      <c r="ADG14" s="216"/>
      <c r="ADH14" s="216"/>
      <c r="ADI14" s="216"/>
      <c r="ADJ14" s="216"/>
      <c r="ADK14" s="216"/>
      <c r="ADL14" s="216"/>
      <c r="ADM14" s="216"/>
      <c r="ADN14" s="216"/>
      <c r="ADO14" s="216"/>
      <c r="ADP14" s="216"/>
      <c r="ADQ14" s="216"/>
      <c r="ADR14" s="216"/>
      <c r="ADS14" s="216"/>
      <c r="ADT14" s="216"/>
      <c r="ADU14" s="216"/>
      <c r="ADV14" s="216"/>
      <c r="ADW14" s="216"/>
      <c r="ADX14" s="216"/>
      <c r="ADY14" s="216"/>
      <c r="ADZ14" s="216"/>
      <c r="AEA14" s="216"/>
      <c r="AEB14" s="216"/>
      <c r="AEC14" s="216"/>
      <c r="AED14" s="216"/>
      <c r="AEE14" s="216"/>
      <c r="AEF14" s="216"/>
      <c r="AEG14" s="216"/>
      <c r="AEH14" s="216"/>
      <c r="AEI14" s="216"/>
      <c r="AEJ14" s="216"/>
      <c r="AEK14" s="216"/>
      <c r="AEL14" s="216"/>
      <c r="AEM14" s="216"/>
      <c r="AEN14" s="216"/>
      <c r="AEO14" s="216"/>
      <c r="AEP14" s="216"/>
      <c r="AEQ14" s="216"/>
      <c r="AER14" s="216"/>
      <c r="AES14" s="216"/>
      <c r="AET14" s="216"/>
      <c r="AEU14" s="216"/>
      <c r="AEV14" s="216"/>
      <c r="AEW14" s="216"/>
      <c r="AEX14" s="216"/>
      <c r="AEY14" s="216"/>
      <c r="AEZ14" s="216"/>
      <c r="AFA14" s="216"/>
      <c r="AFB14" s="216"/>
      <c r="AFC14" s="216"/>
      <c r="AFD14" s="216"/>
      <c r="AFE14" s="216"/>
      <c r="AFF14" s="216"/>
      <c r="AFG14" s="216"/>
      <c r="AFH14" s="216"/>
      <c r="AFI14" s="216"/>
      <c r="AFJ14" s="216"/>
      <c r="AFK14" s="216"/>
      <c r="AFL14" s="216"/>
      <c r="AFM14" s="216"/>
      <c r="AFN14" s="216"/>
      <c r="AFO14" s="216"/>
      <c r="AFP14" s="216"/>
      <c r="AFQ14" s="216"/>
      <c r="AFR14" s="216"/>
      <c r="AFS14" s="216"/>
      <c r="AFT14" s="216"/>
      <c r="AFU14" s="216"/>
      <c r="AFV14" s="216"/>
      <c r="AFW14" s="216"/>
      <c r="AFX14" s="216"/>
      <c r="AFY14" s="216"/>
      <c r="AFZ14" s="216"/>
      <c r="AGA14" s="216"/>
      <c r="AGB14" s="216"/>
      <c r="AGC14" s="216"/>
      <c r="AGD14" s="216"/>
      <c r="AGE14" s="216"/>
      <c r="AGF14" s="216"/>
      <c r="AGG14" s="216"/>
      <c r="AGH14" s="216"/>
      <c r="AGI14" s="216"/>
      <c r="AGJ14" s="216"/>
      <c r="AGK14" s="216"/>
      <c r="AGL14" s="216"/>
      <c r="AGM14" s="216"/>
      <c r="AGN14" s="216"/>
      <c r="AGO14" s="216"/>
      <c r="AGP14" s="216"/>
      <c r="AGQ14" s="216"/>
      <c r="AGR14" s="216"/>
      <c r="AGS14" s="216"/>
      <c r="AGT14" s="216"/>
      <c r="AGU14" s="216"/>
      <c r="AGV14" s="216"/>
      <c r="AGW14" s="216"/>
      <c r="AGX14" s="216"/>
      <c r="AGY14" s="216"/>
      <c r="AGZ14" s="216"/>
      <c r="AHA14" s="216"/>
      <c r="AHB14" s="216"/>
      <c r="AHC14" s="216"/>
      <c r="AHD14" s="216"/>
      <c r="AHE14" s="216"/>
      <c r="AHF14" s="216"/>
      <c r="AHG14" s="216"/>
      <c r="AHH14" s="216"/>
      <c r="AHI14" s="216"/>
      <c r="AHJ14" s="216"/>
      <c r="AHK14" s="216"/>
      <c r="AHL14" s="216"/>
      <c r="AHM14" s="216"/>
      <c r="AHN14" s="216"/>
      <c r="AHO14" s="216"/>
      <c r="AHP14" s="216"/>
      <c r="AHQ14" s="216"/>
      <c r="AHR14" s="216"/>
      <c r="AHS14" s="216"/>
      <c r="AHT14" s="216"/>
      <c r="AHU14" s="216"/>
      <c r="AHV14" s="216"/>
      <c r="AHW14" s="216"/>
      <c r="AHX14" s="216"/>
      <c r="AHY14" s="216"/>
      <c r="AHZ14" s="216"/>
      <c r="AIA14" s="216"/>
      <c r="AIB14" s="216"/>
      <c r="AIC14" s="216"/>
      <c r="AID14" s="216"/>
      <c r="AIE14" s="216"/>
      <c r="AIF14" s="216"/>
      <c r="AIG14" s="216"/>
      <c r="AIH14" s="216"/>
      <c r="AII14" s="216"/>
      <c r="AIJ14" s="216"/>
      <c r="AIK14" s="216"/>
      <c r="AIL14" s="216"/>
      <c r="AIM14" s="216"/>
      <c r="AIN14" s="216"/>
      <c r="AIO14" s="216"/>
      <c r="AIP14" s="216"/>
      <c r="AIQ14" s="216"/>
      <c r="AIR14" s="216"/>
      <c r="AIS14" s="216"/>
      <c r="AIT14" s="216"/>
      <c r="AIU14" s="216"/>
      <c r="AIV14" s="216"/>
      <c r="AIW14" s="216"/>
      <c r="AIX14" s="216"/>
      <c r="AIY14" s="216"/>
      <c r="AIZ14" s="216"/>
      <c r="AJA14" s="216"/>
      <c r="AJB14" s="216"/>
      <c r="AJC14" s="216"/>
      <c r="AJD14" s="216"/>
      <c r="AJE14" s="216"/>
      <c r="AJF14" s="216"/>
      <c r="AJG14" s="216"/>
      <c r="AJH14" s="216"/>
      <c r="AJI14" s="216"/>
      <c r="AJJ14" s="216"/>
      <c r="AJK14" s="216"/>
      <c r="AJL14" s="216"/>
      <c r="AJM14" s="216"/>
      <c r="AJN14" s="216"/>
      <c r="AJO14" s="216"/>
      <c r="AJP14" s="216"/>
      <c r="AJQ14" s="216"/>
      <c r="AJR14" s="216"/>
      <c r="AJS14" s="216"/>
      <c r="AJT14" s="216"/>
      <c r="AJU14" s="216"/>
      <c r="AJV14" s="216"/>
      <c r="AJW14" s="216"/>
      <c r="AJX14" s="216"/>
      <c r="AJY14" s="216"/>
      <c r="AJZ14" s="216"/>
      <c r="AKA14" s="216"/>
      <c r="AKB14" s="216"/>
      <c r="AKC14" s="216"/>
      <c r="AKD14" s="216"/>
      <c r="AKE14" s="216"/>
      <c r="AKF14" s="216"/>
      <c r="AKG14" s="216"/>
      <c r="AKH14" s="216"/>
      <c r="AKI14" s="216"/>
      <c r="AKJ14" s="216"/>
      <c r="AKK14" s="216"/>
      <c r="AKL14" s="216"/>
      <c r="AKM14" s="216"/>
      <c r="AKN14" s="216"/>
      <c r="AKO14" s="216"/>
      <c r="AKP14" s="216"/>
      <c r="AKQ14" s="216"/>
      <c r="AKR14" s="216"/>
      <c r="AKS14" s="216"/>
      <c r="AKT14" s="216"/>
      <c r="AKU14" s="216"/>
      <c r="AKV14" s="216"/>
      <c r="AKW14" s="216"/>
      <c r="AKX14" s="216"/>
      <c r="AKY14" s="216"/>
      <c r="AKZ14" s="216"/>
      <c r="ALA14" s="216"/>
      <c r="ALB14" s="216"/>
      <c r="ALC14" s="216"/>
      <c r="ALD14" s="216"/>
      <c r="ALE14" s="216"/>
      <c r="ALF14" s="216"/>
      <c r="ALG14" s="216"/>
      <c r="ALH14" s="216"/>
      <c r="ALI14" s="216"/>
      <c r="ALJ14" s="216"/>
      <c r="ALK14" s="216"/>
      <c r="ALL14" s="216"/>
      <c r="ALM14" s="216"/>
      <c r="ALN14" s="216"/>
      <c r="ALO14" s="216"/>
      <c r="ALP14" s="216"/>
      <c r="ALQ14" s="216"/>
      <c r="ALR14" s="216"/>
      <c r="ALS14" s="216"/>
      <c r="ALT14" s="216"/>
      <c r="ALU14" s="216"/>
      <c r="ALV14" s="216"/>
      <c r="ALW14" s="216"/>
      <c r="ALX14" s="216"/>
      <c r="ALY14" s="216"/>
      <c r="ALZ14" s="216"/>
      <c r="AMA14" s="216"/>
      <c r="AMB14" s="216"/>
      <c r="AMC14" s="216"/>
      <c r="AMD14" s="216"/>
      <c r="AME14" s="216"/>
      <c r="AMF14" s="216"/>
      <c r="AMG14" s="216"/>
      <c r="AMH14" s="216"/>
      <c r="AMI14" s="216"/>
      <c r="AMJ14" s="216"/>
      <c r="AMK14" s="216"/>
    </row>
    <row r="15" spans="1:1025" customFormat="1" ht="21.75" customHeight="1" x14ac:dyDescent="0.25">
      <c r="A15" s="217"/>
      <c r="B15" s="218"/>
      <c r="C15" s="254" t="s">
        <v>205</v>
      </c>
      <c r="D15" s="249"/>
      <c r="E15" s="249"/>
      <c r="F15" s="250">
        <f>SUM(F10:F14)</f>
        <v>56</v>
      </c>
      <c r="G15" s="250">
        <f>SUM(G10:G14)</f>
        <v>54.5</v>
      </c>
      <c r="H15" s="250">
        <f>SUM(H10:H14)</f>
        <v>1.5</v>
      </c>
      <c r="I15" s="249"/>
      <c r="J15" s="249"/>
      <c r="K15" s="250">
        <f>SUM(K10:K14)</f>
        <v>56</v>
      </c>
      <c r="L15" s="250">
        <f>SUM(L10:L14)</f>
        <v>54.5</v>
      </c>
      <c r="M15" s="250">
        <f>SUM(M10:M14)</f>
        <v>1.5</v>
      </c>
      <c r="N15" s="252"/>
      <c r="O15" s="250">
        <f>SUM(O10:O14)</f>
        <v>15437.5</v>
      </c>
      <c r="P15" s="250">
        <f>SUM(P10:P14)</f>
        <v>370.5</v>
      </c>
      <c r="Q15" s="250"/>
      <c r="R15" s="250">
        <f>SUM(R10:R14)</f>
        <v>6431</v>
      </c>
      <c r="S15" s="250">
        <f>SUM(S10:S14)</f>
        <v>177</v>
      </c>
      <c r="T15" s="253">
        <f>SUM(T10:T14)</f>
        <v>22416</v>
      </c>
      <c r="U15" s="226"/>
      <c r="V15" s="215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  <c r="IW15" s="216"/>
      <c r="IX15" s="216"/>
      <c r="IY15" s="216"/>
      <c r="IZ15" s="216"/>
      <c r="JA15" s="216"/>
      <c r="JB15" s="216"/>
      <c r="JC15" s="216"/>
      <c r="JD15" s="216"/>
      <c r="JE15" s="216"/>
      <c r="JF15" s="216"/>
      <c r="JG15" s="216"/>
      <c r="JH15" s="216"/>
      <c r="JI15" s="216"/>
      <c r="JJ15" s="216"/>
      <c r="JK15" s="216"/>
      <c r="JL15" s="216"/>
      <c r="JM15" s="216"/>
      <c r="JN15" s="216"/>
      <c r="JO15" s="216"/>
      <c r="JP15" s="216"/>
      <c r="JQ15" s="216"/>
      <c r="JR15" s="216"/>
      <c r="JS15" s="216"/>
      <c r="JT15" s="216"/>
      <c r="JU15" s="216"/>
      <c r="JV15" s="216"/>
      <c r="JW15" s="216"/>
      <c r="JX15" s="216"/>
      <c r="JY15" s="216"/>
      <c r="JZ15" s="216"/>
      <c r="KA15" s="216"/>
      <c r="KB15" s="216"/>
      <c r="KC15" s="216"/>
      <c r="KD15" s="216"/>
      <c r="KE15" s="216"/>
      <c r="KF15" s="216"/>
      <c r="KG15" s="216"/>
      <c r="KH15" s="216"/>
      <c r="KI15" s="216"/>
      <c r="KJ15" s="216"/>
      <c r="KK15" s="216"/>
      <c r="KL15" s="216"/>
      <c r="KM15" s="216"/>
      <c r="KN15" s="216"/>
      <c r="KO15" s="216"/>
      <c r="KP15" s="216"/>
      <c r="KQ15" s="216"/>
      <c r="KR15" s="216"/>
      <c r="KS15" s="216"/>
      <c r="KT15" s="216"/>
      <c r="KU15" s="216"/>
      <c r="KV15" s="216"/>
      <c r="KW15" s="216"/>
      <c r="KX15" s="216"/>
      <c r="KY15" s="216"/>
      <c r="KZ15" s="216"/>
      <c r="LA15" s="216"/>
      <c r="LB15" s="216"/>
      <c r="LC15" s="216"/>
      <c r="LD15" s="216"/>
      <c r="LE15" s="216"/>
      <c r="LF15" s="216"/>
      <c r="LG15" s="216"/>
      <c r="LH15" s="216"/>
      <c r="LI15" s="216"/>
      <c r="LJ15" s="216"/>
      <c r="LK15" s="216"/>
      <c r="LL15" s="216"/>
      <c r="LM15" s="216"/>
      <c r="LN15" s="216"/>
      <c r="LO15" s="216"/>
      <c r="LP15" s="216"/>
      <c r="LQ15" s="216"/>
      <c r="LR15" s="216"/>
      <c r="LS15" s="216"/>
      <c r="LT15" s="216"/>
      <c r="LU15" s="216"/>
      <c r="LV15" s="216"/>
      <c r="LW15" s="216"/>
      <c r="LX15" s="216"/>
      <c r="LY15" s="216"/>
      <c r="LZ15" s="216"/>
      <c r="MA15" s="216"/>
      <c r="MB15" s="216"/>
      <c r="MC15" s="216"/>
      <c r="MD15" s="216"/>
      <c r="ME15" s="216"/>
      <c r="MF15" s="216"/>
      <c r="MG15" s="216"/>
      <c r="MH15" s="216"/>
      <c r="MI15" s="216"/>
      <c r="MJ15" s="216"/>
      <c r="MK15" s="216"/>
      <c r="ML15" s="216"/>
      <c r="MM15" s="216"/>
      <c r="MN15" s="216"/>
      <c r="MO15" s="216"/>
      <c r="MP15" s="216"/>
      <c r="MQ15" s="216"/>
      <c r="MR15" s="216"/>
      <c r="MS15" s="216"/>
      <c r="MT15" s="216"/>
      <c r="MU15" s="216"/>
      <c r="MV15" s="216"/>
      <c r="MW15" s="216"/>
      <c r="MX15" s="216"/>
      <c r="MY15" s="216"/>
      <c r="MZ15" s="216"/>
      <c r="NA15" s="216"/>
      <c r="NB15" s="216"/>
      <c r="NC15" s="216"/>
      <c r="ND15" s="216"/>
      <c r="NE15" s="216"/>
      <c r="NF15" s="216"/>
      <c r="NG15" s="216"/>
      <c r="NH15" s="216"/>
      <c r="NI15" s="216"/>
      <c r="NJ15" s="216"/>
      <c r="NK15" s="216"/>
      <c r="NL15" s="216"/>
      <c r="NM15" s="216"/>
      <c r="NN15" s="216"/>
      <c r="NO15" s="216"/>
      <c r="NP15" s="216"/>
      <c r="NQ15" s="216"/>
      <c r="NR15" s="216"/>
      <c r="NS15" s="216"/>
      <c r="NT15" s="216"/>
      <c r="NU15" s="216"/>
      <c r="NV15" s="216"/>
      <c r="NW15" s="216"/>
      <c r="NX15" s="216"/>
      <c r="NY15" s="216"/>
      <c r="NZ15" s="216"/>
      <c r="OA15" s="216"/>
      <c r="OB15" s="216"/>
      <c r="OC15" s="216"/>
      <c r="OD15" s="216"/>
      <c r="OE15" s="216"/>
      <c r="OF15" s="216"/>
      <c r="OG15" s="216"/>
      <c r="OH15" s="216"/>
      <c r="OI15" s="216"/>
      <c r="OJ15" s="216"/>
      <c r="OK15" s="216"/>
      <c r="OL15" s="216"/>
      <c r="OM15" s="216"/>
      <c r="ON15" s="216"/>
      <c r="OO15" s="216"/>
      <c r="OP15" s="216"/>
      <c r="OQ15" s="216"/>
      <c r="OR15" s="216"/>
      <c r="OS15" s="216"/>
      <c r="OT15" s="216"/>
      <c r="OU15" s="216"/>
      <c r="OV15" s="216"/>
      <c r="OW15" s="216"/>
      <c r="OX15" s="216"/>
      <c r="OY15" s="216"/>
      <c r="OZ15" s="216"/>
      <c r="PA15" s="216"/>
      <c r="PB15" s="216"/>
      <c r="PC15" s="216"/>
      <c r="PD15" s="216"/>
      <c r="PE15" s="216"/>
      <c r="PF15" s="216"/>
      <c r="PG15" s="216"/>
      <c r="PH15" s="216"/>
      <c r="PI15" s="216"/>
      <c r="PJ15" s="216"/>
      <c r="PK15" s="216"/>
      <c r="PL15" s="216"/>
      <c r="PM15" s="216"/>
      <c r="PN15" s="216"/>
      <c r="PO15" s="216"/>
      <c r="PP15" s="216"/>
      <c r="PQ15" s="216"/>
      <c r="PR15" s="216"/>
      <c r="PS15" s="216"/>
      <c r="PT15" s="216"/>
      <c r="PU15" s="216"/>
      <c r="PV15" s="216"/>
      <c r="PW15" s="216"/>
      <c r="PX15" s="216"/>
      <c r="PY15" s="216"/>
      <c r="PZ15" s="216"/>
      <c r="QA15" s="216"/>
      <c r="QB15" s="216"/>
      <c r="QC15" s="216"/>
      <c r="QD15" s="216"/>
      <c r="QE15" s="216"/>
      <c r="QF15" s="216"/>
      <c r="QG15" s="216"/>
      <c r="QH15" s="216"/>
      <c r="QI15" s="216"/>
      <c r="QJ15" s="216"/>
      <c r="QK15" s="216"/>
      <c r="QL15" s="216"/>
      <c r="QM15" s="216"/>
      <c r="QN15" s="216"/>
      <c r="QO15" s="216"/>
      <c r="QP15" s="216"/>
      <c r="QQ15" s="216"/>
      <c r="QR15" s="216"/>
      <c r="QS15" s="216"/>
      <c r="QT15" s="216"/>
      <c r="QU15" s="216"/>
      <c r="QV15" s="216"/>
      <c r="QW15" s="216"/>
      <c r="QX15" s="216"/>
      <c r="QY15" s="216"/>
      <c r="QZ15" s="216"/>
      <c r="RA15" s="216"/>
      <c r="RB15" s="216"/>
      <c r="RC15" s="216"/>
      <c r="RD15" s="216"/>
      <c r="RE15" s="216"/>
      <c r="RF15" s="216"/>
      <c r="RG15" s="216"/>
      <c r="RH15" s="216"/>
      <c r="RI15" s="216"/>
      <c r="RJ15" s="216"/>
      <c r="RK15" s="216"/>
      <c r="RL15" s="216"/>
      <c r="RM15" s="216"/>
      <c r="RN15" s="216"/>
      <c r="RO15" s="216"/>
      <c r="RP15" s="216"/>
      <c r="RQ15" s="216"/>
      <c r="RR15" s="216"/>
      <c r="RS15" s="216"/>
      <c r="RT15" s="216"/>
      <c r="RU15" s="216"/>
      <c r="RV15" s="216"/>
      <c r="RW15" s="216"/>
      <c r="RX15" s="216"/>
      <c r="RY15" s="216"/>
      <c r="RZ15" s="216"/>
      <c r="SA15" s="216"/>
      <c r="SB15" s="216"/>
      <c r="SC15" s="216"/>
      <c r="SD15" s="216"/>
      <c r="SE15" s="216"/>
      <c r="SF15" s="216"/>
      <c r="SG15" s="216"/>
      <c r="SH15" s="216"/>
      <c r="SI15" s="216"/>
      <c r="SJ15" s="216"/>
      <c r="SK15" s="216"/>
      <c r="SL15" s="216"/>
      <c r="SM15" s="216"/>
      <c r="SN15" s="216"/>
      <c r="SO15" s="216"/>
      <c r="SP15" s="216"/>
      <c r="SQ15" s="216"/>
      <c r="SR15" s="216"/>
      <c r="SS15" s="216"/>
      <c r="ST15" s="216"/>
      <c r="SU15" s="216"/>
      <c r="SV15" s="216"/>
      <c r="SW15" s="216"/>
      <c r="SX15" s="216"/>
      <c r="SY15" s="216"/>
      <c r="SZ15" s="216"/>
      <c r="TA15" s="216"/>
      <c r="TB15" s="216"/>
      <c r="TC15" s="216"/>
      <c r="TD15" s="216"/>
      <c r="TE15" s="216"/>
      <c r="TF15" s="216"/>
      <c r="TG15" s="216"/>
      <c r="TH15" s="216"/>
      <c r="TI15" s="216"/>
      <c r="TJ15" s="216"/>
      <c r="TK15" s="216"/>
      <c r="TL15" s="216"/>
      <c r="TM15" s="216"/>
      <c r="TN15" s="216"/>
      <c r="TO15" s="216"/>
      <c r="TP15" s="216"/>
      <c r="TQ15" s="216"/>
      <c r="TR15" s="216"/>
      <c r="TS15" s="216"/>
      <c r="TT15" s="216"/>
      <c r="TU15" s="216"/>
      <c r="TV15" s="216"/>
      <c r="TW15" s="216"/>
      <c r="TX15" s="216"/>
      <c r="TY15" s="216"/>
      <c r="TZ15" s="216"/>
      <c r="UA15" s="216"/>
      <c r="UB15" s="216"/>
      <c r="UC15" s="216"/>
      <c r="UD15" s="216"/>
      <c r="UE15" s="216"/>
      <c r="UF15" s="216"/>
      <c r="UG15" s="216"/>
      <c r="UH15" s="216"/>
      <c r="UI15" s="216"/>
      <c r="UJ15" s="216"/>
      <c r="UK15" s="216"/>
      <c r="UL15" s="216"/>
      <c r="UM15" s="216"/>
      <c r="UN15" s="216"/>
      <c r="UO15" s="216"/>
      <c r="UP15" s="216"/>
      <c r="UQ15" s="216"/>
      <c r="UR15" s="216"/>
      <c r="US15" s="216"/>
      <c r="UT15" s="216"/>
      <c r="UU15" s="216"/>
      <c r="UV15" s="216"/>
      <c r="UW15" s="216"/>
      <c r="UX15" s="216"/>
      <c r="UY15" s="216"/>
      <c r="UZ15" s="216"/>
      <c r="VA15" s="216"/>
      <c r="VB15" s="216"/>
      <c r="VC15" s="216"/>
      <c r="VD15" s="216"/>
      <c r="VE15" s="216"/>
      <c r="VF15" s="216"/>
      <c r="VG15" s="216"/>
      <c r="VH15" s="216"/>
      <c r="VI15" s="216"/>
      <c r="VJ15" s="216"/>
      <c r="VK15" s="216"/>
      <c r="VL15" s="216"/>
      <c r="VM15" s="216"/>
      <c r="VN15" s="216"/>
      <c r="VO15" s="216"/>
      <c r="VP15" s="216"/>
      <c r="VQ15" s="216"/>
      <c r="VR15" s="216"/>
      <c r="VS15" s="216"/>
      <c r="VT15" s="216"/>
      <c r="VU15" s="216"/>
      <c r="VV15" s="216"/>
      <c r="VW15" s="216"/>
      <c r="VX15" s="216"/>
      <c r="VY15" s="216"/>
      <c r="VZ15" s="216"/>
      <c r="WA15" s="216"/>
      <c r="WB15" s="216"/>
      <c r="WC15" s="216"/>
      <c r="WD15" s="216"/>
      <c r="WE15" s="216"/>
      <c r="WF15" s="216"/>
      <c r="WG15" s="216"/>
      <c r="WH15" s="216"/>
      <c r="WI15" s="216"/>
      <c r="WJ15" s="216"/>
      <c r="WK15" s="216"/>
      <c r="WL15" s="216"/>
      <c r="WM15" s="216"/>
      <c r="WN15" s="216"/>
      <c r="WO15" s="216"/>
      <c r="WP15" s="216"/>
      <c r="WQ15" s="216"/>
      <c r="WR15" s="216"/>
      <c r="WS15" s="216"/>
      <c r="WT15" s="216"/>
      <c r="WU15" s="216"/>
      <c r="WV15" s="216"/>
      <c r="WW15" s="216"/>
      <c r="WX15" s="216"/>
      <c r="WY15" s="216"/>
      <c r="WZ15" s="216"/>
      <c r="XA15" s="216"/>
      <c r="XB15" s="216"/>
      <c r="XC15" s="216"/>
      <c r="XD15" s="216"/>
      <c r="XE15" s="216"/>
      <c r="XF15" s="216"/>
      <c r="XG15" s="216"/>
      <c r="XH15" s="216"/>
      <c r="XI15" s="216"/>
      <c r="XJ15" s="216"/>
      <c r="XK15" s="216"/>
      <c r="XL15" s="216"/>
      <c r="XM15" s="216"/>
      <c r="XN15" s="216"/>
      <c r="XO15" s="216"/>
      <c r="XP15" s="216"/>
      <c r="XQ15" s="216"/>
      <c r="XR15" s="216"/>
      <c r="XS15" s="216"/>
      <c r="XT15" s="216"/>
      <c r="XU15" s="216"/>
      <c r="XV15" s="216"/>
      <c r="XW15" s="216"/>
      <c r="XX15" s="216"/>
      <c r="XY15" s="216"/>
      <c r="XZ15" s="216"/>
      <c r="YA15" s="216"/>
      <c r="YB15" s="216"/>
      <c r="YC15" s="216"/>
      <c r="YD15" s="216"/>
      <c r="YE15" s="216"/>
      <c r="YF15" s="216"/>
      <c r="YG15" s="216"/>
      <c r="YH15" s="216"/>
      <c r="YI15" s="216"/>
      <c r="YJ15" s="216"/>
      <c r="YK15" s="216"/>
      <c r="YL15" s="216"/>
      <c r="YM15" s="216"/>
      <c r="YN15" s="216"/>
      <c r="YO15" s="216"/>
      <c r="YP15" s="216"/>
      <c r="YQ15" s="216"/>
      <c r="YR15" s="216"/>
      <c r="YS15" s="216"/>
      <c r="YT15" s="216"/>
      <c r="YU15" s="216"/>
      <c r="YV15" s="216"/>
      <c r="YW15" s="216"/>
      <c r="YX15" s="216"/>
      <c r="YY15" s="216"/>
      <c r="YZ15" s="216"/>
      <c r="ZA15" s="216"/>
      <c r="ZB15" s="216"/>
      <c r="ZC15" s="216"/>
      <c r="ZD15" s="216"/>
      <c r="ZE15" s="216"/>
      <c r="ZF15" s="216"/>
      <c r="ZG15" s="216"/>
      <c r="ZH15" s="216"/>
      <c r="ZI15" s="216"/>
      <c r="ZJ15" s="216"/>
      <c r="ZK15" s="216"/>
      <c r="ZL15" s="216"/>
      <c r="ZM15" s="216"/>
      <c r="ZN15" s="216"/>
      <c r="ZO15" s="216"/>
      <c r="ZP15" s="216"/>
      <c r="ZQ15" s="216"/>
      <c r="ZR15" s="216"/>
      <c r="ZS15" s="216"/>
      <c r="ZT15" s="216"/>
      <c r="ZU15" s="216"/>
      <c r="ZV15" s="216"/>
      <c r="ZW15" s="216"/>
      <c r="ZX15" s="216"/>
      <c r="ZY15" s="216"/>
      <c r="ZZ15" s="216"/>
      <c r="AAA15" s="216"/>
      <c r="AAB15" s="216"/>
      <c r="AAC15" s="216"/>
      <c r="AAD15" s="216"/>
      <c r="AAE15" s="216"/>
      <c r="AAF15" s="216"/>
      <c r="AAG15" s="216"/>
      <c r="AAH15" s="216"/>
      <c r="AAI15" s="216"/>
      <c r="AAJ15" s="216"/>
      <c r="AAK15" s="216"/>
      <c r="AAL15" s="216"/>
      <c r="AAM15" s="216"/>
      <c r="AAN15" s="216"/>
      <c r="AAO15" s="216"/>
      <c r="AAP15" s="216"/>
      <c r="AAQ15" s="216"/>
      <c r="AAR15" s="216"/>
      <c r="AAS15" s="216"/>
      <c r="AAT15" s="216"/>
      <c r="AAU15" s="216"/>
      <c r="AAV15" s="216"/>
      <c r="AAW15" s="216"/>
      <c r="AAX15" s="216"/>
      <c r="AAY15" s="216"/>
      <c r="AAZ15" s="216"/>
      <c r="ABA15" s="216"/>
      <c r="ABB15" s="216"/>
      <c r="ABC15" s="216"/>
      <c r="ABD15" s="216"/>
      <c r="ABE15" s="216"/>
      <c r="ABF15" s="216"/>
      <c r="ABG15" s="216"/>
      <c r="ABH15" s="216"/>
      <c r="ABI15" s="216"/>
      <c r="ABJ15" s="216"/>
      <c r="ABK15" s="216"/>
      <c r="ABL15" s="216"/>
      <c r="ABM15" s="216"/>
      <c r="ABN15" s="216"/>
      <c r="ABO15" s="216"/>
      <c r="ABP15" s="216"/>
      <c r="ABQ15" s="216"/>
      <c r="ABR15" s="216"/>
      <c r="ABS15" s="216"/>
      <c r="ABT15" s="216"/>
      <c r="ABU15" s="216"/>
      <c r="ABV15" s="216"/>
      <c r="ABW15" s="216"/>
      <c r="ABX15" s="216"/>
      <c r="ABY15" s="216"/>
      <c r="ABZ15" s="216"/>
      <c r="ACA15" s="216"/>
      <c r="ACB15" s="216"/>
      <c r="ACC15" s="216"/>
      <c r="ACD15" s="216"/>
      <c r="ACE15" s="216"/>
      <c r="ACF15" s="216"/>
      <c r="ACG15" s="216"/>
      <c r="ACH15" s="216"/>
      <c r="ACI15" s="216"/>
      <c r="ACJ15" s="216"/>
      <c r="ACK15" s="216"/>
      <c r="ACL15" s="216"/>
      <c r="ACM15" s="216"/>
      <c r="ACN15" s="216"/>
      <c r="ACO15" s="216"/>
      <c r="ACP15" s="216"/>
      <c r="ACQ15" s="216"/>
      <c r="ACR15" s="216"/>
      <c r="ACS15" s="216"/>
      <c r="ACT15" s="216"/>
      <c r="ACU15" s="216"/>
      <c r="ACV15" s="216"/>
      <c r="ACW15" s="216"/>
      <c r="ACX15" s="216"/>
      <c r="ACY15" s="216"/>
      <c r="ACZ15" s="216"/>
      <c r="ADA15" s="216"/>
      <c r="ADB15" s="216"/>
      <c r="ADC15" s="216"/>
      <c r="ADD15" s="216"/>
      <c r="ADE15" s="216"/>
      <c r="ADF15" s="216"/>
      <c r="ADG15" s="216"/>
      <c r="ADH15" s="216"/>
      <c r="ADI15" s="216"/>
      <c r="ADJ15" s="216"/>
      <c r="ADK15" s="216"/>
      <c r="ADL15" s="216"/>
      <c r="ADM15" s="216"/>
      <c r="ADN15" s="216"/>
      <c r="ADO15" s="216"/>
      <c r="ADP15" s="216"/>
      <c r="ADQ15" s="216"/>
      <c r="ADR15" s="216"/>
      <c r="ADS15" s="216"/>
      <c r="ADT15" s="216"/>
      <c r="ADU15" s="216"/>
      <c r="ADV15" s="216"/>
      <c r="ADW15" s="216"/>
      <c r="ADX15" s="216"/>
      <c r="ADY15" s="216"/>
      <c r="ADZ15" s="216"/>
      <c r="AEA15" s="216"/>
      <c r="AEB15" s="216"/>
      <c r="AEC15" s="216"/>
      <c r="AED15" s="216"/>
      <c r="AEE15" s="216"/>
      <c r="AEF15" s="216"/>
      <c r="AEG15" s="216"/>
      <c r="AEH15" s="216"/>
      <c r="AEI15" s="216"/>
      <c r="AEJ15" s="216"/>
      <c r="AEK15" s="216"/>
      <c r="AEL15" s="216"/>
      <c r="AEM15" s="216"/>
      <c r="AEN15" s="216"/>
      <c r="AEO15" s="216"/>
      <c r="AEP15" s="216"/>
      <c r="AEQ15" s="216"/>
      <c r="AER15" s="216"/>
      <c r="AES15" s="216"/>
      <c r="AET15" s="216"/>
      <c r="AEU15" s="216"/>
      <c r="AEV15" s="216"/>
      <c r="AEW15" s="216"/>
      <c r="AEX15" s="216"/>
      <c r="AEY15" s="216"/>
      <c r="AEZ15" s="216"/>
      <c r="AFA15" s="216"/>
      <c r="AFB15" s="216"/>
      <c r="AFC15" s="216"/>
      <c r="AFD15" s="216"/>
      <c r="AFE15" s="216"/>
      <c r="AFF15" s="216"/>
      <c r="AFG15" s="216"/>
      <c r="AFH15" s="216"/>
      <c r="AFI15" s="216"/>
      <c r="AFJ15" s="216"/>
      <c r="AFK15" s="216"/>
      <c r="AFL15" s="216"/>
      <c r="AFM15" s="216"/>
      <c r="AFN15" s="216"/>
      <c r="AFO15" s="216"/>
      <c r="AFP15" s="216"/>
      <c r="AFQ15" s="216"/>
      <c r="AFR15" s="216"/>
      <c r="AFS15" s="216"/>
      <c r="AFT15" s="216"/>
      <c r="AFU15" s="216"/>
      <c r="AFV15" s="216"/>
      <c r="AFW15" s="216"/>
      <c r="AFX15" s="216"/>
      <c r="AFY15" s="216"/>
      <c r="AFZ15" s="216"/>
      <c r="AGA15" s="216"/>
      <c r="AGB15" s="216"/>
      <c r="AGC15" s="216"/>
      <c r="AGD15" s="216"/>
      <c r="AGE15" s="216"/>
      <c r="AGF15" s="216"/>
      <c r="AGG15" s="216"/>
      <c r="AGH15" s="216"/>
      <c r="AGI15" s="216"/>
      <c r="AGJ15" s="216"/>
      <c r="AGK15" s="216"/>
      <c r="AGL15" s="216"/>
      <c r="AGM15" s="216"/>
      <c r="AGN15" s="216"/>
      <c r="AGO15" s="216"/>
      <c r="AGP15" s="216"/>
      <c r="AGQ15" s="216"/>
      <c r="AGR15" s="216"/>
      <c r="AGS15" s="216"/>
      <c r="AGT15" s="216"/>
      <c r="AGU15" s="216"/>
      <c r="AGV15" s="216"/>
      <c r="AGW15" s="216"/>
      <c r="AGX15" s="216"/>
      <c r="AGY15" s="216"/>
      <c r="AGZ15" s="216"/>
      <c r="AHA15" s="216"/>
      <c r="AHB15" s="216"/>
      <c r="AHC15" s="216"/>
      <c r="AHD15" s="216"/>
      <c r="AHE15" s="216"/>
      <c r="AHF15" s="216"/>
      <c r="AHG15" s="216"/>
      <c r="AHH15" s="216"/>
      <c r="AHI15" s="216"/>
      <c r="AHJ15" s="216"/>
      <c r="AHK15" s="216"/>
      <c r="AHL15" s="216"/>
      <c r="AHM15" s="216"/>
      <c r="AHN15" s="216"/>
      <c r="AHO15" s="216"/>
      <c r="AHP15" s="216"/>
      <c r="AHQ15" s="216"/>
      <c r="AHR15" s="216"/>
      <c r="AHS15" s="216"/>
      <c r="AHT15" s="216"/>
      <c r="AHU15" s="216"/>
      <c r="AHV15" s="216"/>
      <c r="AHW15" s="216"/>
      <c r="AHX15" s="216"/>
      <c r="AHY15" s="216"/>
      <c r="AHZ15" s="216"/>
      <c r="AIA15" s="216"/>
      <c r="AIB15" s="216"/>
      <c r="AIC15" s="216"/>
      <c r="AID15" s="216"/>
      <c r="AIE15" s="216"/>
      <c r="AIF15" s="216"/>
      <c r="AIG15" s="216"/>
      <c r="AIH15" s="216"/>
      <c r="AII15" s="216"/>
      <c r="AIJ15" s="216"/>
      <c r="AIK15" s="216"/>
      <c r="AIL15" s="216"/>
      <c r="AIM15" s="216"/>
      <c r="AIN15" s="216"/>
      <c r="AIO15" s="216"/>
      <c r="AIP15" s="216"/>
      <c r="AIQ15" s="216"/>
      <c r="AIR15" s="216"/>
      <c r="AIS15" s="216"/>
      <c r="AIT15" s="216"/>
      <c r="AIU15" s="216"/>
      <c r="AIV15" s="216"/>
      <c r="AIW15" s="216"/>
      <c r="AIX15" s="216"/>
      <c r="AIY15" s="216"/>
      <c r="AIZ15" s="216"/>
      <c r="AJA15" s="216"/>
      <c r="AJB15" s="216"/>
      <c r="AJC15" s="216"/>
      <c r="AJD15" s="216"/>
      <c r="AJE15" s="216"/>
      <c r="AJF15" s="216"/>
      <c r="AJG15" s="216"/>
      <c r="AJH15" s="216"/>
      <c r="AJI15" s="216"/>
      <c r="AJJ15" s="216"/>
      <c r="AJK15" s="216"/>
      <c r="AJL15" s="216"/>
      <c r="AJM15" s="216"/>
      <c r="AJN15" s="216"/>
      <c r="AJO15" s="216"/>
      <c r="AJP15" s="216"/>
      <c r="AJQ15" s="216"/>
      <c r="AJR15" s="216"/>
      <c r="AJS15" s="216"/>
      <c r="AJT15" s="216"/>
      <c r="AJU15" s="216"/>
      <c r="AJV15" s="216"/>
      <c r="AJW15" s="216"/>
      <c r="AJX15" s="216"/>
      <c r="AJY15" s="216"/>
      <c r="AJZ15" s="216"/>
      <c r="AKA15" s="216"/>
      <c r="AKB15" s="216"/>
      <c r="AKC15" s="216"/>
      <c r="AKD15" s="216"/>
      <c r="AKE15" s="216"/>
      <c r="AKF15" s="216"/>
      <c r="AKG15" s="216"/>
      <c r="AKH15" s="216"/>
      <c r="AKI15" s="216"/>
      <c r="AKJ15" s="216"/>
      <c r="AKK15" s="216"/>
      <c r="AKL15" s="216"/>
      <c r="AKM15" s="216"/>
      <c r="AKN15" s="216"/>
      <c r="AKO15" s="216"/>
      <c r="AKP15" s="216"/>
      <c r="AKQ15" s="216"/>
      <c r="AKR15" s="216"/>
      <c r="AKS15" s="216"/>
      <c r="AKT15" s="216"/>
      <c r="AKU15" s="216"/>
      <c r="AKV15" s="216"/>
      <c r="AKW15" s="216"/>
      <c r="AKX15" s="216"/>
      <c r="AKY15" s="216"/>
      <c r="AKZ15" s="216"/>
      <c r="ALA15" s="216"/>
      <c r="ALB15" s="216"/>
      <c r="ALC15" s="216"/>
      <c r="ALD15" s="216"/>
      <c r="ALE15" s="216"/>
      <c r="ALF15" s="216"/>
      <c r="ALG15" s="216"/>
      <c r="ALH15" s="216"/>
      <c r="ALI15" s="216"/>
      <c r="ALJ15" s="216"/>
      <c r="ALK15" s="216"/>
      <c r="ALL15" s="216"/>
      <c r="ALM15" s="216"/>
      <c r="ALN15" s="216"/>
      <c r="ALO15" s="216"/>
      <c r="ALP15" s="216"/>
      <c r="ALQ15" s="216"/>
      <c r="ALR15" s="216"/>
      <c r="ALS15" s="216"/>
      <c r="ALT15" s="216"/>
      <c r="ALU15" s="216"/>
      <c r="ALV15" s="216"/>
      <c r="ALW15" s="216"/>
      <c r="ALX15" s="216"/>
      <c r="ALY15" s="216"/>
      <c r="ALZ15" s="216"/>
      <c r="AMA15" s="216"/>
      <c r="AMB15" s="216"/>
      <c r="AMC15" s="216"/>
      <c r="AMD15" s="216"/>
      <c r="AME15" s="216"/>
      <c r="AMF15" s="216"/>
      <c r="AMG15" s="216"/>
      <c r="AMH15" s="216"/>
      <c r="AMI15" s="216"/>
      <c r="AMJ15" s="216"/>
      <c r="AMK15" s="216"/>
    </row>
    <row r="16" spans="1:1025" customFormat="1" ht="79.5" thickBot="1" x14ac:dyDescent="0.3">
      <c r="A16" s="230">
        <v>5</v>
      </c>
      <c r="B16" s="231" t="s">
        <v>279</v>
      </c>
      <c r="C16" s="227" t="s">
        <v>259</v>
      </c>
      <c r="D16" s="227">
        <v>1</v>
      </c>
      <c r="E16" s="232" t="s">
        <v>260</v>
      </c>
      <c r="F16" s="233" t="s">
        <v>261</v>
      </c>
      <c r="G16" s="233" t="s">
        <v>261</v>
      </c>
      <c r="H16" s="233">
        <v>0</v>
      </c>
      <c r="I16" s="219">
        <v>0</v>
      </c>
      <c r="J16" s="234"/>
      <c r="K16" s="221">
        <v>0</v>
      </c>
      <c r="L16" s="221">
        <v>0</v>
      </c>
      <c r="M16" s="221">
        <f>K16-L16</f>
        <v>0</v>
      </c>
      <c r="N16" s="219">
        <v>194</v>
      </c>
      <c r="O16" s="235">
        <f>(39*11.5+117*9.5+39*8.5)*D16</f>
        <v>1891.5</v>
      </c>
      <c r="P16" s="236">
        <f>D16*H16*249</f>
        <v>0</v>
      </c>
      <c r="Q16" s="223">
        <v>0</v>
      </c>
      <c r="R16" s="237">
        <f>I16*L16*Q16</f>
        <v>0</v>
      </c>
      <c r="S16" s="237">
        <f>I16*M16*Q16</f>
        <v>0</v>
      </c>
      <c r="T16" s="228">
        <f>+O16+P16+R16+S16</f>
        <v>1891.5</v>
      </c>
      <c r="U16" s="226"/>
      <c r="V16" s="215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  <c r="IW16" s="216"/>
      <c r="IX16" s="216"/>
      <c r="IY16" s="216"/>
      <c r="IZ16" s="216"/>
      <c r="JA16" s="216"/>
      <c r="JB16" s="216"/>
      <c r="JC16" s="216"/>
      <c r="JD16" s="216"/>
      <c r="JE16" s="216"/>
      <c r="JF16" s="216"/>
      <c r="JG16" s="216"/>
      <c r="JH16" s="216"/>
      <c r="JI16" s="216"/>
      <c r="JJ16" s="216"/>
      <c r="JK16" s="216"/>
      <c r="JL16" s="216"/>
      <c r="JM16" s="216"/>
      <c r="JN16" s="216"/>
      <c r="JO16" s="216"/>
      <c r="JP16" s="216"/>
      <c r="JQ16" s="216"/>
      <c r="JR16" s="216"/>
      <c r="JS16" s="216"/>
      <c r="JT16" s="216"/>
      <c r="JU16" s="216"/>
      <c r="JV16" s="216"/>
      <c r="JW16" s="216"/>
      <c r="JX16" s="216"/>
      <c r="JY16" s="216"/>
      <c r="JZ16" s="216"/>
      <c r="KA16" s="216"/>
      <c r="KB16" s="216"/>
      <c r="KC16" s="216"/>
      <c r="KD16" s="216"/>
      <c r="KE16" s="216"/>
      <c r="KF16" s="216"/>
      <c r="KG16" s="216"/>
      <c r="KH16" s="216"/>
      <c r="KI16" s="216"/>
      <c r="KJ16" s="216"/>
      <c r="KK16" s="216"/>
      <c r="KL16" s="216"/>
      <c r="KM16" s="216"/>
      <c r="KN16" s="216"/>
      <c r="KO16" s="216"/>
      <c r="KP16" s="216"/>
      <c r="KQ16" s="216"/>
      <c r="KR16" s="216"/>
      <c r="KS16" s="216"/>
      <c r="KT16" s="216"/>
      <c r="KU16" s="216"/>
      <c r="KV16" s="216"/>
      <c r="KW16" s="216"/>
      <c r="KX16" s="216"/>
      <c r="KY16" s="216"/>
      <c r="KZ16" s="216"/>
      <c r="LA16" s="216"/>
      <c r="LB16" s="216"/>
      <c r="LC16" s="216"/>
      <c r="LD16" s="216"/>
      <c r="LE16" s="216"/>
      <c r="LF16" s="216"/>
      <c r="LG16" s="216"/>
      <c r="LH16" s="216"/>
      <c r="LI16" s="216"/>
      <c r="LJ16" s="216"/>
      <c r="LK16" s="216"/>
      <c r="LL16" s="216"/>
      <c r="LM16" s="216"/>
      <c r="LN16" s="216"/>
      <c r="LO16" s="216"/>
      <c r="LP16" s="216"/>
      <c r="LQ16" s="216"/>
      <c r="LR16" s="216"/>
      <c r="LS16" s="216"/>
      <c r="LT16" s="216"/>
      <c r="LU16" s="216"/>
      <c r="LV16" s="216"/>
      <c r="LW16" s="216"/>
      <c r="LX16" s="216"/>
      <c r="LY16" s="216"/>
      <c r="LZ16" s="216"/>
      <c r="MA16" s="216"/>
      <c r="MB16" s="216"/>
      <c r="MC16" s="216"/>
      <c r="MD16" s="216"/>
      <c r="ME16" s="216"/>
      <c r="MF16" s="216"/>
      <c r="MG16" s="216"/>
      <c r="MH16" s="216"/>
      <c r="MI16" s="216"/>
      <c r="MJ16" s="216"/>
      <c r="MK16" s="216"/>
      <c r="ML16" s="216"/>
      <c r="MM16" s="216"/>
      <c r="MN16" s="216"/>
      <c r="MO16" s="216"/>
      <c r="MP16" s="216"/>
      <c r="MQ16" s="216"/>
      <c r="MR16" s="216"/>
      <c r="MS16" s="216"/>
      <c r="MT16" s="216"/>
      <c r="MU16" s="216"/>
      <c r="MV16" s="216"/>
      <c r="MW16" s="216"/>
      <c r="MX16" s="216"/>
      <c r="MY16" s="216"/>
      <c r="MZ16" s="216"/>
      <c r="NA16" s="216"/>
      <c r="NB16" s="216"/>
      <c r="NC16" s="216"/>
      <c r="ND16" s="216"/>
      <c r="NE16" s="216"/>
      <c r="NF16" s="216"/>
      <c r="NG16" s="216"/>
      <c r="NH16" s="216"/>
      <c r="NI16" s="216"/>
      <c r="NJ16" s="216"/>
      <c r="NK16" s="216"/>
      <c r="NL16" s="216"/>
      <c r="NM16" s="216"/>
      <c r="NN16" s="216"/>
      <c r="NO16" s="216"/>
      <c r="NP16" s="216"/>
      <c r="NQ16" s="216"/>
      <c r="NR16" s="216"/>
      <c r="NS16" s="216"/>
      <c r="NT16" s="216"/>
      <c r="NU16" s="216"/>
      <c r="NV16" s="216"/>
      <c r="NW16" s="216"/>
      <c r="NX16" s="216"/>
      <c r="NY16" s="216"/>
      <c r="NZ16" s="216"/>
      <c r="OA16" s="216"/>
      <c r="OB16" s="216"/>
      <c r="OC16" s="216"/>
      <c r="OD16" s="216"/>
      <c r="OE16" s="216"/>
      <c r="OF16" s="216"/>
      <c r="OG16" s="216"/>
      <c r="OH16" s="216"/>
      <c r="OI16" s="216"/>
      <c r="OJ16" s="216"/>
      <c r="OK16" s="216"/>
      <c r="OL16" s="216"/>
      <c r="OM16" s="216"/>
      <c r="ON16" s="216"/>
      <c r="OO16" s="216"/>
      <c r="OP16" s="216"/>
      <c r="OQ16" s="216"/>
      <c r="OR16" s="216"/>
      <c r="OS16" s="216"/>
      <c r="OT16" s="216"/>
      <c r="OU16" s="216"/>
      <c r="OV16" s="216"/>
      <c r="OW16" s="216"/>
      <c r="OX16" s="216"/>
      <c r="OY16" s="216"/>
      <c r="OZ16" s="216"/>
      <c r="PA16" s="216"/>
      <c r="PB16" s="216"/>
      <c r="PC16" s="216"/>
      <c r="PD16" s="216"/>
      <c r="PE16" s="216"/>
      <c r="PF16" s="216"/>
      <c r="PG16" s="216"/>
      <c r="PH16" s="216"/>
      <c r="PI16" s="216"/>
      <c r="PJ16" s="216"/>
      <c r="PK16" s="216"/>
      <c r="PL16" s="216"/>
      <c r="PM16" s="216"/>
      <c r="PN16" s="216"/>
      <c r="PO16" s="216"/>
      <c r="PP16" s="216"/>
      <c r="PQ16" s="216"/>
      <c r="PR16" s="216"/>
      <c r="PS16" s="216"/>
      <c r="PT16" s="216"/>
      <c r="PU16" s="216"/>
      <c r="PV16" s="216"/>
      <c r="PW16" s="216"/>
      <c r="PX16" s="216"/>
      <c r="PY16" s="216"/>
      <c r="PZ16" s="216"/>
      <c r="QA16" s="216"/>
      <c r="QB16" s="216"/>
      <c r="QC16" s="216"/>
      <c r="QD16" s="216"/>
      <c r="QE16" s="216"/>
      <c r="QF16" s="216"/>
      <c r="QG16" s="216"/>
      <c r="QH16" s="216"/>
      <c r="QI16" s="216"/>
      <c r="QJ16" s="216"/>
      <c r="QK16" s="216"/>
      <c r="QL16" s="216"/>
      <c r="QM16" s="216"/>
      <c r="QN16" s="216"/>
      <c r="QO16" s="216"/>
      <c r="QP16" s="216"/>
      <c r="QQ16" s="216"/>
      <c r="QR16" s="216"/>
      <c r="QS16" s="216"/>
      <c r="QT16" s="216"/>
      <c r="QU16" s="216"/>
      <c r="QV16" s="216"/>
      <c r="QW16" s="216"/>
      <c r="QX16" s="216"/>
      <c r="QY16" s="216"/>
      <c r="QZ16" s="216"/>
      <c r="RA16" s="216"/>
      <c r="RB16" s="216"/>
      <c r="RC16" s="216"/>
      <c r="RD16" s="216"/>
      <c r="RE16" s="216"/>
      <c r="RF16" s="216"/>
      <c r="RG16" s="216"/>
      <c r="RH16" s="216"/>
      <c r="RI16" s="216"/>
      <c r="RJ16" s="216"/>
      <c r="RK16" s="216"/>
      <c r="RL16" s="216"/>
      <c r="RM16" s="216"/>
      <c r="RN16" s="216"/>
      <c r="RO16" s="216"/>
      <c r="RP16" s="216"/>
      <c r="RQ16" s="216"/>
      <c r="RR16" s="216"/>
      <c r="RS16" s="216"/>
      <c r="RT16" s="216"/>
      <c r="RU16" s="216"/>
      <c r="RV16" s="216"/>
      <c r="RW16" s="216"/>
      <c r="RX16" s="216"/>
      <c r="RY16" s="216"/>
      <c r="RZ16" s="216"/>
      <c r="SA16" s="216"/>
      <c r="SB16" s="216"/>
      <c r="SC16" s="216"/>
      <c r="SD16" s="216"/>
      <c r="SE16" s="216"/>
      <c r="SF16" s="216"/>
      <c r="SG16" s="216"/>
      <c r="SH16" s="216"/>
      <c r="SI16" s="216"/>
      <c r="SJ16" s="216"/>
      <c r="SK16" s="216"/>
      <c r="SL16" s="216"/>
      <c r="SM16" s="216"/>
      <c r="SN16" s="216"/>
      <c r="SO16" s="216"/>
      <c r="SP16" s="216"/>
      <c r="SQ16" s="216"/>
      <c r="SR16" s="216"/>
      <c r="SS16" s="216"/>
      <c r="ST16" s="216"/>
      <c r="SU16" s="216"/>
      <c r="SV16" s="216"/>
      <c r="SW16" s="216"/>
      <c r="SX16" s="216"/>
      <c r="SY16" s="216"/>
      <c r="SZ16" s="216"/>
      <c r="TA16" s="216"/>
      <c r="TB16" s="216"/>
      <c r="TC16" s="216"/>
      <c r="TD16" s="216"/>
      <c r="TE16" s="216"/>
      <c r="TF16" s="216"/>
      <c r="TG16" s="216"/>
      <c r="TH16" s="216"/>
      <c r="TI16" s="216"/>
      <c r="TJ16" s="216"/>
      <c r="TK16" s="216"/>
      <c r="TL16" s="216"/>
      <c r="TM16" s="216"/>
      <c r="TN16" s="216"/>
      <c r="TO16" s="216"/>
      <c r="TP16" s="216"/>
      <c r="TQ16" s="216"/>
      <c r="TR16" s="216"/>
      <c r="TS16" s="216"/>
      <c r="TT16" s="216"/>
      <c r="TU16" s="216"/>
      <c r="TV16" s="216"/>
      <c r="TW16" s="216"/>
      <c r="TX16" s="216"/>
      <c r="TY16" s="216"/>
      <c r="TZ16" s="216"/>
      <c r="UA16" s="216"/>
      <c r="UB16" s="216"/>
      <c r="UC16" s="216"/>
      <c r="UD16" s="216"/>
      <c r="UE16" s="216"/>
      <c r="UF16" s="216"/>
      <c r="UG16" s="216"/>
      <c r="UH16" s="216"/>
      <c r="UI16" s="216"/>
      <c r="UJ16" s="216"/>
      <c r="UK16" s="216"/>
      <c r="UL16" s="216"/>
      <c r="UM16" s="216"/>
      <c r="UN16" s="216"/>
      <c r="UO16" s="216"/>
      <c r="UP16" s="216"/>
      <c r="UQ16" s="216"/>
      <c r="UR16" s="216"/>
      <c r="US16" s="216"/>
      <c r="UT16" s="216"/>
      <c r="UU16" s="216"/>
      <c r="UV16" s="216"/>
      <c r="UW16" s="216"/>
      <c r="UX16" s="216"/>
      <c r="UY16" s="216"/>
      <c r="UZ16" s="216"/>
      <c r="VA16" s="216"/>
      <c r="VB16" s="216"/>
      <c r="VC16" s="216"/>
      <c r="VD16" s="216"/>
      <c r="VE16" s="216"/>
      <c r="VF16" s="216"/>
      <c r="VG16" s="216"/>
      <c r="VH16" s="216"/>
      <c r="VI16" s="216"/>
      <c r="VJ16" s="216"/>
      <c r="VK16" s="216"/>
      <c r="VL16" s="216"/>
      <c r="VM16" s="216"/>
      <c r="VN16" s="216"/>
      <c r="VO16" s="216"/>
      <c r="VP16" s="216"/>
      <c r="VQ16" s="216"/>
      <c r="VR16" s="216"/>
      <c r="VS16" s="216"/>
      <c r="VT16" s="216"/>
      <c r="VU16" s="216"/>
      <c r="VV16" s="216"/>
      <c r="VW16" s="216"/>
      <c r="VX16" s="216"/>
      <c r="VY16" s="216"/>
      <c r="VZ16" s="216"/>
      <c r="WA16" s="216"/>
      <c r="WB16" s="216"/>
      <c r="WC16" s="216"/>
      <c r="WD16" s="216"/>
      <c r="WE16" s="216"/>
      <c r="WF16" s="216"/>
      <c r="WG16" s="216"/>
      <c r="WH16" s="216"/>
      <c r="WI16" s="216"/>
      <c r="WJ16" s="216"/>
      <c r="WK16" s="216"/>
      <c r="WL16" s="216"/>
      <c r="WM16" s="216"/>
      <c r="WN16" s="216"/>
      <c r="WO16" s="216"/>
      <c r="WP16" s="216"/>
      <c r="WQ16" s="216"/>
      <c r="WR16" s="216"/>
      <c r="WS16" s="216"/>
      <c r="WT16" s="216"/>
      <c r="WU16" s="216"/>
      <c r="WV16" s="216"/>
      <c r="WW16" s="216"/>
      <c r="WX16" s="216"/>
      <c r="WY16" s="216"/>
      <c r="WZ16" s="216"/>
      <c r="XA16" s="216"/>
      <c r="XB16" s="216"/>
      <c r="XC16" s="216"/>
      <c r="XD16" s="216"/>
      <c r="XE16" s="216"/>
      <c r="XF16" s="216"/>
      <c r="XG16" s="216"/>
      <c r="XH16" s="216"/>
      <c r="XI16" s="216"/>
      <c r="XJ16" s="216"/>
      <c r="XK16" s="216"/>
      <c r="XL16" s="216"/>
      <c r="XM16" s="216"/>
      <c r="XN16" s="216"/>
      <c r="XO16" s="216"/>
      <c r="XP16" s="216"/>
      <c r="XQ16" s="216"/>
      <c r="XR16" s="216"/>
      <c r="XS16" s="216"/>
      <c r="XT16" s="216"/>
      <c r="XU16" s="216"/>
      <c r="XV16" s="216"/>
      <c r="XW16" s="216"/>
      <c r="XX16" s="216"/>
      <c r="XY16" s="216"/>
      <c r="XZ16" s="216"/>
      <c r="YA16" s="216"/>
      <c r="YB16" s="216"/>
      <c r="YC16" s="216"/>
      <c r="YD16" s="216"/>
      <c r="YE16" s="216"/>
      <c r="YF16" s="216"/>
      <c r="YG16" s="216"/>
      <c r="YH16" s="216"/>
      <c r="YI16" s="216"/>
      <c r="YJ16" s="216"/>
      <c r="YK16" s="216"/>
      <c r="YL16" s="216"/>
      <c r="YM16" s="216"/>
      <c r="YN16" s="216"/>
      <c r="YO16" s="216"/>
      <c r="YP16" s="216"/>
      <c r="YQ16" s="216"/>
      <c r="YR16" s="216"/>
      <c r="YS16" s="216"/>
      <c r="YT16" s="216"/>
      <c r="YU16" s="216"/>
      <c r="YV16" s="216"/>
      <c r="YW16" s="216"/>
      <c r="YX16" s="216"/>
      <c r="YY16" s="216"/>
      <c r="YZ16" s="216"/>
      <c r="ZA16" s="216"/>
      <c r="ZB16" s="216"/>
      <c r="ZC16" s="216"/>
      <c r="ZD16" s="216"/>
      <c r="ZE16" s="216"/>
      <c r="ZF16" s="216"/>
      <c r="ZG16" s="216"/>
      <c r="ZH16" s="216"/>
      <c r="ZI16" s="216"/>
      <c r="ZJ16" s="216"/>
      <c r="ZK16" s="216"/>
      <c r="ZL16" s="216"/>
      <c r="ZM16" s="216"/>
      <c r="ZN16" s="216"/>
      <c r="ZO16" s="216"/>
      <c r="ZP16" s="216"/>
      <c r="ZQ16" s="216"/>
      <c r="ZR16" s="216"/>
      <c r="ZS16" s="216"/>
      <c r="ZT16" s="216"/>
      <c r="ZU16" s="216"/>
      <c r="ZV16" s="216"/>
      <c r="ZW16" s="216"/>
      <c r="ZX16" s="216"/>
      <c r="ZY16" s="216"/>
      <c r="ZZ16" s="216"/>
      <c r="AAA16" s="216"/>
      <c r="AAB16" s="216"/>
      <c r="AAC16" s="216"/>
      <c r="AAD16" s="216"/>
      <c r="AAE16" s="216"/>
      <c r="AAF16" s="216"/>
      <c r="AAG16" s="216"/>
      <c r="AAH16" s="216"/>
      <c r="AAI16" s="216"/>
      <c r="AAJ16" s="216"/>
      <c r="AAK16" s="216"/>
      <c r="AAL16" s="216"/>
      <c r="AAM16" s="216"/>
      <c r="AAN16" s="216"/>
      <c r="AAO16" s="216"/>
      <c r="AAP16" s="216"/>
      <c r="AAQ16" s="216"/>
      <c r="AAR16" s="216"/>
      <c r="AAS16" s="216"/>
      <c r="AAT16" s="216"/>
      <c r="AAU16" s="216"/>
      <c r="AAV16" s="216"/>
      <c r="AAW16" s="216"/>
      <c r="AAX16" s="216"/>
      <c r="AAY16" s="216"/>
      <c r="AAZ16" s="216"/>
      <c r="ABA16" s="216"/>
      <c r="ABB16" s="216"/>
      <c r="ABC16" s="216"/>
      <c r="ABD16" s="216"/>
      <c r="ABE16" s="216"/>
      <c r="ABF16" s="216"/>
      <c r="ABG16" s="216"/>
      <c r="ABH16" s="216"/>
      <c r="ABI16" s="216"/>
      <c r="ABJ16" s="216"/>
      <c r="ABK16" s="216"/>
      <c r="ABL16" s="216"/>
      <c r="ABM16" s="216"/>
      <c r="ABN16" s="216"/>
      <c r="ABO16" s="216"/>
      <c r="ABP16" s="216"/>
      <c r="ABQ16" s="216"/>
      <c r="ABR16" s="216"/>
      <c r="ABS16" s="216"/>
      <c r="ABT16" s="216"/>
      <c r="ABU16" s="216"/>
      <c r="ABV16" s="216"/>
      <c r="ABW16" s="216"/>
      <c r="ABX16" s="216"/>
      <c r="ABY16" s="216"/>
      <c r="ABZ16" s="216"/>
      <c r="ACA16" s="216"/>
      <c r="ACB16" s="216"/>
      <c r="ACC16" s="216"/>
      <c r="ACD16" s="216"/>
      <c r="ACE16" s="216"/>
      <c r="ACF16" s="216"/>
      <c r="ACG16" s="216"/>
      <c r="ACH16" s="216"/>
      <c r="ACI16" s="216"/>
      <c r="ACJ16" s="216"/>
      <c r="ACK16" s="216"/>
      <c r="ACL16" s="216"/>
      <c r="ACM16" s="216"/>
      <c r="ACN16" s="216"/>
      <c r="ACO16" s="216"/>
      <c r="ACP16" s="216"/>
      <c r="ACQ16" s="216"/>
      <c r="ACR16" s="216"/>
      <c r="ACS16" s="216"/>
      <c r="ACT16" s="216"/>
      <c r="ACU16" s="216"/>
      <c r="ACV16" s="216"/>
      <c r="ACW16" s="216"/>
      <c r="ACX16" s="216"/>
      <c r="ACY16" s="216"/>
      <c r="ACZ16" s="216"/>
      <c r="ADA16" s="216"/>
      <c r="ADB16" s="216"/>
      <c r="ADC16" s="216"/>
      <c r="ADD16" s="216"/>
      <c r="ADE16" s="216"/>
      <c r="ADF16" s="216"/>
      <c r="ADG16" s="216"/>
      <c r="ADH16" s="216"/>
      <c r="ADI16" s="216"/>
      <c r="ADJ16" s="216"/>
      <c r="ADK16" s="216"/>
      <c r="ADL16" s="216"/>
      <c r="ADM16" s="216"/>
      <c r="ADN16" s="216"/>
      <c r="ADO16" s="216"/>
      <c r="ADP16" s="216"/>
      <c r="ADQ16" s="216"/>
      <c r="ADR16" s="216"/>
      <c r="ADS16" s="216"/>
      <c r="ADT16" s="216"/>
      <c r="ADU16" s="216"/>
      <c r="ADV16" s="216"/>
      <c r="ADW16" s="216"/>
      <c r="ADX16" s="216"/>
      <c r="ADY16" s="216"/>
      <c r="ADZ16" s="216"/>
      <c r="AEA16" s="216"/>
      <c r="AEB16" s="216"/>
      <c r="AEC16" s="216"/>
      <c r="AED16" s="216"/>
      <c r="AEE16" s="216"/>
      <c r="AEF16" s="216"/>
      <c r="AEG16" s="216"/>
      <c r="AEH16" s="216"/>
      <c r="AEI16" s="216"/>
      <c r="AEJ16" s="216"/>
      <c r="AEK16" s="216"/>
      <c r="AEL16" s="216"/>
      <c r="AEM16" s="216"/>
      <c r="AEN16" s="216"/>
      <c r="AEO16" s="216"/>
      <c r="AEP16" s="216"/>
      <c r="AEQ16" s="216"/>
      <c r="AER16" s="216"/>
      <c r="AES16" s="216"/>
      <c r="AET16" s="216"/>
      <c r="AEU16" s="216"/>
      <c r="AEV16" s="216"/>
      <c r="AEW16" s="216"/>
      <c r="AEX16" s="216"/>
      <c r="AEY16" s="216"/>
      <c r="AEZ16" s="216"/>
      <c r="AFA16" s="216"/>
      <c r="AFB16" s="216"/>
      <c r="AFC16" s="216"/>
      <c r="AFD16" s="216"/>
      <c r="AFE16" s="216"/>
      <c r="AFF16" s="216"/>
      <c r="AFG16" s="216"/>
      <c r="AFH16" s="216"/>
      <c r="AFI16" s="216"/>
      <c r="AFJ16" s="216"/>
      <c r="AFK16" s="216"/>
      <c r="AFL16" s="216"/>
      <c r="AFM16" s="216"/>
      <c r="AFN16" s="216"/>
      <c r="AFO16" s="216"/>
      <c r="AFP16" s="216"/>
      <c r="AFQ16" s="216"/>
      <c r="AFR16" s="216"/>
      <c r="AFS16" s="216"/>
      <c r="AFT16" s="216"/>
      <c r="AFU16" s="216"/>
      <c r="AFV16" s="216"/>
      <c r="AFW16" s="216"/>
      <c r="AFX16" s="216"/>
      <c r="AFY16" s="216"/>
      <c r="AFZ16" s="216"/>
      <c r="AGA16" s="216"/>
      <c r="AGB16" s="216"/>
      <c r="AGC16" s="216"/>
      <c r="AGD16" s="216"/>
      <c r="AGE16" s="216"/>
      <c r="AGF16" s="216"/>
      <c r="AGG16" s="216"/>
      <c r="AGH16" s="216"/>
      <c r="AGI16" s="216"/>
      <c r="AGJ16" s="216"/>
      <c r="AGK16" s="216"/>
      <c r="AGL16" s="216"/>
      <c r="AGM16" s="216"/>
      <c r="AGN16" s="216"/>
      <c r="AGO16" s="216"/>
      <c r="AGP16" s="216"/>
      <c r="AGQ16" s="216"/>
      <c r="AGR16" s="216"/>
      <c r="AGS16" s="216"/>
      <c r="AGT16" s="216"/>
      <c r="AGU16" s="216"/>
      <c r="AGV16" s="216"/>
      <c r="AGW16" s="216"/>
      <c r="AGX16" s="216"/>
      <c r="AGY16" s="216"/>
      <c r="AGZ16" s="216"/>
      <c r="AHA16" s="216"/>
      <c r="AHB16" s="216"/>
      <c r="AHC16" s="216"/>
      <c r="AHD16" s="216"/>
      <c r="AHE16" s="216"/>
      <c r="AHF16" s="216"/>
      <c r="AHG16" s="216"/>
      <c r="AHH16" s="216"/>
      <c r="AHI16" s="216"/>
      <c r="AHJ16" s="216"/>
      <c r="AHK16" s="216"/>
      <c r="AHL16" s="216"/>
      <c r="AHM16" s="216"/>
      <c r="AHN16" s="216"/>
      <c r="AHO16" s="216"/>
      <c r="AHP16" s="216"/>
      <c r="AHQ16" s="216"/>
      <c r="AHR16" s="216"/>
      <c r="AHS16" s="216"/>
      <c r="AHT16" s="216"/>
      <c r="AHU16" s="216"/>
      <c r="AHV16" s="216"/>
      <c r="AHW16" s="216"/>
      <c r="AHX16" s="216"/>
      <c r="AHY16" s="216"/>
      <c r="AHZ16" s="216"/>
      <c r="AIA16" s="216"/>
      <c r="AIB16" s="216"/>
      <c r="AIC16" s="216"/>
      <c r="AID16" s="216"/>
      <c r="AIE16" s="216"/>
      <c r="AIF16" s="216"/>
      <c r="AIG16" s="216"/>
      <c r="AIH16" s="216"/>
      <c r="AII16" s="216"/>
      <c r="AIJ16" s="216"/>
      <c r="AIK16" s="216"/>
      <c r="AIL16" s="216"/>
      <c r="AIM16" s="216"/>
      <c r="AIN16" s="216"/>
      <c r="AIO16" s="216"/>
      <c r="AIP16" s="216"/>
      <c r="AIQ16" s="216"/>
      <c r="AIR16" s="216"/>
      <c r="AIS16" s="216"/>
      <c r="AIT16" s="216"/>
      <c r="AIU16" s="216"/>
      <c r="AIV16" s="216"/>
      <c r="AIW16" s="216"/>
      <c r="AIX16" s="216"/>
      <c r="AIY16" s="216"/>
      <c r="AIZ16" s="216"/>
      <c r="AJA16" s="216"/>
      <c r="AJB16" s="216"/>
      <c r="AJC16" s="216"/>
      <c r="AJD16" s="216"/>
      <c r="AJE16" s="216"/>
      <c r="AJF16" s="216"/>
      <c r="AJG16" s="216"/>
      <c r="AJH16" s="216"/>
      <c r="AJI16" s="216"/>
      <c r="AJJ16" s="216"/>
      <c r="AJK16" s="216"/>
      <c r="AJL16" s="216"/>
      <c r="AJM16" s="216"/>
      <c r="AJN16" s="216"/>
      <c r="AJO16" s="216"/>
      <c r="AJP16" s="216"/>
      <c r="AJQ16" s="216"/>
      <c r="AJR16" s="216"/>
      <c r="AJS16" s="216"/>
      <c r="AJT16" s="216"/>
      <c r="AJU16" s="216"/>
      <c r="AJV16" s="216"/>
      <c r="AJW16" s="216"/>
      <c r="AJX16" s="216"/>
      <c r="AJY16" s="216"/>
      <c r="AJZ16" s="216"/>
      <c r="AKA16" s="216"/>
      <c r="AKB16" s="216"/>
      <c r="AKC16" s="216"/>
      <c r="AKD16" s="216"/>
      <c r="AKE16" s="216"/>
      <c r="AKF16" s="216"/>
      <c r="AKG16" s="216"/>
      <c r="AKH16" s="216"/>
      <c r="AKI16" s="216"/>
      <c r="AKJ16" s="216"/>
      <c r="AKK16" s="216"/>
      <c r="AKL16" s="216"/>
      <c r="AKM16" s="216"/>
      <c r="AKN16" s="216"/>
      <c r="AKO16" s="216"/>
      <c r="AKP16" s="216"/>
      <c r="AKQ16" s="216"/>
      <c r="AKR16" s="216"/>
      <c r="AKS16" s="216"/>
      <c r="AKT16" s="216"/>
      <c r="AKU16" s="216"/>
      <c r="AKV16" s="216"/>
      <c r="AKW16" s="216"/>
      <c r="AKX16" s="216"/>
      <c r="AKY16" s="216"/>
      <c r="AKZ16" s="216"/>
      <c r="ALA16" s="216"/>
      <c r="ALB16" s="216"/>
      <c r="ALC16" s="216"/>
      <c r="ALD16" s="216"/>
      <c r="ALE16" s="216"/>
      <c r="ALF16" s="216"/>
      <c r="ALG16" s="216"/>
      <c r="ALH16" s="216"/>
      <c r="ALI16" s="216"/>
      <c r="ALJ16" s="216"/>
      <c r="ALK16" s="216"/>
      <c r="ALL16" s="216"/>
      <c r="ALM16" s="216"/>
      <c r="ALN16" s="216"/>
      <c r="ALO16" s="216"/>
      <c r="ALP16" s="216"/>
      <c r="ALQ16" s="216"/>
      <c r="ALR16" s="216"/>
      <c r="ALS16" s="216"/>
      <c r="ALT16" s="216"/>
      <c r="ALU16" s="216"/>
      <c r="ALV16" s="216"/>
      <c r="ALW16" s="216"/>
      <c r="ALX16" s="216"/>
      <c r="ALY16" s="216"/>
      <c r="ALZ16" s="216"/>
      <c r="AMA16" s="216"/>
      <c r="AMB16" s="216"/>
      <c r="AMC16" s="216"/>
      <c r="AMD16" s="216"/>
      <c r="AME16" s="216"/>
      <c r="AMF16" s="216"/>
      <c r="AMG16" s="216"/>
      <c r="AMH16" s="216"/>
      <c r="AMI16" s="216"/>
      <c r="AMJ16" s="216"/>
      <c r="AMK16" s="216"/>
    </row>
    <row r="17" spans="1:1025" customFormat="1" ht="45.75" thickBot="1" x14ac:dyDescent="0.3">
      <c r="A17" s="230"/>
      <c r="B17" s="231"/>
      <c r="C17" s="227"/>
      <c r="D17" s="227"/>
      <c r="E17" s="232" t="s">
        <v>262</v>
      </c>
      <c r="F17" s="233">
        <v>8.5</v>
      </c>
      <c r="G17" s="233">
        <v>8.5</v>
      </c>
      <c r="H17" s="233">
        <v>0</v>
      </c>
      <c r="I17" s="219">
        <v>0</v>
      </c>
      <c r="J17" s="234"/>
      <c r="K17" s="221">
        <v>0</v>
      </c>
      <c r="L17" s="221">
        <v>0</v>
      </c>
      <c r="M17" s="221">
        <f>K17-L17</f>
        <v>0</v>
      </c>
      <c r="N17" s="219">
        <v>53</v>
      </c>
      <c r="O17" s="236">
        <f>+D16*F17*N17</f>
        <v>450.5</v>
      </c>
      <c r="P17" s="236">
        <f>D17*H17*249</f>
        <v>0</v>
      </c>
      <c r="Q17" s="223">
        <v>0</v>
      </c>
      <c r="R17" s="237">
        <f>I17*L17*Q17</f>
        <v>0</v>
      </c>
      <c r="S17" s="237">
        <f>I17*M17*Q17</f>
        <v>0</v>
      </c>
      <c r="T17" s="228">
        <f>+O17+P17+R17+S17</f>
        <v>450.5</v>
      </c>
      <c r="U17" s="226"/>
      <c r="V17" s="215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  <c r="IW17" s="216"/>
      <c r="IX17" s="216"/>
      <c r="IY17" s="216"/>
      <c r="IZ17" s="216"/>
      <c r="JA17" s="216"/>
      <c r="JB17" s="216"/>
      <c r="JC17" s="216"/>
      <c r="JD17" s="216"/>
      <c r="JE17" s="216"/>
      <c r="JF17" s="216"/>
      <c r="JG17" s="216"/>
      <c r="JH17" s="216"/>
      <c r="JI17" s="216"/>
      <c r="JJ17" s="216"/>
      <c r="JK17" s="216"/>
      <c r="JL17" s="216"/>
      <c r="JM17" s="216"/>
      <c r="JN17" s="216"/>
      <c r="JO17" s="216"/>
      <c r="JP17" s="216"/>
      <c r="JQ17" s="216"/>
      <c r="JR17" s="216"/>
      <c r="JS17" s="216"/>
      <c r="JT17" s="216"/>
      <c r="JU17" s="216"/>
      <c r="JV17" s="216"/>
      <c r="JW17" s="216"/>
      <c r="JX17" s="216"/>
      <c r="JY17" s="216"/>
      <c r="JZ17" s="216"/>
      <c r="KA17" s="216"/>
      <c r="KB17" s="216"/>
      <c r="KC17" s="216"/>
      <c r="KD17" s="216"/>
      <c r="KE17" s="216"/>
      <c r="KF17" s="216"/>
      <c r="KG17" s="216"/>
      <c r="KH17" s="216"/>
      <c r="KI17" s="216"/>
      <c r="KJ17" s="216"/>
      <c r="KK17" s="216"/>
      <c r="KL17" s="216"/>
      <c r="KM17" s="216"/>
      <c r="KN17" s="216"/>
      <c r="KO17" s="216"/>
      <c r="KP17" s="216"/>
      <c r="KQ17" s="216"/>
      <c r="KR17" s="216"/>
      <c r="KS17" s="216"/>
      <c r="KT17" s="216"/>
      <c r="KU17" s="216"/>
      <c r="KV17" s="216"/>
      <c r="KW17" s="216"/>
      <c r="KX17" s="216"/>
      <c r="KY17" s="216"/>
      <c r="KZ17" s="216"/>
      <c r="LA17" s="216"/>
      <c r="LB17" s="216"/>
      <c r="LC17" s="216"/>
      <c r="LD17" s="216"/>
      <c r="LE17" s="216"/>
      <c r="LF17" s="216"/>
      <c r="LG17" s="216"/>
      <c r="LH17" s="216"/>
      <c r="LI17" s="216"/>
      <c r="LJ17" s="216"/>
      <c r="LK17" s="216"/>
      <c r="LL17" s="216"/>
      <c r="LM17" s="216"/>
      <c r="LN17" s="216"/>
      <c r="LO17" s="216"/>
      <c r="LP17" s="216"/>
      <c r="LQ17" s="216"/>
      <c r="LR17" s="216"/>
      <c r="LS17" s="216"/>
      <c r="LT17" s="216"/>
      <c r="LU17" s="216"/>
      <c r="LV17" s="216"/>
      <c r="LW17" s="216"/>
      <c r="LX17" s="216"/>
      <c r="LY17" s="216"/>
      <c r="LZ17" s="216"/>
      <c r="MA17" s="216"/>
      <c r="MB17" s="216"/>
      <c r="MC17" s="216"/>
      <c r="MD17" s="216"/>
      <c r="ME17" s="216"/>
      <c r="MF17" s="216"/>
      <c r="MG17" s="216"/>
      <c r="MH17" s="216"/>
      <c r="MI17" s="216"/>
      <c r="MJ17" s="216"/>
      <c r="MK17" s="216"/>
      <c r="ML17" s="216"/>
      <c r="MM17" s="216"/>
      <c r="MN17" s="216"/>
      <c r="MO17" s="216"/>
      <c r="MP17" s="216"/>
      <c r="MQ17" s="216"/>
      <c r="MR17" s="216"/>
      <c r="MS17" s="216"/>
      <c r="MT17" s="216"/>
      <c r="MU17" s="216"/>
      <c r="MV17" s="216"/>
      <c r="MW17" s="216"/>
      <c r="MX17" s="216"/>
      <c r="MY17" s="216"/>
      <c r="MZ17" s="216"/>
      <c r="NA17" s="216"/>
      <c r="NB17" s="216"/>
      <c r="NC17" s="216"/>
      <c r="ND17" s="216"/>
      <c r="NE17" s="216"/>
      <c r="NF17" s="216"/>
      <c r="NG17" s="216"/>
      <c r="NH17" s="216"/>
      <c r="NI17" s="216"/>
      <c r="NJ17" s="216"/>
      <c r="NK17" s="216"/>
      <c r="NL17" s="216"/>
      <c r="NM17" s="216"/>
      <c r="NN17" s="216"/>
      <c r="NO17" s="216"/>
      <c r="NP17" s="216"/>
      <c r="NQ17" s="216"/>
      <c r="NR17" s="216"/>
      <c r="NS17" s="216"/>
      <c r="NT17" s="216"/>
      <c r="NU17" s="216"/>
      <c r="NV17" s="216"/>
      <c r="NW17" s="216"/>
      <c r="NX17" s="216"/>
      <c r="NY17" s="216"/>
      <c r="NZ17" s="216"/>
      <c r="OA17" s="216"/>
      <c r="OB17" s="216"/>
      <c r="OC17" s="216"/>
      <c r="OD17" s="216"/>
      <c r="OE17" s="216"/>
      <c r="OF17" s="216"/>
      <c r="OG17" s="216"/>
      <c r="OH17" s="216"/>
      <c r="OI17" s="216"/>
      <c r="OJ17" s="216"/>
      <c r="OK17" s="216"/>
      <c r="OL17" s="216"/>
      <c r="OM17" s="216"/>
      <c r="ON17" s="216"/>
      <c r="OO17" s="216"/>
      <c r="OP17" s="216"/>
      <c r="OQ17" s="216"/>
      <c r="OR17" s="216"/>
      <c r="OS17" s="216"/>
      <c r="OT17" s="216"/>
      <c r="OU17" s="216"/>
      <c r="OV17" s="216"/>
      <c r="OW17" s="216"/>
      <c r="OX17" s="216"/>
      <c r="OY17" s="216"/>
      <c r="OZ17" s="216"/>
      <c r="PA17" s="216"/>
      <c r="PB17" s="216"/>
      <c r="PC17" s="216"/>
      <c r="PD17" s="216"/>
      <c r="PE17" s="216"/>
      <c r="PF17" s="216"/>
      <c r="PG17" s="216"/>
      <c r="PH17" s="216"/>
      <c r="PI17" s="216"/>
      <c r="PJ17" s="216"/>
      <c r="PK17" s="216"/>
      <c r="PL17" s="216"/>
      <c r="PM17" s="216"/>
      <c r="PN17" s="216"/>
      <c r="PO17" s="216"/>
      <c r="PP17" s="216"/>
      <c r="PQ17" s="216"/>
      <c r="PR17" s="216"/>
      <c r="PS17" s="216"/>
      <c r="PT17" s="216"/>
      <c r="PU17" s="216"/>
      <c r="PV17" s="216"/>
      <c r="PW17" s="216"/>
      <c r="PX17" s="216"/>
      <c r="PY17" s="216"/>
      <c r="PZ17" s="216"/>
      <c r="QA17" s="216"/>
      <c r="QB17" s="216"/>
      <c r="QC17" s="216"/>
      <c r="QD17" s="216"/>
      <c r="QE17" s="216"/>
      <c r="QF17" s="216"/>
      <c r="QG17" s="216"/>
      <c r="QH17" s="216"/>
      <c r="QI17" s="216"/>
      <c r="QJ17" s="216"/>
      <c r="QK17" s="216"/>
      <c r="QL17" s="216"/>
      <c r="QM17" s="216"/>
      <c r="QN17" s="216"/>
      <c r="QO17" s="216"/>
      <c r="QP17" s="216"/>
      <c r="QQ17" s="216"/>
      <c r="QR17" s="216"/>
      <c r="QS17" s="216"/>
      <c r="QT17" s="216"/>
      <c r="QU17" s="216"/>
      <c r="QV17" s="216"/>
      <c r="QW17" s="216"/>
      <c r="QX17" s="216"/>
      <c r="QY17" s="216"/>
      <c r="QZ17" s="216"/>
      <c r="RA17" s="216"/>
      <c r="RB17" s="216"/>
      <c r="RC17" s="216"/>
      <c r="RD17" s="216"/>
      <c r="RE17" s="216"/>
      <c r="RF17" s="216"/>
      <c r="RG17" s="216"/>
      <c r="RH17" s="216"/>
      <c r="RI17" s="216"/>
      <c r="RJ17" s="216"/>
      <c r="RK17" s="216"/>
      <c r="RL17" s="216"/>
      <c r="RM17" s="216"/>
      <c r="RN17" s="216"/>
      <c r="RO17" s="216"/>
      <c r="RP17" s="216"/>
      <c r="RQ17" s="216"/>
      <c r="RR17" s="216"/>
      <c r="RS17" s="216"/>
      <c r="RT17" s="216"/>
      <c r="RU17" s="216"/>
      <c r="RV17" s="216"/>
      <c r="RW17" s="216"/>
      <c r="RX17" s="216"/>
      <c r="RY17" s="216"/>
      <c r="RZ17" s="216"/>
      <c r="SA17" s="216"/>
      <c r="SB17" s="216"/>
      <c r="SC17" s="216"/>
      <c r="SD17" s="216"/>
      <c r="SE17" s="216"/>
      <c r="SF17" s="216"/>
      <c r="SG17" s="216"/>
      <c r="SH17" s="216"/>
      <c r="SI17" s="216"/>
      <c r="SJ17" s="216"/>
      <c r="SK17" s="216"/>
      <c r="SL17" s="216"/>
      <c r="SM17" s="216"/>
      <c r="SN17" s="216"/>
      <c r="SO17" s="216"/>
      <c r="SP17" s="216"/>
      <c r="SQ17" s="216"/>
      <c r="SR17" s="216"/>
      <c r="SS17" s="216"/>
      <c r="ST17" s="216"/>
      <c r="SU17" s="216"/>
      <c r="SV17" s="216"/>
      <c r="SW17" s="216"/>
      <c r="SX17" s="216"/>
      <c r="SY17" s="216"/>
      <c r="SZ17" s="216"/>
      <c r="TA17" s="216"/>
      <c r="TB17" s="216"/>
      <c r="TC17" s="216"/>
      <c r="TD17" s="216"/>
      <c r="TE17" s="216"/>
      <c r="TF17" s="216"/>
      <c r="TG17" s="216"/>
      <c r="TH17" s="216"/>
      <c r="TI17" s="216"/>
      <c r="TJ17" s="216"/>
      <c r="TK17" s="216"/>
      <c r="TL17" s="216"/>
      <c r="TM17" s="216"/>
      <c r="TN17" s="216"/>
      <c r="TO17" s="216"/>
      <c r="TP17" s="216"/>
      <c r="TQ17" s="216"/>
      <c r="TR17" s="216"/>
      <c r="TS17" s="216"/>
      <c r="TT17" s="216"/>
      <c r="TU17" s="216"/>
      <c r="TV17" s="216"/>
      <c r="TW17" s="216"/>
      <c r="TX17" s="216"/>
      <c r="TY17" s="216"/>
      <c r="TZ17" s="216"/>
      <c r="UA17" s="216"/>
      <c r="UB17" s="216"/>
      <c r="UC17" s="216"/>
      <c r="UD17" s="216"/>
      <c r="UE17" s="216"/>
      <c r="UF17" s="216"/>
      <c r="UG17" s="216"/>
      <c r="UH17" s="216"/>
      <c r="UI17" s="216"/>
      <c r="UJ17" s="216"/>
      <c r="UK17" s="216"/>
      <c r="UL17" s="216"/>
      <c r="UM17" s="216"/>
      <c r="UN17" s="216"/>
      <c r="UO17" s="216"/>
      <c r="UP17" s="216"/>
      <c r="UQ17" s="216"/>
      <c r="UR17" s="216"/>
      <c r="US17" s="216"/>
      <c r="UT17" s="216"/>
      <c r="UU17" s="216"/>
      <c r="UV17" s="216"/>
      <c r="UW17" s="216"/>
      <c r="UX17" s="216"/>
      <c r="UY17" s="216"/>
      <c r="UZ17" s="216"/>
      <c r="VA17" s="216"/>
      <c r="VB17" s="216"/>
      <c r="VC17" s="216"/>
      <c r="VD17" s="216"/>
      <c r="VE17" s="216"/>
      <c r="VF17" s="216"/>
      <c r="VG17" s="216"/>
      <c r="VH17" s="216"/>
      <c r="VI17" s="216"/>
      <c r="VJ17" s="216"/>
      <c r="VK17" s="216"/>
      <c r="VL17" s="216"/>
      <c r="VM17" s="216"/>
      <c r="VN17" s="216"/>
      <c r="VO17" s="216"/>
      <c r="VP17" s="216"/>
      <c r="VQ17" s="216"/>
      <c r="VR17" s="216"/>
      <c r="VS17" s="216"/>
      <c r="VT17" s="216"/>
      <c r="VU17" s="216"/>
      <c r="VV17" s="216"/>
      <c r="VW17" s="216"/>
      <c r="VX17" s="216"/>
      <c r="VY17" s="216"/>
      <c r="VZ17" s="216"/>
      <c r="WA17" s="216"/>
      <c r="WB17" s="216"/>
      <c r="WC17" s="216"/>
      <c r="WD17" s="216"/>
      <c r="WE17" s="216"/>
      <c r="WF17" s="216"/>
      <c r="WG17" s="216"/>
      <c r="WH17" s="216"/>
      <c r="WI17" s="216"/>
      <c r="WJ17" s="216"/>
      <c r="WK17" s="216"/>
      <c r="WL17" s="216"/>
      <c r="WM17" s="216"/>
      <c r="WN17" s="216"/>
      <c r="WO17" s="216"/>
      <c r="WP17" s="216"/>
      <c r="WQ17" s="216"/>
      <c r="WR17" s="216"/>
      <c r="WS17" s="216"/>
      <c r="WT17" s="216"/>
      <c r="WU17" s="216"/>
      <c r="WV17" s="216"/>
      <c r="WW17" s="216"/>
      <c r="WX17" s="216"/>
      <c r="WY17" s="216"/>
      <c r="WZ17" s="216"/>
      <c r="XA17" s="216"/>
      <c r="XB17" s="216"/>
      <c r="XC17" s="216"/>
      <c r="XD17" s="216"/>
      <c r="XE17" s="216"/>
      <c r="XF17" s="216"/>
      <c r="XG17" s="216"/>
      <c r="XH17" s="216"/>
      <c r="XI17" s="216"/>
      <c r="XJ17" s="216"/>
      <c r="XK17" s="216"/>
      <c r="XL17" s="216"/>
      <c r="XM17" s="216"/>
      <c r="XN17" s="216"/>
      <c r="XO17" s="216"/>
      <c r="XP17" s="216"/>
      <c r="XQ17" s="216"/>
      <c r="XR17" s="216"/>
      <c r="XS17" s="216"/>
      <c r="XT17" s="216"/>
      <c r="XU17" s="216"/>
      <c r="XV17" s="216"/>
      <c r="XW17" s="216"/>
      <c r="XX17" s="216"/>
      <c r="XY17" s="216"/>
      <c r="XZ17" s="216"/>
      <c r="YA17" s="216"/>
      <c r="YB17" s="216"/>
      <c r="YC17" s="216"/>
      <c r="YD17" s="216"/>
      <c r="YE17" s="216"/>
      <c r="YF17" s="216"/>
      <c r="YG17" s="216"/>
      <c r="YH17" s="216"/>
      <c r="YI17" s="216"/>
      <c r="YJ17" s="216"/>
      <c r="YK17" s="216"/>
      <c r="YL17" s="216"/>
      <c r="YM17" s="216"/>
      <c r="YN17" s="216"/>
      <c r="YO17" s="216"/>
      <c r="YP17" s="216"/>
      <c r="YQ17" s="216"/>
      <c r="YR17" s="216"/>
      <c r="YS17" s="216"/>
      <c r="YT17" s="216"/>
      <c r="YU17" s="216"/>
      <c r="YV17" s="216"/>
      <c r="YW17" s="216"/>
      <c r="YX17" s="216"/>
      <c r="YY17" s="216"/>
      <c r="YZ17" s="216"/>
      <c r="ZA17" s="216"/>
      <c r="ZB17" s="216"/>
      <c r="ZC17" s="216"/>
      <c r="ZD17" s="216"/>
      <c r="ZE17" s="216"/>
      <c r="ZF17" s="216"/>
      <c r="ZG17" s="216"/>
      <c r="ZH17" s="216"/>
      <c r="ZI17" s="216"/>
      <c r="ZJ17" s="216"/>
      <c r="ZK17" s="216"/>
      <c r="ZL17" s="216"/>
      <c r="ZM17" s="216"/>
      <c r="ZN17" s="216"/>
      <c r="ZO17" s="216"/>
      <c r="ZP17" s="216"/>
      <c r="ZQ17" s="216"/>
      <c r="ZR17" s="216"/>
      <c r="ZS17" s="216"/>
      <c r="ZT17" s="216"/>
      <c r="ZU17" s="216"/>
      <c r="ZV17" s="216"/>
      <c r="ZW17" s="216"/>
      <c r="ZX17" s="216"/>
      <c r="ZY17" s="216"/>
      <c r="ZZ17" s="216"/>
      <c r="AAA17" s="216"/>
      <c r="AAB17" s="216"/>
      <c r="AAC17" s="216"/>
      <c r="AAD17" s="216"/>
      <c r="AAE17" s="216"/>
      <c r="AAF17" s="216"/>
      <c r="AAG17" s="216"/>
      <c r="AAH17" s="216"/>
      <c r="AAI17" s="216"/>
      <c r="AAJ17" s="216"/>
      <c r="AAK17" s="216"/>
      <c r="AAL17" s="216"/>
      <c r="AAM17" s="216"/>
      <c r="AAN17" s="216"/>
      <c r="AAO17" s="216"/>
      <c r="AAP17" s="216"/>
      <c r="AAQ17" s="216"/>
      <c r="AAR17" s="216"/>
      <c r="AAS17" s="216"/>
      <c r="AAT17" s="216"/>
      <c r="AAU17" s="216"/>
      <c r="AAV17" s="216"/>
      <c r="AAW17" s="216"/>
      <c r="AAX17" s="216"/>
      <c r="AAY17" s="216"/>
      <c r="AAZ17" s="216"/>
      <c r="ABA17" s="216"/>
      <c r="ABB17" s="216"/>
      <c r="ABC17" s="216"/>
      <c r="ABD17" s="216"/>
      <c r="ABE17" s="216"/>
      <c r="ABF17" s="216"/>
      <c r="ABG17" s="216"/>
      <c r="ABH17" s="216"/>
      <c r="ABI17" s="216"/>
      <c r="ABJ17" s="216"/>
      <c r="ABK17" s="216"/>
      <c r="ABL17" s="216"/>
      <c r="ABM17" s="216"/>
      <c r="ABN17" s="216"/>
      <c r="ABO17" s="216"/>
      <c r="ABP17" s="216"/>
      <c r="ABQ17" s="216"/>
      <c r="ABR17" s="216"/>
      <c r="ABS17" s="216"/>
      <c r="ABT17" s="216"/>
      <c r="ABU17" s="216"/>
      <c r="ABV17" s="216"/>
      <c r="ABW17" s="216"/>
      <c r="ABX17" s="216"/>
      <c r="ABY17" s="216"/>
      <c r="ABZ17" s="216"/>
      <c r="ACA17" s="216"/>
      <c r="ACB17" s="216"/>
      <c r="ACC17" s="216"/>
      <c r="ACD17" s="216"/>
      <c r="ACE17" s="216"/>
      <c r="ACF17" s="216"/>
      <c r="ACG17" s="216"/>
      <c r="ACH17" s="216"/>
      <c r="ACI17" s="216"/>
      <c r="ACJ17" s="216"/>
      <c r="ACK17" s="216"/>
      <c r="ACL17" s="216"/>
      <c r="ACM17" s="216"/>
      <c r="ACN17" s="216"/>
      <c r="ACO17" s="216"/>
      <c r="ACP17" s="216"/>
      <c r="ACQ17" s="216"/>
      <c r="ACR17" s="216"/>
      <c r="ACS17" s="216"/>
      <c r="ACT17" s="216"/>
      <c r="ACU17" s="216"/>
      <c r="ACV17" s="216"/>
      <c r="ACW17" s="216"/>
      <c r="ACX17" s="216"/>
      <c r="ACY17" s="216"/>
      <c r="ACZ17" s="216"/>
      <c r="ADA17" s="216"/>
      <c r="ADB17" s="216"/>
      <c r="ADC17" s="216"/>
      <c r="ADD17" s="216"/>
      <c r="ADE17" s="216"/>
      <c r="ADF17" s="216"/>
      <c r="ADG17" s="216"/>
      <c r="ADH17" s="216"/>
      <c r="ADI17" s="216"/>
      <c r="ADJ17" s="216"/>
      <c r="ADK17" s="216"/>
      <c r="ADL17" s="216"/>
      <c r="ADM17" s="216"/>
      <c r="ADN17" s="216"/>
      <c r="ADO17" s="216"/>
      <c r="ADP17" s="216"/>
      <c r="ADQ17" s="216"/>
      <c r="ADR17" s="216"/>
      <c r="ADS17" s="216"/>
      <c r="ADT17" s="216"/>
      <c r="ADU17" s="216"/>
      <c r="ADV17" s="216"/>
      <c r="ADW17" s="216"/>
      <c r="ADX17" s="216"/>
      <c r="ADY17" s="216"/>
      <c r="ADZ17" s="216"/>
      <c r="AEA17" s="216"/>
      <c r="AEB17" s="216"/>
      <c r="AEC17" s="216"/>
      <c r="AED17" s="216"/>
      <c r="AEE17" s="216"/>
      <c r="AEF17" s="216"/>
      <c r="AEG17" s="216"/>
      <c r="AEH17" s="216"/>
      <c r="AEI17" s="216"/>
      <c r="AEJ17" s="216"/>
      <c r="AEK17" s="216"/>
      <c r="AEL17" s="216"/>
      <c r="AEM17" s="216"/>
      <c r="AEN17" s="216"/>
      <c r="AEO17" s="216"/>
      <c r="AEP17" s="216"/>
      <c r="AEQ17" s="216"/>
      <c r="AER17" s="216"/>
      <c r="AES17" s="216"/>
      <c r="AET17" s="216"/>
      <c r="AEU17" s="216"/>
      <c r="AEV17" s="216"/>
      <c r="AEW17" s="216"/>
      <c r="AEX17" s="216"/>
      <c r="AEY17" s="216"/>
      <c r="AEZ17" s="216"/>
      <c r="AFA17" s="216"/>
      <c r="AFB17" s="216"/>
      <c r="AFC17" s="216"/>
      <c r="AFD17" s="216"/>
      <c r="AFE17" s="216"/>
      <c r="AFF17" s="216"/>
      <c r="AFG17" s="216"/>
      <c r="AFH17" s="216"/>
      <c r="AFI17" s="216"/>
      <c r="AFJ17" s="216"/>
      <c r="AFK17" s="216"/>
      <c r="AFL17" s="216"/>
      <c r="AFM17" s="216"/>
      <c r="AFN17" s="216"/>
      <c r="AFO17" s="216"/>
      <c r="AFP17" s="216"/>
      <c r="AFQ17" s="216"/>
      <c r="AFR17" s="216"/>
      <c r="AFS17" s="216"/>
      <c r="AFT17" s="216"/>
      <c r="AFU17" s="216"/>
      <c r="AFV17" s="216"/>
      <c r="AFW17" s="216"/>
      <c r="AFX17" s="216"/>
      <c r="AFY17" s="216"/>
      <c r="AFZ17" s="216"/>
      <c r="AGA17" s="216"/>
      <c r="AGB17" s="216"/>
      <c r="AGC17" s="216"/>
      <c r="AGD17" s="216"/>
      <c r="AGE17" s="216"/>
      <c r="AGF17" s="216"/>
      <c r="AGG17" s="216"/>
      <c r="AGH17" s="216"/>
      <c r="AGI17" s="216"/>
      <c r="AGJ17" s="216"/>
      <c r="AGK17" s="216"/>
      <c r="AGL17" s="216"/>
      <c r="AGM17" s="216"/>
      <c r="AGN17" s="216"/>
      <c r="AGO17" s="216"/>
      <c r="AGP17" s="216"/>
      <c r="AGQ17" s="216"/>
      <c r="AGR17" s="216"/>
      <c r="AGS17" s="216"/>
      <c r="AGT17" s="216"/>
      <c r="AGU17" s="216"/>
      <c r="AGV17" s="216"/>
      <c r="AGW17" s="216"/>
      <c r="AGX17" s="216"/>
      <c r="AGY17" s="216"/>
      <c r="AGZ17" s="216"/>
      <c r="AHA17" s="216"/>
      <c r="AHB17" s="216"/>
      <c r="AHC17" s="216"/>
      <c r="AHD17" s="216"/>
      <c r="AHE17" s="216"/>
      <c r="AHF17" s="216"/>
      <c r="AHG17" s="216"/>
      <c r="AHH17" s="216"/>
      <c r="AHI17" s="216"/>
      <c r="AHJ17" s="216"/>
      <c r="AHK17" s="216"/>
      <c r="AHL17" s="216"/>
      <c r="AHM17" s="216"/>
      <c r="AHN17" s="216"/>
      <c r="AHO17" s="216"/>
      <c r="AHP17" s="216"/>
      <c r="AHQ17" s="216"/>
      <c r="AHR17" s="216"/>
      <c r="AHS17" s="216"/>
      <c r="AHT17" s="216"/>
      <c r="AHU17" s="216"/>
      <c r="AHV17" s="216"/>
      <c r="AHW17" s="216"/>
      <c r="AHX17" s="216"/>
      <c r="AHY17" s="216"/>
      <c r="AHZ17" s="216"/>
      <c r="AIA17" s="216"/>
      <c r="AIB17" s="216"/>
      <c r="AIC17" s="216"/>
      <c r="AID17" s="216"/>
      <c r="AIE17" s="216"/>
      <c r="AIF17" s="216"/>
      <c r="AIG17" s="216"/>
      <c r="AIH17" s="216"/>
      <c r="AII17" s="216"/>
      <c r="AIJ17" s="216"/>
      <c r="AIK17" s="216"/>
      <c r="AIL17" s="216"/>
      <c r="AIM17" s="216"/>
      <c r="AIN17" s="216"/>
      <c r="AIO17" s="216"/>
      <c r="AIP17" s="216"/>
      <c r="AIQ17" s="216"/>
      <c r="AIR17" s="216"/>
      <c r="AIS17" s="216"/>
      <c r="AIT17" s="216"/>
      <c r="AIU17" s="216"/>
      <c r="AIV17" s="216"/>
      <c r="AIW17" s="216"/>
      <c r="AIX17" s="216"/>
      <c r="AIY17" s="216"/>
      <c r="AIZ17" s="216"/>
      <c r="AJA17" s="216"/>
      <c r="AJB17" s="216"/>
      <c r="AJC17" s="216"/>
      <c r="AJD17" s="216"/>
      <c r="AJE17" s="216"/>
      <c r="AJF17" s="216"/>
      <c r="AJG17" s="216"/>
      <c r="AJH17" s="216"/>
      <c r="AJI17" s="216"/>
      <c r="AJJ17" s="216"/>
      <c r="AJK17" s="216"/>
      <c r="AJL17" s="216"/>
      <c r="AJM17" s="216"/>
      <c r="AJN17" s="216"/>
      <c r="AJO17" s="216"/>
      <c r="AJP17" s="216"/>
      <c r="AJQ17" s="216"/>
      <c r="AJR17" s="216"/>
      <c r="AJS17" s="216"/>
      <c r="AJT17" s="216"/>
      <c r="AJU17" s="216"/>
      <c r="AJV17" s="216"/>
      <c r="AJW17" s="216"/>
      <c r="AJX17" s="216"/>
      <c r="AJY17" s="216"/>
      <c r="AJZ17" s="216"/>
      <c r="AKA17" s="216"/>
      <c r="AKB17" s="216"/>
      <c r="AKC17" s="216"/>
      <c r="AKD17" s="216"/>
      <c r="AKE17" s="216"/>
      <c r="AKF17" s="216"/>
      <c r="AKG17" s="216"/>
      <c r="AKH17" s="216"/>
      <c r="AKI17" s="216"/>
      <c r="AKJ17" s="216"/>
      <c r="AKK17" s="216"/>
      <c r="AKL17" s="216"/>
      <c r="AKM17" s="216"/>
      <c r="AKN17" s="216"/>
      <c r="AKO17" s="216"/>
      <c r="AKP17" s="216"/>
      <c r="AKQ17" s="216"/>
      <c r="AKR17" s="216"/>
      <c r="AKS17" s="216"/>
      <c r="AKT17" s="216"/>
      <c r="AKU17" s="216"/>
      <c r="AKV17" s="216"/>
      <c r="AKW17" s="216"/>
      <c r="AKX17" s="216"/>
      <c r="AKY17" s="216"/>
      <c r="AKZ17" s="216"/>
      <c r="ALA17" s="216"/>
      <c r="ALB17" s="216"/>
      <c r="ALC17" s="216"/>
      <c r="ALD17" s="216"/>
      <c r="ALE17" s="216"/>
      <c r="ALF17" s="216"/>
      <c r="ALG17" s="216"/>
      <c r="ALH17" s="216"/>
      <c r="ALI17" s="216"/>
      <c r="ALJ17" s="216"/>
      <c r="ALK17" s="216"/>
      <c r="ALL17" s="216"/>
      <c r="ALM17" s="216"/>
      <c r="ALN17" s="216"/>
      <c r="ALO17" s="216"/>
      <c r="ALP17" s="216"/>
      <c r="ALQ17" s="216"/>
      <c r="ALR17" s="216"/>
      <c r="ALS17" s="216"/>
      <c r="ALT17" s="216"/>
      <c r="ALU17" s="216"/>
      <c r="ALV17" s="216"/>
      <c r="ALW17" s="216"/>
      <c r="ALX17" s="216"/>
      <c r="ALY17" s="216"/>
      <c r="ALZ17" s="216"/>
      <c r="AMA17" s="216"/>
      <c r="AMB17" s="216"/>
      <c r="AMC17" s="216"/>
      <c r="AMD17" s="216"/>
      <c r="AME17" s="216"/>
      <c r="AMF17" s="216"/>
      <c r="AMG17" s="216"/>
      <c r="AMH17" s="216"/>
      <c r="AMI17" s="216"/>
      <c r="AMJ17" s="216"/>
      <c r="AMK17" s="216"/>
    </row>
    <row r="18" spans="1:1025" customFormat="1" ht="19.5" customHeight="1" thickBot="1" x14ac:dyDescent="0.3">
      <c r="A18" s="230"/>
      <c r="B18" s="231"/>
      <c r="C18" s="238" t="s">
        <v>205</v>
      </c>
      <c r="D18" s="239"/>
      <c r="E18" s="239"/>
      <c r="F18" s="240"/>
      <c r="G18" s="240"/>
      <c r="H18" s="240"/>
      <c r="I18" s="239"/>
      <c r="J18" s="239"/>
      <c r="K18" s="240"/>
      <c r="L18" s="240"/>
      <c r="M18" s="240"/>
      <c r="N18" s="241"/>
      <c r="O18" s="240">
        <f>SUM(O16:O17)</f>
        <v>2342</v>
      </c>
      <c r="P18" s="240">
        <f>SUM(P16:P17)</f>
        <v>0</v>
      </c>
      <c r="Q18" s="241"/>
      <c r="R18" s="240"/>
      <c r="S18" s="240"/>
      <c r="T18" s="242">
        <f>SUM(T16:T17)</f>
        <v>2342</v>
      </c>
      <c r="U18" s="226"/>
      <c r="V18" s="215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  <c r="IW18" s="216"/>
      <c r="IX18" s="216"/>
      <c r="IY18" s="216"/>
      <c r="IZ18" s="216"/>
      <c r="JA18" s="216"/>
      <c r="JB18" s="216"/>
      <c r="JC18" s="216"/>
      <c r="JD18" s="216"/>
      <c r="JE18" s="216"/>
      <c r="JF18" s="216"/>
      <c r="JG18" s="216"/>
      <c r="JH18" s="216"/>
      <c r="JI18" s="216"/>
      <c r="JJ18" s="216"/>
      <c r="JK18" s="216"/>
      <c r="JL18" s="216"/>
      <c r="JM18" s="216"/>
      <c r="JN18" s="216"/>
      <c r="JO18" s="216"/>
      <c r="JP18" s="216"/>
      <c r="JQ18" s="216"/>
      <c r="JR18" s="216"/>
      <c r="JS18" s="216"/>
      <c r="JT18" s="216"/>
      <c r="JU18" s="216"/>
      <c r="JV18" s="216"/>
      <c r="JW18" s="216"/>
      <c r="JX18" s="216"/>
      <c r="JY18" s="216"/>
      <c r="JZ18" s="216"/>
      <c r="KA18" s="216"/>
      <c r="KB18" s="216"/>
      <c r="KC18" s="216"/>
      <c r="KD18" s="216"/>
      <c r="KE18" s="216"/>
      <c r="KF18" s="216"/>
      <c r="KG18" s="216"/>
      <c r="KH18" s="216"/>
      <c r="KI18" s="216"/>
      <c r="KJ18" s="216"/>
      <c r="KK18" s="216"/>
      <c r="KL18" s="216"/>
      <c r="KM18" s="216"/>
      <c r="KN18" s="216"/>
      <c r="KO18" s="216"/>
      <c r="KP18" s="216"/>
      <c r="KQ18" s="216"/>
      <c r="KR18" s="216"/>
      <c r="KS18" s="216"/>
      <c r="KT18" s="216"/>
      <c r="KU18" s="216"/>
      <c r="KV18" s="216"/>
      <c r="KW18" s="216"/>
      <c r="KX18" s="216"/>
      <c r="KY18" s="216"/>
      <c r="KZ18" s="216"/>
      <c r="LA18" s="216"/>
      <c r="LB18" s="216"/>
      <c r="LC18" s="216"/>
      <c r="LD18" s="216"/>
      <c r="LE18" s="216"/>
      <c r="LF18" s="216"/>
      <c r="LG18" s="216"/>
      <c r="LH18" s="216"/>
      <c r="LI18" s="216"/>
      <c r="LJ18" s="216"/>
      <c r="LK18" s="216"/>
      <c r="LL18" s="216"/>
      <c r="LM18" s="216"/>
      <c r="LN18" s="216"/>
      <c r="LO18" s="216"/>
      <c r="LP18" s="216"/>
      <c r="LQ18" s="216"/>
      <c r="LR18" s="216"/>
      <c r="LS18" s="216"/>
      <c r="LT18" s="216"/>
      <c r="LU18" s="216"/>
      <c r="LV18" s="216"/>
      <c r="LW18" s="216"/>
      <c r="LX18" s="216"/>
      <c r="LY18" s="216"/>
      <c r="LZ18" s="216"/>
      <c r="MA18" s="216"/>
      <c r="MB18" s="216"/>
      <c r="MC18" s="216"/>
      <c r="MD18" s="216"/>
      <c r="ME18" s="216"/>
      <c r="MF18" s="216"/>
      <c r="MG18" s="216"/>
      <c r="MH18" s="216"/>
      <c r="MI18" s="216"/>
      <c r="MJ18" s="216"/>
      <c r="MK18" s="216"/>
      <c r="ML18" s="216"/>
      <c r="MM18" s="216"/>
      <c r="MN18" s="216"/>
      <c r="MO18" s="216"/>
      <c r="MP18" s="216"/>
      <c r="MQ18" s="216"/>
      <c r="MR18" s="216"/>
      <c r="MS18" s="216"/>
      <c r="MT18" s="216"/>
      <c r="MU18" s="216"/>
      <c r="MV18" s="216"/>
      <c r="MW18" s="216"/>
      <c r="MX18" s="216"/>
      <c r="MY18" s="216"/>
      <c r="MZ18" s="216"/>
      <c r="NA18" s="216"/>
      <c r="NB18" s="216"/>
      <c r="NC18" s="216"/>
      <c r="ND18" s="216"/>
      <c r="NE18" s="216"/>
      <c r="NF18" s="216"/>
      <c r="NG18" s="216"/>
      <c r="NH18" s="216"/>
      <c r="NI18" s="216"/>
      <c r="NJ18" s="216"/>
      <c r="NK18" s="216"/>
      <c r="NL18" s="216"/>
      <c r="NM18" s="216"/>
      <c r="NN18" s="216"/>
      <c r="NO18" s="216"/>
      <c r="NP18" s="216"/>
      <c r="NQ18" s="216"/>
      <c r="NR18" s="216"/>
      <c r="NS18" s="216"/>
      <c r="NT18" s="216"/>
      <c r="NU18" s="216"/>
      <c r="NV18" s="216"/>
      <c r="NW18" s="216"/>
      <c r="NX18" s="216"/>
      <c r="NY18" s="216"/>
      <c r="NZ18" s="216"/>
      <c r="OA18" s="216"/>
      <c r="OB18" s="216"/>
      <c r="OC18" s="216"/>
      <c r="OD18" s="216"/>
      <c r="OE18" s="216"/>
      <c r="OF18" s="216"/>
      <c r="OG18" s="216"/>
      <c r="OH18" s="216"/>
      <c r="OI18" s="216"/>
      <c r="OJ18" s="216"/>
      <c r="OK18" s="216"/>
      <c r="OL18" s="216"/>
      <c r="OM18" s="216"/>
      <c r="ON18" s="216"/>
      <c r="OO18" s="216"/>
      <c r="OP18" s="216"/>
      <c r="OQ18" s="216"/>
      <c r="OR18" s="216"/>
      <c r="OS18" s="216"/>
      <c r="OT18" s="216"/>
      <c r="OU18" s="216"/>
      <c r="OV18" s="216"/>
      <c r="OW18" s="216"/>
      <c r="OX18" s="216"/>
      <c r="OY18" s="216"/>
      <c r="OZ18" s="216"/>
      <c r="PA18" s="216"/>
      <c r="PB18" s="216"/>
      <c r="PC18" s="216"/>
      <c r="PD18" s="216"/>
      <c r="PE18" s="216"/>
      <c r="PF18" s="216"/>
      <c r="PG18" s="216"/>
      <c r="PH18" s="216"/>
      <c r="PI18" s="216"/>
      <c r="PJ18" s="216"/>
      <c r="PK18" s="216"/>
      <c r="PL18" s="216"/>
      <c r="PM18" s="216"/>
      <c r="PN18" s="216"/>
      <c r="PO18" s="216"/>
      <c r="PP18" s="216"/>
      <c r="PQ18" s="216"/>
      <c r="PR18" s="216"/>
      <c r="PS18" s="216"/>
      <c r="PT18" s="216"/>
      <c r="PU18" s="216"/>
      <c r="PV18" s="216"/>
      <c r="PW18" s="216"/>
      <c r="PX18" s="216"/>
      <c r="PY18" s="216"/>
      <c r="PZ18" s="216"/>
      <c r="QA18" s="216"/>
      <c r="QB18" s="216"/>
      <c r="QC18" s="216"/>
      <c r="QD18" s="216"/>
      <c r="QE18" s="216"/>
      <c r="QF18" s="216"/>
      <c r="QG18" s="216"/>
      <c r="QH18" s="216"/>
      <c r="QI18" s="216"/>
      <c r="QJ18" s="216"/>
      <c r="QK18" s="216"/>
      <c r="QL18" s="216"/>
      <c r="QM18" s="216"/>
      <c r="QN18" s="216"/>
      <c r="QO18" s="216"/>
      <c r="QP18" s="216"/>
      <c r="QQ18" s="216"/>
      <c r="QR18" s="216"/>
      <c r="QS18" s="216"/>
      <c r="QT18" s="216"/>
      <c r="QU18" s="216"/>
      <c r="QV18" s="216"/>
      <c r="QW18" s="216"/>
      <c r="QX18" s="216"/>
      <c r="QY18" s="216"/>
      <c r="QZ18" s="216"/>
      <c r="RA18" s="216"/>
      <c r="RB18" s="216"/>
      <c r="RC18" s="216"/>
      <c r="RD18" s="216"/>
      <c r="RE18" s="216"/>
      <c r="RF18" s="216"/>
      <c r="RG18" s="216"/>
      <c r="RH18" s="216"/>
      <c r="RI18" s="216"/>
      <c r="RJ18" s="216"/>
      <c r="RK18" s="216"/>
      <c r="RL18" s="216"/>
      <c r="RM18" s="216"/>
      <c r="RN18" s="216"/>
      <c r="RO18" s="216"/>
      <c r="RP18" s="216"/>
      <c r="RQ18" s="216"/>
      <c r="RR18" s="216"/>
      <c r="RS18" s="216"/>
      <c r="RT18" s="216"/>
      <c r="RU18" s="216"/>
      <c r="RV18" s="216"/>
      <c r="RW18" s="216"/>
      <c r="RX18" s="216"/>
      <c r="RY18" s="216"/>
      <c r="RZ18" s="216"/>
      <c r="SA18" s="216"/>
      <c r="SB18" s="216"/>
      <c r="SC18" s="216"/>
      <c r="SD18" s="216"/>
      <c r="SE18" s="216"/>
      <c r="SF18" s="216"/>
      <c r="SG18" s="216"/>
      <c r="SH18" s="216"/>
      <c r="SI18" s="216"/>
      <c r="SJ18" s="216"/>
      <c r="SK18" s="216"/>
      <c r="SL18" s="216"/>
      <c r="SM18" s="216"/>
      <c r="SN18" s="216"/>
      <c r="SO18" s="216"/>
      <c r="SP18" s="216"/>
      <c r="SQ18" s="216"/>
      <c r="SR18" s="216"/>
      <c r="SS18" s="216"/>
      <c r="ST18" s="216"/>
      <c r="SU18" s="216"/>
      <c r="SV18" s="216"/>
      <c r="SW18" s="216"/>
      <c r="SX18" s="216"/>
      <c r="SY18" s="216"/>
      <c r="SZ18" s="216"/>
      <c r="TA18" s="216"/>
      <c r="TB18" s="216"/>
      <c r="TC18" s="216"/>
      <c r="TD18" s="216"/>
      <c r="TE18" s="216"/>
      <c r="TF18" s="216"/>
      <c r="TG18" s="216"/>
      <c r="TH18" s="216"/>
      <c r="TI18" s="216"/>
      <c r="TJ18" s="216"/>
      <c r="TK18" s="216"/>
      <c r="TL18" s="216"/>
      <c r="TM18" s="216"/>
      <c r="TN18" s="216"/>
      <c r="TO18" s="216"/>
      <c r="TP18" s="216"/>
      <c r="TQ18" s="216"/>
      <c r="TR18" s="216"/>
      <c r="TS18" s="216"/>
      <c r="TT18" s="216"/>
      <c r="TU18" s="216"/>
      <c r="TV18" s="216"/>
      <c r="TW18" s="216"/>
      <c r="TX18" s="216"/>
      <c r="TY18" s="216"/>
      <c r="TZ18" s="216"/>
      <c r="UA18" s="216"/>
      <c r="UB18" s="216"/>
      <c r="UC18" s="216"/>
      <c r="UD18" s="216"/>
      <c r="UE18" s="216"/>
      <c r="UF18" s="216"/>
      <c r="UG18" s="216"/>
      <c r="UH18" s="216"/>
      <c r="UI18" s="216"/>
      <c r="UJ18" s="216"/>
      <c r="UK18" s="216"/>
      <c r="UL18" s="216"/>
      <c r="UM18" s="216"/>
      <c r="UN18" s="216"/>
      <c r="UO18" s="216"/>
      <c r="UP18" s="216"/>
      <c r="UQ18" s="216"/>
      <c r="UR18" s="216"/>
      <c r="US18" s="216"/>
      <c r="UT18" s="216"/>
      <c r="UU18" s="216"/>
      <c r="UV18" s="216"/>
      <c r="UW18" s="216"/>
      <c r="UX18" s="216"/>
      <c r="UY18" s="216"/>
      <c r="UZ18" s="216"/>
      <c r="VA18" s="216"/>
      <c r="VB18" s="216"/>
      <c r="VC18" s="216"/>
      <c r="VD18" s="216"/>
      <c r="VE18" s="216"/>
      <c r="VF18" s="216"/>
      <c r="VG18" s="216"/>
      <c r="VH18" s="216"/>
      <c r="VI18" s="216"/>
      <c r="VJ18" s="216"/>
      <c r="VK18" s="216"/>
      <c r="VL18" s="216"/>
      <c r="VM18" s="216"/>
      <c r="VN18" s="216"/>
      <c r="VO18" s="216"/>
      <c r="VP18" s="216"/>
      <c r="VQ18" s="216"/>
      <c r="VR18" s="216"/>
      <c r="VS18" s="216"/>
      <c r="VT18" s="216"/>
      <c r="VU18" s="216"/>
      <c r="VV18" s="216"/>
      <c r="VW18" s="216"/>
      <c r="VX18" s="216"/>
      <c r="VY18" s="216"/>
      <c r="VZ18" s="216"/>
      <c r="WA18" s="216"/>
      <c r="WB18" s="216"/>
      <c r="WC18" s="216"/>
      <c r="WD18" s="216"/>
      <c r="WE18" s="216"/>
      <c r="WF18" s="216"/>
      <c r="WG18" s="216"/>
      <c r="WH18" s="216"/>
      <c r="WI18" s="216"/>
      <c r="WJ18" s="216"/>
      <c r="WK18" s="216"/>
      <c r="WL18" s="216"/>
      <c r="WM18" s="216"/>
      <c r="WN18" s="216"/>
      <c r="WO18" s="216"/>
      <c r="WP18" s="216"/>
      <c r="WQ18" s="216"/>
      <c r="WR18" s="216"/>
      <c r="WS18" s="216"/>
      <c r="WT18" s="216"/>
      <c r="WU18" s="216"/>
      <c r="WV18" s="216"/>
      <c r="WW18" s="216"/>
      <c r="WX18" s="216"/>
      <c r="WY18" s="216"/>
      <c r="WZ18" s="216"/>
      <c r="XA18" s="216"/>
      <c r="XB18" s="216"/>
      <c r="XC18" s="216"/>
      <c r="XD18" s="216"/>
      <c r="XE18" s="216"/>
      <c r="XF18" s="216"/>
      <c r="XG18" s="216"/>
      <c r="XH18" s="216"/>
      <c r="XI18" s="216"/>
      <c r="XJ18" s="216"/>
      <c r="XK18" s="216"/>
      <c r="XL18" s="216"/>
      <c r="XM18" s="216"/>
      <c r="XN18" s="216"/>
      <c r="XO18" s="216"/>
      <c r="XP18" s="216"/>
      <c r="XQ18" s="216"/>
      <c r="XR18" s="216"/>
      <c r="XS18" s="216"/>
      <c r="XT18" s="216"/>
      <c r="XU18" s="216"/>
      <c r="XV18" s="216"/>
      <c r="XW18" s="216"/>
      <c r="XX18" s="216"/>
      <c r="XY18" s="216"/>
      <c r="XZ18" s="216"/>
      <c r="YA18" s="216"/>
      <c r="YB18" s="216"/>
      <c r="YC18" s="216"/>
      <c r="YD18" s="216"/>
      <c r="YE18" s="216"/>
      <c r="YF18" s="216"/>
      <c r="YG18" s="216"/>
      <c r="YH18" s="216"/>
      <c r="YI18" s="216"/>
      <c r="YJ18" s="216"/>
      <c r="YK18" s="216"/>
      <c r="YL18" s="216"/>
      <c r="YM18" s="216"/>
      <c r="YN18" s="216"/>
      <c r="YO18" s="216"/>
      <c r="YP18" s="216"/>
      <c r="YQ18" s="216"/>
      <c r="YR18" s="216"/>
      <c r="YS18" s="216"/>
      <c r="YT18" s="216"/>
      <c r="YU18" s="216"/>
      <c r="YV18" s="216"/>
      <c r="YW18" s="216"/>
      <c r="YX18" s="216"/>
      <c r="YY18" s="216"/>
      <c r="YZ18" s="216"/>
      <c r="ZA18" s="216"/>
      <c r="ZB18" s="216"/>
      <c r="ZC18" s="216"/>
      <c r="ZD18" s="216"/>
      <c r="ZE18" s="216"/>
      <c r="ZF18" s="216"/>
      <c r="ZG18" s="216"/>
      <c r="ZH18" s="216"/>
      <c r="ZI18" s="216"/>
      <c r="ZJ18" s="216"/>
      <c r="ZK18" s="216"/>
      <c r="ZL18" s="216"/>
      <c r="ZM18" s="216"/>
      <c r="ZN18" s="216"/>
      <c r="ZO18" s="216"/>
      <c r="ZP18" s="216"/>
      <c r="ZQ18" s="216"/>
      <c r="ZR18" s="216"/>
      <c r="ZS18" s="216"/>
      <c r="ZT18" s="216"/>
      <c r="ZU18" s="216"/>
      <c r="ZV18" s="216"/>
      <c r="ZW18" s="216"/>
      <c r="ZX18" s="216"/>
      <c r="ZY18" s="216"/>
      <c r="ZZ18" s="216"/>
      <c r="AAA18" s="216"/>
      <c r="AAB18" s="216"/>
      <c r="AAC18" s="216"/>
      <c r="AAD18" s="216"/>
      <c r="AAE18" s="216"/>
      <c r="AAF18" s="216"/>
      <c r="AAG18" s="216"/>
      <c r="AAH18" s="216"/>
      <c r="AAI18" s="216"/>
      <c r="AAJ18" s="216"/>
      <c r="AAK18" s="216"/>
      <c r="AAL18" s="216"/>
      <c r="AAM18" s="216"/>
      <c r="AAN18" s="216"/>
      <c r="AAO18" s="216"/>
      <c r="AAP18" s="216"/>
      <c r="AAQ18" s="216"/>
      <c r="AAR18" s="216"/>
      <c r="AAS18" s="216"/>
      <c r="AAT18" s="216"/>
      <c r="AAU18" s="216"/>
      <c r="AAV18" s="216"/>
      <c r="AAW18" s="216"/>
      <c r="AAX18" s="216"/>
      <c r="AAY18" s="216"/>
      <c r="AAZ18" s="216"/>
      <c r="ABA18" s="216"/>
      <c r="ABB18" s="216"/>
      <c r="ABC18" s="216"/>
      <c r="ABD18" s="216"/>
      <c r="ABE18" s="216"/>
      <c r="ABF18" s="216"/>
      <c r="ABG18" s="216"/>
      <c r="ABH18" s="216"/>
      <c r="ABI18" s="216"/>
      <c r="ABJ18" s="216"/>
      <c r="ABK18" s="216"/>
      <c r="ABL18" s="216"/>
      <c r="ABM18" s="216"/>
      <c r="ABN18" s="216"/>
      <c r="ABO18" s="216"/>
      <c r="ABP18" s="216"/>
      <c r="ABQ18" s="216"/>
      <c r="ABR18" s="216"/>
      <c r="ABS18" s="216"/>
      <c r="ABT18" s="216"/>
      <c r="ABU18" s="216"/>
      <c r="ABV18" s="216"/>
      <c r="ABW18" s="216"/>
      <c r="ABX18" s="216"/>
      <c r="ABY18" s="216"/>
      <c r="ABZ18" s="216"/>
      <c r="ACA18" s="216"/>
      <c r="ACB18" s="216"/>
      <c r="ACC18" s="216"/>
      <c r="ACD18" s="216"/>
      <c r="ACE18" s="216"/>
      <c r="ACF18" s="216"/>
      <c r="ACG18" s="216"/>
      <c r="ACH18" s="216"/>
      <c r="ACI18" s="216"/>
      <c r="ACJ18" s="216"/>
      <c r="ACK18" s="216"/>
      <c r="ACL18" s="216"/>
      <c r="ACM18" s="216"/>
      <c r="ACN18" s="216"/>
      <c r="ACO18" s="216"/>
      <c r="ACP18" s="216"/>
      <c r="ACQ18" s="216"/>
      <c r="ACR18" s="216"/>
      <c r="ACS18" s="216"/>
      <c r="ACT18" s="216"/>
      <c r="ACU18" s="216"/>
      <c r="ACV18" s="216"/>
      <c r="ACW18" s="216"/>
      <c r="ACX18" s="216"/>
      <c r="ACY18" s="216"/>
      <c r="ACZ18" s="216"/>
      <c r="ADA18" s="216"/>
      <c r="ADB18" s="216"/>
      <c r="ADC18" s="216"/>
      <c r="ADD18" s="216"/>
      <c r="ADE18" s="216"/>
      <c r="ADF18" s="216"/>
      <c r="ADG18" s="216"/>
      <c r="ADH18" s="216"/>
      <c r="ADI18" s="216"/>
      <c r="ADJ18" s="216"/>
      <c r="ADK18" s="216"/>
      <c r="ADL18" s="216"/>
      <c r="ADM18" s="216"/>
      <c r="ADN18" s="216"/>
      <c r="ADO18" s="216"/>
      <c r="ADP18" s="216"/>
      <c r="ADQ18" s="216"/>
      <c r="ADR18" s="216"/>
      <c r="ADS18" s="216"/>
      <c r="ADT18" s="216"/>
      <c r="ADU18" s="216"/>
      <c r="ADV18" s="216"/>
      <c r="ADW18" s="216"/>
      <c r="ADX18" s="216"/>
      <c r="ADY18" s="216"/>
      <c r="ADZ18" s="216"/>
      <c r="AEA18" s="216"/>
      <c r="AEB18" s="216"/>
      <c r="AEC18" s="216"/>
      <c r="AED18" s="216"/>
      <c r="AEE18" s="216"/>
      <c r="AEF18" s="216"/>
      <c r="AEG18" s="216"/>
      <c r="AEH18" s="216"/>
      <c r="AEI18" s="216"/>
      <c r="AEJ18" s="216"/>
      <c r="AEK18" s="216"/>
      <c r="AEL18" s="216"/>
      <c r="AEM18" s="216"/>
      <c r="AEN18" s="216"/>
      <c r="AEO18" s="216"/>
      <c r="AEP18" s="216"/>
      <c r="AEQ18" s="216"/>
      <c r="AER18" s="216"/>
      <c r="AES18" s="216"/>
      <c r="AET18" s="216"/>
      <c r="AEU18" s="216"/>
      <c r="AEV18" s="216"/>
      <c r="AEW18" s="216"/>
      <c r="AEX18" s="216"/>
      <c r="AEY18" s="216"/>
      <c r="AEZ18" s="216"/>
      <c r="AFA18" s="216"/>
      <c r="AFB18" s="216"/>
      <c r="AFC18" s="216"/>
      <c r="AFD18" s="216"/>
      <c r="AFE18" s="216"/>
      <c r="AFF18" s="216"/>
      <c r="AFG18" s="216"/>
      <c r="AFH18" s="216"/>
      <c r="AFI18" s="216"/>
      <c r="AFJ18" s="216"/>
      <c r="AFK18" s="216"/>
      <c r="AFL18" s="216"/>
      <c r="AFM18" s="216"/>
      <c r="AFN18" s="216"/>
      <c r="AFO18" s="216"/>
      <c r="AFP18" s="216"/>
      <c r="AFQ18" s="216"/>
      <c r="AFR18" s="216"/>
      <c r="AFS18" s="216"/>
      <c r="AFT18" s="216"/>
      <c r="AFU18" s="216"/>
      <c r="AFV18" s="216"/>
      <c r="AFW18" s="216"/>
      <c r="AFX18" s="216"/>
      <c r="AFY18" s="216"/>
      <c r="AFZ18" s="216"/>
      <c r="AGA18" s="216"/>
      <c r="AGB18" s="216"/>
      <c r="AGC18" s="216"/>
      <c r="AGD18" s="216"/>
      <c r="AGE18" s="216"/>
      <c r="AGF18" s="216"/>
      <c r="AGG18" s="216"/>
      <c r="AGH18" s="216"/>
      <c r="AGI18" s="216"/>
      <c r="AGJ18" s="216"/>
      <c r="AGK18" s="216"/>
      <c r="AGL18" s="216"/>
      <c r="AGM18" s="216"/>
      <c r="AGN18" s="216"/>
      <c r="AGO18" s="216"/>
      <c r="AGP18" s="216"/>
      <c r="AGQ18" s="216"/>
      <c r="AGR18" s="216"/>
      <c r="AGS18" s="216"/>
      <c r="AGT18" s="216"/>
      <c r="AGU18" s="216"/>
      <c r="AGV18" s="216"/>
      <c r="AGW18" s="216"/>
      <c r="AGX18" s="216"/>
      <c r="AGY18" s="216"/>
      <c r="AGZ18" s="216"/>
      <c r="AHA18" s="216"/>
      <c r="AHB18" s="216"/>
      <c r="AHC18" s="216"/>
      <c r="AHD18" s="216"/>
      <c r="AHE18" s="216"/>
      <c r="AHF18" s="216"/>
      <c r="AHG18" s="216"/>
      <c r="AHH18" s="216"/>
      <c r="AHI18" s="216"/>
      <c r="AHJ18" s="216"/>
      <c r="AHK18" s="216"/>
      <c r="AHL18" s="216"/>
      <c r="AHM18" s="216"/>
      <c r="AHN18" s="216"/>
      <c r="AHO18" s="216"/>
      <c r="AHP18" s="216"/>
      <c r="AHQ18" s="216"/>
      <c r="AHR18" s="216"/>
      <c r="AHS18" s="216"/>
      <c r="AHT18" s="216"/>
      <c r="AHU18" s="216"/>
      <c r="AHV18" s="216"/>
      <c r="AHW18" s="216"/>
      <c r="AHX18" s="216"/>
      <c r="AHY18" s="216"/>
      <c r="AHZ18" s="216"/>
      <c r="AIA18" s="216"/>
      <c r="AIB18" s="216"/>
      <c r="AIC18" s="216"/>
      <c r="AID18" s="216"/>
      <c r="AIE18" s="216"/>
      <c r="AIF18" s="216"/>
      <c r="AIG18" s="216"/>
      <c r="AIH18" s="216"/>
      <c r="AII18" s="216"/>
      <c r="AIJ18" s="216"/>
      <c r="AIK18" s="216"/>
      <c r="AIL18" s="216"/>
      <c r="AIM18" s="216"/>
      <c r="AIN18" s="216"/>
      <c r="AIO18" s="216"/>
      <c r="AIP18" s="216"/>
      <c r="AIQ18" s="216"/>
      <c r="AIR18" s="216"/>
      <c r="AIS18" s="216"/>
      <c r="AIT18" s="216"/>
      <c r="AIU18" s="216"/>
      <c r="AIV18" s="216"/>
      <c r="AIW18" s="216"/>
      <c r="AIX18" s="216"/>
      <c r="AIY18" s="216"/>
      <c r="AIZ18" s="216"/>
      <c r="AJA18" s="216"/>
      <c r="AJB18" s="216"/>
      <c r="AJC18" s="216"/>
      <c r="AJD18" s="216"/>
      <c r="AJE18" s="216"/>
      <c r="AJF18" s="216"/>
      <c r="AJG18" s="216"/>
      <c r="AJH18" s="216"/>
      <c r="AJI18" s="216"/>
      <c r="AJJ18" s="216"/>
      <c r="AJK18" s="216"/>
      <c r="AJL18" s="216"/>
      <c r="AJM18" s="216"/>
      <c r="AJN18" s="216"/>
      <c r="AJO18" s="216"/>
      <c r="AJP18" s="216"/>
      <c r="AJQ18" s="216"/>
      <c r="AJR18" s="216"/>
      <c r="AJS18" s="216"/>
      <c r="AJT18" s="216"/>
      <c r="AJU18" s="216"/>
      <c r="AJV18" s="216"/>
      <c r="AJW18" s="216"/>
      <c r="AJX18" s="216"/>
      <c r="AJY18" s="216"/>
      <c r="AJZ18" s="216"/>
      <c r="AKA18" s="216"/>
      <c r="AKB18" s="216"/>
      <c r="AKC18" s="216"/>
      <c r="AKD18" s="216"/>
      <c r="AKE18" s="216"/>
      <c r="AKF18" s="216"/>
      <c r="AKG18" s="216"/>
      <c r="AKH18" s="216"/>
      <c r="AKI18" s="216"/>
      <c r="AKJ18" s="216"/>
      <c r="AKK18" s="216"/>
      <c r="AKL18" s="216"/>
      <c r="AKM18" s="216"/>
      <c r="AKN18" s="216"/>
      <c r="AKO18" s="216"/>
      <c r="AKP18" s="216"/>
      <c r="AKQ18" s="216"/>
      <c r="AKR18" s="216"/>
      <c r="AKS18" s="216"/>
      <c r="AKT18" s="216"/>
      <c r="AKU18" s="216"/>
      <c r="AKV18" s="216"/>
      <c r="AKW18" s="216"/>
      <c r="AKX18" s="216"/>
      <c r="AKY18" s="216"/>
      <c r="AKZ18" s="216"/>
      <c r="ALA18" s="216"/>
      <c r="ALB18" s="216"/>
      <c r="ALC18" s="216"/>
      <c r="ALD18" s="216"/>
      <c r="ALE18" s="216"/>
      <c r="ALF18" s="216"/>
      <c r="ALG18" s="216"/>
      <c r="ALH18" s="216"/>
      <c r="ALI18" s="216"/>
      <c r="ALJ18" s="216"/>
      <c r="ALK18" s="216"/>
      <c r="ALL18" s="216"/>
      <c r="ALM18" s="216"/>
      <c r="ALN18" s="216"/>
      <c r="ALO18" s="216"/>
      <c r="ALP18" s="216"/>
      <c r="ALQ18" s="216"/>
      <c r="ALR18" s="216"/>
      <c r="ALS18" s="216"/>
      <c r="ALT18" s="216"/>
      <c r="ALU18" s="216"/>
      <c r="ALV18" s="216"/>
      <c r="ALW18" s="216"/>
      <c r="ALX18" s="216"/>
      <c r="ALY18" s="216"/>
      <c r="ALZ18" s="216"/>
      <c r="AMA18" s="216"/>
      <c r="AMB18" s="216"/>
      <c r="AMC18" s="216"/>
      <c r="AMD18" s="216"/>
      <c r="AME18" s="216"/>
      <c r="AMF18" s="216"/>
      <c r="AMG18" s="216"/>
      <c r="AMH18" s="216"/>
      <c r="AMI18" s="216"/>
      <c r="AMJ18" s="216"/>
      <c r="AMK18" s="216"/>
    </row>
    <row r="19" spans="1:1025" s="247" customFormat="1" ht="21" customHeight="1" thickBot="1" x14ac:dyDescent="0.3">
      <c r="A19" s="243" t="s">
        <v>311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4">
        <f>O15+O18+O9</f>
        <v>32105.5</v>
      </c>
      <c r="P19" s="244">
        <f>P15+P18+P9</f>
        <v>617.5</v>
      </c>
      <c r="Q19" s="244"/>
      <c r="R19" s="244">
        <f>R15+R18+R9</f>
        <v>11505</v>
      </c>
      <c r="S19" s="244">
        <f>S15+S18+S9</f>
        <v>295</v>
      </c>
      <c r="T19" s="244">
        <f>+O19+P19+R19+S19</f>
        <v>44523</v>
      </c>
      <c r="U19" s="245"/>
      <c r="V19" s="246"/>
    </row>
    <row r="20" spans="1:1025" x14ac:dyDescent="0.25">
      <c r="A20" s="23"/>
      <c r="B20" s="24"/>
      <c r="C20" s="3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</row>
  </sheetData>
  <sheetProtection selectLockedCells="1" selectUnlockedCells="1"/>
  <mergeCells count="23">
    <mergeCell ref="D16:D17"/>
    <mergeCell ref="A19:N19"/>
    <mergeCell ref="A6:A9"/>
    <mergeCell ref="B6:B9"/>
    <mergeCell ref="C6:C8"/>
    <mergeCell ref="A10:A15"/>
    <mergeCell ref="B10:B15"/>
    <mergeCell ref="C10:C13"/>
    <mergeCell ref="A16:A18"/>
    <mergeCell ref="B16:B18"/>
    <mergeCell ref="C16:C17"/>
    <mergeCell ref="U1:U5"/>
    <mergeCell ref="A1:A5"/>
    <mergeCell ref="B1:C5"/>
    <mergeCell ref="D1:T1"/>
    <mergeCell ref="D2:T2"/>
    <mergeCell ref="D3:M3"/>
    <mergeCell ref="N3:T3"/>
    <mergeCell ref="D4:H4"/>
    <mergeCell ref="I4:M4"/>
    <mergeCell ref="N4:P4"/>
    <mergeCell ref="Q4:S4"/>
    <mergeCell ref="T4:T5"/>
  </mergeCells>
  <printOptions horizontalCentered="1"/>
  <pageMargins left="0.78749999999999998" right="0.78749999999999998" top="1.0527777777777778" bottom="1.0527777777777778" header="0.78749999999999998" footer="0.78749999999999998"/>
  <pageSetup paperSize="8" scale="66" firstPageNumber="0" fitToHeight="3" orientation="landscape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Centros</vt:lpstr>
      <vt:lpstr>VIGILANTES SEGURIDAD</vt:lpstr>
      <vt:lpstr>AUXILIARES SERVICIO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Cuevas Lorite, Maria Jose</dc:creator>
  <cp:lastModifiedBy>Cuevas Lorite, Maria Jose</cp:lastModifiedBy>
  <cp:lastPrinted>2021-02-25T07:17:49Z</cp:lastPrinted>
  <dcterms:created xsi:type="dcterms:W3CDTF">2020-10-06T09:05:13Z</dcterms:created>
  <dcterms:modified xsi:type="dcterms:W3CDTF">2024-01-04T12:31:23Z</dcterms:modified>
</cp:coreProperties>
</file>