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zadojosem85r\Downloads\Expedientes\000 Transporte distribución\2024\Consulta al mercado Almeria\"/>
    </mc:Choice>
  </mc:AlternateContent>
  <bookViews>
    <workbookView xWindow="0" yWindow="0" windowWidth="28800" windowHeight="1191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J8" i="1" s="1"/>
  <c r="H7" i="1"/>
  <c r="F7" i="1"/>
  <c r="F6" i="1"/>
  <c r="J7" i="1" l="1"/>
  <c r="J9" i="1" s="1"/>
  <c r="I8" i="1"/>
  <c r="I7" i="1"/>
</calcChain>
</file>

<file path=xl/comments1.xml><?xml version="1.0" encoding="utf-8"?>
<comments xmlns="http://schemas.openxmlformats.org/spreadsheetml/2006/main">
  <authors>
    <author>Autor</author>
  </authors>
  <commentList>
    <comment ref="H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medio entre kilometro con carga y sin carga.
Referencia para el calculo:
Federación Nacional de Asociaciones de transporte de España:
https://www.fenadismerencarretera.com/sube-la-actividad-de-transporte-en-el-primer-trimestre-de-2023-y-bajan-los-costes-y-los-precios/#:~:text=El%20coste%20por%20kil%C3%B3metro%20de,1%2C26%20euros%2Fkil%C3%B3metro.
Ministerio: Observatorio del transporte de mercaciás por carretera Oferta y demanda (Julio 2023)
https://www.mitma.gob.es/recursos_mfom/comodin/recursos/observatoriomercanciasofertaydemandajulio2023.pdf
</t>
        </r>
      </text>
    </comment>
  </commentList>
</comments>
</file>

<file path=xl/sharedStrings.xml><?xml version="1.0" encoding="utf-8"?>
<sst xmlns="http://schemas.openxmlformats.org/spreadsheetml/2006/main" count="22" uniqueCount="19">
  <si>
    <t>LOTE</t>
  </si>
  <si>
    <t>gnerico</t>
  </si>
  <si>
    <t>clasificacion</t>
  </si>
  <si>
    <t>NOMBRE</t>
  </si>
  <si>
    <t>CANTIDAD</t>
  </si>
  <si>
    <t>medida</t>
  </si>
  <si>
    <t>IMPORTE UNITARIO CON IVA</t>
  </si>
  <si>
    <t>PRESUPUESTO ANUAL CON IVA</t>
  </si>
  <si>
    <t>D90007</t>
  </si>
  <si>
    <t>SE.TM.TMD.02</t>
  </si>
  <si>
    <t>Mercancías-Servicio Integral de gestión y transporte y distribución de materiales y medicamentos del almacen Central de la Plataforma Provincial de Logística Integral de Almería</t>
  </si>
  <si>
    <t>meses</t>
  </si>
  <si>
    <t>D55422</t>
  </si>
  <si>
    <t>Mercancías-Transporte de material de pequeño volumen entre Centros-Hospital universitario Torrecardenas</t>
  </si>
  <si>
    <t>E37408</t>
  </si>
  <si>
    <t>Mercancías-Transporte y distribución de materiales y objetos diversos. Urgente.</t>
  </si>
  <si>
    <t>kilometros</t>
  </si>
  <si>
    <t>PRESUPUESTO  AÑOS 5 CON IVA</t>
  </si>
  <si>
    <t>propuesta con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</si>
</sst>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€]"/>
    <numFmt numFmtId="165" formatCode="#,##0\ &quot;€&quot;"/>
    <numFmt numFmtId="166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Century Gothic"/>
      <family val="2"/>
    </font>
    <font>
      <sz val="9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rgb="FFFFFF00"/>
        <bgColor indexed="22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165" fontId="0" fillId="0" borderId="3" xfId="0" applyNumberFormat="1" applyFill="1" applyBorder="1" applyAlignment="1">
      <alignment vertical="center"/>
    </xf>
    <xf numFmtId="165" fontId="0" fillId="0" borderId="3" xfId="0" applyNumberFormat="1" applyBorder="1" applyAlignment="1">
      <alignment horizontal="right" vertical="center"/>
    </xf>
    <xf numFmtId="3" fontId="0" fillId="0" borderId="4" xfId="0" applyNumberFormat="1" applyFill="1" applyBorder="1" applyAlignment="1">
      <alignment horizontal="center" vertical="center"/>
    </xf>
    <xf numFmtId="166" fontId="0" fillId="0" borderId="3" xfId="0" applyNumberFormat="1" applyFill="1" applyBorder="1" applyAlignment="1">
      <alignment vertical="center"/>
    </xf>
    <xf numFmtId="165" fontId="0" fillId="0" borderId="0" xfId="0" applyNumberFormat="1"/>
    <xf numFmtId="0" fontId="0" fillId="0" borderId="3" xfId="0" applyBorder="1"/>
    <xf numFmtId="164" fontId="1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146538</xdr:colOff>
      <xdr:row>0</xdr:row>
      <xdr:rowOff>51289</xdr:rowOff>
    </xdr:from>
    <xdr:to>
      <xdr:col>3</xdr:col>
      <xdr:colOff>175846</xdr:colOff>
      <xdr:row>2</xdr:row>
      <xdr:rowOff>146539</xdr:rowOff>
    </xdr:to>
    <xdr:pic>
      <xdr:nvPicPr>
        <xdr:cNvPr id="2" name="Placeholder">
          <a:extLst>
            <a:ext uri="{FF2B5EF4-FFF2-40B4-BE49-F238E27FC236}">
              <a16:creationId xmlns:a16="http://schemas.microsoft.com/office/drawing/2014/main" id="{28D578B9-B446-48D2-B70F-DB5B50A5705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673" y="51289"/>
          <a:ext cx="915865" cy="47625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lc="http://schemas.openxmlformats.org/drawingml/2006/lockedCanvas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el="http://schemas.microsoft.com/office/2019/extlst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val="1"/>
          </a:ext>
        </a:extLst>
      </xdr:spPr>
    </xdr:pic>
    <xdr:clientData/>
  </xdr:twoCellAnchor>
  <xdr:twoCellAnchor>
    <xdr:from>
      <xdr:col>4</xdr:col>
      <xdr:colOff>36635</xdr:colOff>
      <xdr:row>0</xdr:row>
      <xdr:rowOff>51289</xdr:rowOff>
    </xdr:from>
    <xdr:to>
      <xdr:col>4</xdr:col>
      <xdr:colOff>1617785</xdr:colOff>
      <xdr:row>2</xdr:row>
      <xdr:rowOff>52559</xdr:rowOff>
    </xdr:to>
    <xdr:sp macro="" textlink="">
      <xdr:nvSpPr>
        <xdr:cNvPr id="3" name="Cuadro de texto 4">
          <a:extLst>
            <a:ext uri="{FF2B5EF4-FFF2-40B4-BE49-F238E27FC236}">
              <a16:creationId xmlns:a16="http://schemas.microsoft.com/office/drawing/2014/main" id="{4F69F258-89E1-4B30-8D25-191E214F0482}"/>
            </a:ext>
          </a:extLst>
        </xdr:cNvPr>
        <xdr:cNvSpPr txBox="1">
          <a:spLocks/>
        </xdr:cNvSpPr>
      </xdr:nvSpPr>
      <xdr:spPr>
        <a:xfrm>
          <a:off x="2425212" y="51289"/>
          <a:ext cx="1581150" cy="38227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ES" sz="900">
              <a:effectLst/>
              <a:latin typeface="Source Sans Pro Semibold" panose="020B0603030403020204" pitchFamily="34" charset="0"/>
              <a:ea typeface="Noto Sans HK Medium"/>
              <a:cs typeface="Times New Roman" panose="02020603050405020304" pitchFamily="18" charset="0"/>
            </a:rPr>
            <a:t>Consejería de Salud y Consumo</a:t>
          </a:r>
        </a:p>
        <a:p>
          <a:pPr algn="r">
            <a:spcBef>
              <a:spcPts val="200"/>
            </a:spcBef>
            <a:spcAft>
              <a:spcPts val="0"/>
            </a:spcAft>
          </a:pPr>
          <a:r>
            <a:rPr lang="es-ES" sz="900">
              <a:effectLst/>
              <a:latin typeface="Source Sans Pro" panose="020B0503030403020204" pitchFamily="34" charset="0"/>
              <a:ea typeface="Noto Sans HK"/>
              <a:cs typeface="Times New Roman" panose="02020603050405020304" pitchFamily="18" charset="0"/>
            </a:rPr>
            <a:t>Servicio Andaluz de Salud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K11"/>
  <sheetViews>
    <sheetView tabSelected="1" zoomScale="130" zoomScaleNormal="130" workbookViewId="0">
      <selection activeCell="J8" sqref="J8"/>
    </sheetView>
  </sheetViews>
  <sheetFormatPr baseColWidth="10" defaultColWidth="9.140625" defaultRowHeight="15" x14ac:dyDescent="0.25"/>
  <cols>
    <col min="2" max="2" width="5" customWidth="1"/>
    <col min="3" max="3" width="8.28515625" customWidth="1"/>
    <col min="4" max="4" width="13.42578125" customWidth="1"/>
    <col min="5" max="5" width="47.7109375" customWidth="1"/>
    <col min="6" max="6" width="13.42578125" customWidth="1"/>
    <col min="7" max="7" width="9.42578125" customWidth="1"/>
    <col min="8" max="8" width="18.140625" customWidth="1"/>
    <col min="9" max="9" width="19.5703125" customWidth="1"/>
    <col min="10" max="10" width="16.28515625" customWidth="1"/>
    <col min="11" max="11" width="11.28515625" customWidth="1"/>
  </cols>
  <sheetData>
    <row r="5" spans="2:11" ht="38.25" x14ac:dyDescent="0.25">
      <c r="B5" s="1" t="s">
        <v>0</v>
      </c>
      <c r="C5" s="1" t="s">
        <v>1</v>
      </c>
      <c r="D5" s="1" t="s">
        <v>2</v>
      </c>
      <c r="E5" s="2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17</v>
      </c>
      <c r="K5" s="13" t="s">
        <v>18</v>
      </c>
    </row>
    <row r="6" spans="2:11" ht="48" x14ac:dyDescent="0.25">
      <c r="B6" s="4">
        <v>1</v>
      </c>
      <c r="C6" s="4" t="s">
        <v>8</v>
      </c>
      <c r="D6" s="4" t="s">
        <v>9</v>
      </c>
      <c r="E6" s="5" t="s">
        <v>10</v>
      </c>
      <c r="F6" s="6">
        <f>12*5</f>
        <v>60</v>
      </c>
      <c r="G6" s="6" t="s">
        <v>11</v>
      </c>
      <c r="H6" s="7">
        <v>120743.35299999999</v>
      </c>
      <c r="I6" s="7">
        <v>1448920.2359999998</v>
      </c>
      <c r="J6" s="8">
        <v>7244601.1799999997</v>
      </c>
      <c r="K6" s="12"/>
    </row>
    <row r="7" spans="2:11" ht="24" x14ac:dyDescent="0.25">
      <c r="B7" s="4">
        <v>2</v>
      </c>
      <c r="C7" s="4" t="s">
        <v>12</v>
      </c>
      <c r="D7" s="4" t="s">
        <v>9</v>
      </c>
      <c r="E7" s="5" t="s">
        <v>13</v>
      </c>
      <c r="F7" s="6">
        <f>12*5</f>
        <v>60</v>
      </c>
      <c r="G7" s="6" t="s">
        <v>11</v>
      </c>
      <c r="H7" s="7">
        <f>50349.06/12*1.15</f>
        <v>4825.1182499999995</v>
      </c>
      <c r="I7" s="7">
        <f>H7*12</f>
        <v>57901.418999999994</v>
      </c>
      <c r="J7" s="8">
        <f>H7*F7</f>
        <v>289507.09499999997</v>
      </c>
      <c r="K7" s="12"/>
    </row>
    <row r="8" spans="2:11" ht="24" x14ac:dyDescent="0.25">
      <c r="B8" s="4">
        <v>3</v>
      </c>
      <c r="C8" s="4" t="s">
        <v>14</v>
      </c>
      <c r="D8" s="4" t="s">
        <v>9</v>
      </c>
      <c r="E8" s="5" t="s">
        <v>15</v>
      </c>
      <c r="F8" s="9">
        <v>150000</v>
      </c>
      <c r="G8" s="9" t="s">
        <v>16</v>
      </c>
      <c r="H8" s="10">
        <f>(1.26 + 1.48)/2</f>
        <v>1.37</v>
      </c>
      <c r="I8" s="7">
        <f>H8*F8</f>
        <v>205500.00000000003</v>
      </c>
      <c r="J8" s="8">
        <f>H8*4*F8</f>
        <v>822000.00000000012</v>
      </c>
      <c r="K8" s="12"/>
    </row>
    <row r="9" spans="2:11" x14ac:dyDescent="0.25">
      <c r="J9" s="11">
        <f>SUM(J6:J8)</f>
        <v>8356108.2749999994</v>
      </c>
    </row>
    <row r="10" spans="2:11" x14ac:dyDescent="0.25">
      <c r="J10" s="11"/>
    </row>
    <row r="11" spans="2:11" x14ac:dyDescent="0.25">
      <c r="I11" s="11"/>
      <c r="J11" s="11"/>
    </row>
  </sheetData>
  <pageMargins left="0" right="0" top="0.74803149606299213" bottom="0.74803149606299213" header="0.31496062992125984" footer="0.31496062992125984"/>
  <pageSetup paperSize="9"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Calzado Laso, Jose Maria</dc:creator>
  <cp:lastModifiedBy>Calzado Laso, Jose Maria</cp:lastModifiedBy>
  <cp:lastPrinted>2024-02-06T08:52:37Z</cp:lastPrinted>
  <dcterms:created xsi:type="dcterms:W3CDTF">2024-02-02T12:37:09Z</dcterms:created>
  <dcterms:modified xsi:type="dcterms:W3CDTF">2024-02-06T09:01:40Z</dcterms:modified>
</cp:coreProperties>
</file>