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_rels/workbook.xml.rels" ContentType="application/vnd.openxmlformats-package.relationships+xml"/>
  <Override PartName="/xl/theme/theme1.xml" ContentType="application/vnd.openxmlformats-officedocument.theme+xml"/>
  <Override PartName="/xl/worksheets/sheet1.xml" ContentType="application/vnd.openxmlformats-officedocument.spreadsheetml.worksheet+xml"/>
  <Override PartName="/xl/worksheets/_rels/sheet1.xml.rels" ContentType="application/vnd.openxmlformats-package.relationships+xml"/>
  <Override PartName="/xl/drawings/drawing1.xml" ContentType="application/vnd.openxmlformats-officedocument.drawing+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Hoja1" sheetId="1" state="visible" r:id="rId3"/>
  </sheets>
  <definedNames>
    <definedName function="false" hidden="true" localSheetId="0" name="_xlnm._FilterDatabase" vbProcedure="false">Hoja1!$B$4:$H$22</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<sst xmlns="http://schemas.openxmlformats.org/spreadsheetml/2006/main" count="70" uniqueCount="65">
  <si>
    <r>
      <rPr>
        <sz val="15"/>
        <color theme="1"/>
        <rFont val="Calibri"/>
        <family val="2"/>
        <charset val="1"/>
      </rPr>
      <t xml:space="preserve">ACUERDO MARCO CON UNA ÚNICA EMPRESA, PARA EL ABORDAJE INTEGRAL DE LA GESTIÓN DE LA INCONTINENCIA EN CENTROS SOCIOSANITARIOS RESIDENCIALES DEPENDIENTES DE LOS CENROS QUE INTEGRAN LA CENTRAL PROVINCIAL DE COMPRAS DE ALMERÍA, PERTENECIENTE AL SUBGRUPO DEL CATÁLOGO DE BIENES Y SERVICIOS DEL SAS (SU.PC.SANI.01.02). </t>
    </r>
    <r>
      <rPr>
        <b val="true"/>
        <sz val="15"/>
        <color theme="1"/>
        <rFont val="Calibri"/>
        <family val="2"/>
        <charset val="1"/>
      </rPr>
      <t xml:space="preserve">ESTIMACIÓN DE CONSUMO 24 MESES. ACUERDO MARCO 2 + 2 AÑOS.</t>
    </r>
  </si>
  <si>
    <t xml:space="preserve">AGRUPACIÓN</t>
  </si>
  <si>
    <t xml:space="preserve">LOTES</t>
  </si>
  <si>
    <t xml:space="preserve">CLASIFICACIÓN</t>
  </si>
  <si>
    <t xml:space="preserve">GENÉRICO</t>
  </si>
  <si>
    <t xml:space="preserve">DESCRIPCIÓN</t>
  </si>
  <si>
    <t xml:space="preserve"> Necesidades (24 meses)</t>
  </si>
  <si>
    <t xml:space="preserve">CARACTERÍSTICAS GENERALES</t>
  </si>
  <si>
    <t xml:space="preserve">IMPORTE UNITARIO CON IVA</t>
  </si>
  <si>
    <t xml:space="preserve">IMPORTE (24 MESES)</t>
  </si>
  <si>
    <t xml:space="preserve">SI</t>
  </si>
  <si>
    <t xml:space="preserve">NO </t>
  </si>
  <si>
    <t xml:space="preserve">PROPUESTA</t>
  </si>
  <si>
    <t xml:space="preserve">SU.PC.SANI.01.02.01.000006</t>
  </si>
  <si>
    <t xml:space="preserve">F25460</t>
  </si>
  <si>
    <t xml:space="preserve">ABSORBENTE INCONTINENCIA ORINA ADULTO ANAT./ ABS. 600-900ml.-Talla única. 
Centros Sociosanitarios residenciales</t>
  </si>
  <si>
    <t xml:space="preserve">Absorbente tipo compresa de configuración anatómica con barreras antifugas en su interior, indicador del gradode humedad y sin dispositivo de sujeción inherente, precisando de sujeción  externa. Consta de 3 capas: Capa Interna de transferencia de líquidos, Capa Intermedia con partículas superabsorbentes y Capa Externa impermeable transpirable. Presenta neutralizantes del olor. Material . Tejido sin tejer, celulosa, superabsorbente y material impermeable transpirable. Capacidad de absorción,variable.</t>
  </si>
  <si>
    <t xml:space="preserve">7 SU.PC.SANI.01.02.01.100003 </t>
  </si>
  <si>
    <t xml:space="preserve">F25466</t>
  </si>
  <si>
    <t xml:space="preserve">ABSORBENTE INCONTINENCIA ORINA ADULTO ELASTICO. / ABS. &gt; 1200ml- Talla:extra grande (&gt;150cm); 
Centros Sociosanitarios residenciales</t>
  </si>
  <si>
    <t xml:space="preserve">Absorbente tipo pañal de configuración anatómica con barreras antifugas en su interior y laterales, indicador del grado de humedad visible externamente, elásticos inguinales y cierre con etiquetas adhesivas /velcro reposicionables sobre banda de fijación en la cintura. Consta mínimo de 3 capas: Capa Interna (en contacto con el paciente) hipoalergénica, de transferencia de líquidos, Capa Intermedia de celulosa con partículas superabsorbentes y Capa Externa impermeable transpirable. Capas perfectamente selladas. Presenta neutralizantes del olor.
Material . Tejido sin tejer, celulosa, superabsorbente (Poliacrilato de sodio...), material impermeable transpirable (Polietileno...) y material elástico. Libre de látex, PVC y materiales clorados. Medidas Varias tallas de adulto. Capacidad de absorción, variable.</t>
  </si>
  <si>
    <t xml:space="preserve">8 SU.PC.SANI.01.02.01.100003 </t>
  </si>
  <si>
    <t xml:space="preserve">F25464</t>
  </si>
  <si>
    <t xml:space="preserve">ABSORBENTE INCONTINENCIA ORINA ADULTO ELASTICO. / ABS. &gt; 1200ml- Talla:grande (126-150cm); 
Centros Sociosanitarios residenciales</t>
  </si>
  <si>
    <t xml:space="preserve">9 SU.PC.SANI.01.02.01.100003 </t>
  </si>
  <si>
    <t xml:space="preserve">F25465</t>
  </si>
  <si>
    <t xml:space="preserve">ABSORBENTE INCONTINENCIA ORINA ADULTO ELASTICO. / ABS. &gt; 1200ml- Talla:mediana (71-125cm); 
Centros Sociosanitarios residenciales</t>
  </si>
  <si>
    <t xml:space="preserve">3 SU.PC.SANI.01.02.01.100001 </t>
  </si>
  <si>
    <t xml:space="preserve">F77184</t>
  </si>
  <si>
    <t xml:space="preserve">ABSORBENTE INCONTINENCIA ORINA ADULTO ELASTICO. / ABS. 600-900ml- Talla:grande (126-150cm); 
Centros Sociosanitarios residenciales</t>
  </si>
  <si>
    <t xml:space="preserve">4 SU.PC.SANI.01.02.01.100001 </t>
  </si>
  <si>
    <t xml:space="preserve">F77183</t>
  </si>
  <si>
    <t xml:space="preserve">ABSORBENTE INCONTINENCIA ORINA ADULTO ELASTICO. / ABS. 600-900ml- Talla:mediana (71-125cm); 
Centros Sociosanitarios residenciales</t>
  </si>
  <si>
    <t xml:space="preserve">F30500</t>
  </si>
  <si>
    <t xml:space="preserve">ABSORBENTE INCONTINENCIA ORINA ADULTO ELASTICO. / ABS. 600-900ml-Talla:pequeña (50-70cm); Centros Sociosanitarios residenciales</t>
  </si>
  <si>
    <t xml:space="preserve">5 SU.PC.SANI.01.02.01.100002 </t>
  </si>
  <si>
    <t xml:space="preserve">F25461</t>
  </si>
  <si>
    <t xml:space="preserve">ABSORBENTE INCONTINENCIA ORINA ADULTO ELASTICO. / ABS. 900-1200ml- Talla:grande (126-150cm); 
Centros Sociosanitarios residenciales</t>
  </si>
  <si>
    <t xml:space="preserve">6 SU.PC.SANI.01.02.01.100002 </t>
  </si>
  <si>
    <t xml:space="preserve">F25463</t>
  </si>
  <si>
    <t xml:space="preserve">ABSORBENTE INCONTINENCIA ORINA ADULTO ELASTICO. / ABS. 900-1200ml- Talla:mediana (71-125cm); 
Centros Sociosanitarios residenciales</t>
  </si>
  <si>
    <t xml:space="preserve">SU.PC.SANI.01.02.01.300000</t>
  </si>
  <si>
    <t xml:space="preserve">G06937</t>
  </si>
  <si>
    <t xml:space="preserve">ABSORBENTE INCONTINENCIA ORINA ADULTO/ ABS. &gt; 1200ml/ BRAGA-Talla:Grande (cintura entre 90-150cm); Centros Sociosanitarios residenciales</t>
  </si>
  <si>
    <t xml:space="preserve">Braga Absorbente: Barreras antifuga. Elásticos inguinales. Cintura elástica . Indicador de la saturación fácilmente indentificable. Material . La composición del pañal y el absorbente será de : - Capa interna de tejido sin tejer - Capa intermedia de absorbente con superabsorbente - Capa externa impermeable transpirable con la capa de transferencia de liquidos - Neutralizantes del olor. Medidas Varias tallas y capacidades de absorción.</t>
  </si>
  <si>
    <t xml:space="preserve">G06939</t>
  </si>
  <si>
    <t xml:space="preserve">ABSORBENTE INCONTINENCIA ORINA ADULTO/ ABS. &gt; 1200ml/ BRAGA-Talla:Mediana (cintura entre 70-120 cm); Centros Sociosanitarios residenciales</t>
  </si>
  <si>
    <t xml:space="preserve">G06940</t>
  </si>
  <si>
    <t xml:space="preserve">ABSORBENTE INCONTINENCIA ORINA ADULTO/ ABS. &gt; 1200ml/ BRAGA-Talla:Pequeña ( cintura entre 60-90 cm); Centros Sociosanitarios residenciales</t>
  </si>
  <si>
    <t xml:space="preserve">11 SU.PC.SANI.01.02.01.300002 </t>
  </si>
  <si>
    <t xml:space="preserve">F78341</t>
  </si>
  <si>
    <t xml:space="preserve">ABSORBENTE INCONTINENCIA ORINA ADULTO/ ABS. 600-900ml/ BRAGA-Talla: Grande (cintura entre 90-150cm); Centros Sociosanitarios residenciales</t>
  </si>
  <si>
    <t xml:space="preserve">12 SU.PC.SANI.01.02.01.300002 </t>
  </si>
  <si>
    <t xml:space="preserve">F78342</t>
  </si>
  <si>
    <t xml:space="preserve">ABSORBENTE INCONTINENCIA ORINA ADULTO/ ABS. 600-900ml/ BRAGATalla: Mediana (cintura entre 70-120 cm); Centros Sociosanitarios residenciales</t>
  </si>
  <si>
    <t xml:space="preserve">F99027</t>
  </si>
  <si>
    <t xml:space="preserve">ABSORBENTE INCONTINENCIA ORINA ADULTO/ ABS. 600-900ml/ BRAGA-Talla:Pequeña ( cintura entre 60-90 cm); Centros Sociosanitarios residenciales</t>
  </si>
  <si>
    <t xml:space="preserve">13 SU.PC.SANI.01.02.01.300001 </t>
  </si>
  <si>
    <t xml:space="preserve">F46730</t>
  </si>
  <si>
    <t xml:space="preserve">ABSORBENTE INCONTINENCIA ORINA ADULTO/ ABS. 900-1200ml/ BRAGATalla: Grande (cintura entre 90-150cm);Centros Sociosanitarios residenciales</t>
  </si>
  <si>
    <t xml:space="preserve">14 SU.PC.SANI.01.02.01.300001 </t>
  </si>
  <si>
    <t xml:space="preserve">F46731</t>
  </si>
  <si>
    <t xml:space="preserve">ABSORBENTE INCONTINENCIA ORINA ADULTO/ ABS. 900-1200ml/ BRAGATalla: Mediana (cintura entre 70-120 cm);Centros Sociosanitarios residenciales</t>
  </si>
  <si>
    <t xml:space="preserve">F99031</t>
  </si>
  <si>
    <t xml:space="preserve">ABSORBENTE INCONTINENCIA ORINA ADULTO/ ABS. 900-1200ml/ BRAGA-Talla:Pequeña ( cintura entre 60-90 cm); Centros Sociosanitarios residenciales</t>
  </si>
</sst>
</file>

<file path=xl/styles.xml><?xml version="1.0" encoding="utf-8"?>
<styleSheet xmlns="http://schemas.openxmlformats.org/spreadsheetml/2006/main">
  <numFmts count="4">
    <numFmt numFmtId="164" formatCode="General"/>
    <numFmt numFmtId="165" formatCode="#,##0"/>
    <numFmt numFmtId="166" formatCode="0.0000"/>
    <numFmt numFmtId="167" formatCode="#,##0&quot; €&quot;"/>
  </numFmts>
  <fonts count="7">
    <font>
      <sz val="11"/>
      <color theme="1"/>
      <name val="Calibri"/>
      <family val="2"/>
      <charset val="1"/>
    </font>
    <font>
      <sz val="10"/>
      <name val="Arial"/>
      <family val="0"/>
    </font>
    <font>
      <sz val="10"/>
      <name val="Arial"/>
      <family val="0"/>
    </font>
    <font>
      <sz val="10"/>
      <name val="Arial"/>
      <family val="0"/>
    </font>
    <font>
      <sz val="15"/>
      <color theme="1"/>
      <name val="Calibri"/>
      <family val="2"/>
      <charset val="1"/>
    </font>
    <font>
      <b val="true"/>
      <sz val="15"/>
      <color theme="1"/>
      <name val="Calibri"/>
      <family val="2"/>
      <charset val="1"/>
    </font>
    <font>
      <b val="true"/>
      <sz val="12"/>
      <color theme="1"/>
      <name val="Calibri"/>
      <family val="2"/>
      <charset val="1"/>
    </font>
  </fonts>
  <fills count="4">
    <fill>
      <patternFill patternType="none"/>
    </fill>
    <fill>
      <patternFill patternType="gray125"/>
    </fill>
    <fill>
      <patternFill patternType="solid">
        <fgColor rgb="FF92D050"/>
        <bgColor rgb="FFC0C0C0"/>
      </patternFill>
    </fill>
    <fill>
      <patternFill patternType="solid">
        <fgColor rgb="FFFFFF00"/>
        <bgColor rgb="FFFFFF00"/>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tru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6" fillId="2" borderId="2" xfId="0" applyFont="true" applyBorder="true" applyAlignment="true" applyProtection="false">
      <alignment horizontal="general" vertical="bottom" textRotation="0" wrapText="true" indent="0" shrinkToFit="false"/>
      <protection locked="true" hidden="false"/>
    </xf>
    <xf numFmtId="164" fontId="6" fillId="2" borderId="1" xfId="0" applyFont="true" applyBorder="true" applyAlignment="false" applyProtection="false">
      <alignment horizontal="general" vertical="bottom" textRotation="0" wrapText="false" indent="0" shrinkToFit="false"/>
      <protection locked="true" hidden="false"/>
    </xf>
    <xf numFmtId="164" fontId="0" fillId="0" borderId="1" xfId="0" applyFont="false" applyBorder="true" applyAlignment="true" applyProtection="false">
      <alignment horizontal="center" vertical="center" textRotation="0" wrapText="false" indent="0" shrinkToFit="false"/>
      <protection locked="true" hidden="false"/>
    </xf>
    <xf numFmtId="164" fontId="0" fillId="0" borderId="1" xfId="0" applyFont="false" applyBorder="true" applyAlignment="true" applyProtection="false">
      <alignment horizontal="general" vertical="center" textRotation="0" wrapText="false" indent="0" shrinkToFit="false"/>
      <protection locked="true" hidden="false"/>
    </xf>
    <xf numFmtId="164" fontId="0" fillId="0" borderId="1" xfId="0" applyFont="true" applyBorder="true" applyAlignment="true" applyProtection="false">
      <alignment horizontal="general" vertical="center" textRotation="0" wrapText="true" indent="0" shrinkToFit="false"/>
      <protection locked="true" hidden="false"/>
    </xf>
    <xf numFmtId="165" fontId="0" fillId="0" borderId="1" xfId="0" applyFont="false" applyBorder="true" applyAlignment="true" applyProtection="false">
      <alignment horizontal="general" vertical="center" textRotation="0" wrapText="true" indent="0" shrinkToFit="false"/>
      <protection locked="true" hidden="false"/>
    </xf>
    <xf numFmtId="164" fontId="0" fillId="0" borderId="1" xfId="0" applyFont="true" applyBorder="true" applyAlignment="true" applyProtection="false">
      <alignment horizontal="general" vertical="bottom" textRotation="0" wrapText="true" indent="0" shrinkToFit="false"/>
      <protection locked="true" hidden="false"/>
    </xf>
    <xf numFmtId="166" fontId="0" fillId="0" borderId="1" xfId="0" applyFont="false" applyBorder="true" applyAlignment="false" applyProtection="false">
      <alignment horizontal="general" vertical="bottom" textRotation="0" wrapText="false" indent="0" shrinkToFit="false"/>
      <protection locked="true" hidden="false"/>
    </xf>
    <xf numFmtId="167" fontId="0" fillId="0" borderId="1" xfId="0" applyFont="false" applyBorder="true" applyAlignment="false" applyProtection="false">
      <alignment horizontal="general" vertical="bottom" textRotation="0" wrapText="false" indent="0" shrinkToFit="false"/>
      <protection locked="true" hidden="false"/>
    </xf>
    <xf numFmtId="164" fontId="0" fillId="3" borderId="1" xfId="0" applyFont="false" applyBorder="true" applyAlignment="false" applyProtection="fals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5" fontId="0" fillId="0" borderId="1" xfId="0" applyFont="false" applyBorder="true" applyAlignment="true" applyProtection="false">
      <alignment horizontal="general" vertical="bottom" textRotation="0" wrapText="true" indent="0" shrinkToFit="false"/>
      <protection locked="true" hidden="false"/>
    </xf>
    <xf numFmtId="164" fontId="0" fillId="0" borderId="1"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3">
    <dxf>
      <fill>
        <patternFill patternType="solid">
          <fgColor rgb="FF92D050"/>
          <bgColor rgb="FF000000"/>
        </patternFill>
      </fill>
    </dxf>
    <dxf>
      <fill>
        <patternFill patternType="solid">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L22"/>
  <sheetViews>
    <sheetView showFormulas="false" showGridLines="true" showRowColHeaders="true" showZeros="true" rightToLeft="false" tabSelected="true" showOutlineSymbols="true" defaultGridColor="true" view="normal" topLeftCell="F1" colorId="64" zoomScale="85" zoomScaleNormal="85" zoomScalePageLayoutView="100" workbookViewId="0">
      <selection pane="topLeft" activeCell="G4" activeCellId="0" sqref="G4"/>
    </sheetView>
  </sheetViews>
  <sheetFormatPr defaultColWidth="9.1484375" defaultRowHeight="15" zeroHeight="false" outlineLevelRow="0" outlineLevelCol="0"/>
  <cols>
    <col collapsed="false" customWidth="true" hidden="false" outlineLevel="0" max="3" min="3" style="0" width="29.57"/>
    <col collapsed="false" customWidth="true" hidden="false" outlineLevel="0" max="4" min="4" style="0" width="10.14"/>
    <col collapsed="false" customWidth="true" hidden="false" outlineLevel="0" max="5" min="5" style="0" width="94.42"/>
    <col collapsed="false" customWidth="true" hidden="false" outlineLevel="0" max="6" min="6" style="0" width="15.14"/>
    <col collapsed="false" customWidth="true" hidden="false" outlineLevel="0" max="7" min="7" style="0" width="77.86"/>
    <col collapsed="false" customWidth="true" hidden="false" outlineLevel="0" max="8" min="8" style="0" width="21"/>
    <col collapsed="false" customWidth="true" hidden="false" outlineLevel="0" max="9" min="9" style="0" width="13.71"/>
    <col collapsed="false" customWidth="true" hidden="false" outlineLevel="0" max="11" min="10" style="0" width="6"/>
    <col collapsed="false" customWidth="true" hidden="false" outlineLevel="0" max="12" min="12" style="0" width="12.71"/>
  </cols>
  <sheetData>
    <row r="2" customFormat="false" ht="68.25" hidden="false" customHeight="true" outlineLevel="0" collapsed="false">
      <c r="A2" s="1" t="s">
        <v>0</v>
      </c>
      <c r="B2" s="1"/>
      <c r="C2" s="1"/>
      <c r="D2" s="1"/>
      <c r="E2" s="1"/>
      <c r="F2" s="1"/>
      <c r="G2" s="1"/>
      <c r="H2" s="1"/>
      <c r="I2" s="1"/>
      <c r="J2" s="1"/>
      <c r="K2" s="1"/>
      <c r="L2" s="1"/>
    </row>
    <row r="4" customFormat="false" ht="42.75" hidden="false" customHeight="true" outlineLevel="0" collapsed="false">
      <c r="A4" s="2" t="s">
        <v>1</v>
      </c>
      <c r="B4" s="2" t="s">
        <v>2</v>
      </c>
      <c r="C4" s="2" t="s">
        <v>3</v>
      </c>
      <c r="D4" s="2" t="s">
        <v>4</v>
      </c>
      <c r="E4" s="2" t="s">
        <v>5</v>
      </c>
      <c r="F4" s="3" t="s">
        <v>6</v>
      </c>
      <c r="G4" s="2" t="s">
        <v>7</v>
      </c>
      <c r="H4" s="3" t="s">
        <v>8</v>
      </c>
      <c r="I4" s="3" t="s">
        <v>9</v>
      </c>
      <c r="J4" s="4" t="s">
        <v>10</v>
      </c>
      <c r="K4" s="4" t="s">
        <v>11</v>
      </c>
      <c r="L4" s="4" t="s">
        <v>12</v>
      </c>
    </row>
    <row r="5" customFormat="false" ht="105" hidden="false" customHeight="false" outlineLevel="0" collapsed="false">
      <c r="A5" s="5" t="n">
        <v>1</v>
      </c>
      <c r="B5" s="6" t="n">
        <v>1</v>
      </c>
      <c r="C5" s="6" t="s">
        <v>13</v>
      </c>
      <c r="D5" s="6" t="s">
        <v>14</v>
      </c>
      <c r="E5" s="7" t="s">
        <v>15</v>
      </c>
      <c r="F5" s="8" t="n">
        <v>500000</v>
      </c>
      <c r="G5" s="9" t="s">
        <v>16</v>
      </c>
      <c r="H5" s="10" t="n">
        <v>0.1639</v>
      </c>
      <c r="I5" s="11" t="n">
        <f aca="false">H5*F5</f>
        <v>81950</v>
      </c>
      <c r="J5" s="12"/>
      <c r="K5" s="12"/>
      <c r="L5" s="12"/>
    </row>
    <row r="6" customFormat="false" ht="30" hidden="false" customHeight="true" outlineLevel="0" collapsed="false">
      <c r="A6" s="5"/>
      <c r="B6" s="13" t="n">
        <v>2</v>
      </c>
      <c r="C6" s="13" t="s">
        <v>17</v>
      </c>
      <c r="D6" s="13" t="s">
        <v>18</v>
      </c>
      <c r="E6" s="9" t="s">
        <v>19</v>
      </c>
      <c r="F6" s="14" t="n">
        <v>600000</v>
      </c>
      <c r="G6" s="15" t="s">
        <v>20</v>
      </c>
      <c r="H6" s="10" t="n">
        <v>0.3828</v>
      </c>
      <c r="I6" s="11" t="n">
        <f aca="false">H6*F6</f>
        <v>229680</v>
      </c>
      <c r="J6" s="12"/>
      <c r="K6" s="12"/>
      <c r="L6" s="12"/>
    </row>
    <row r="7" customFormat="false" ht="30" hidden="false" customHeight="false" outlineLevel="0" collapsed="false">
      <c r="A7" s="5"/>
      <c r="B7" s="13" t="n">
        <v>3</v>
      </c>
      <c r="C7" s="13" t="s">
        <v>21</v>
      </c>
      <c r="D7" s="13" t="s">
        <v>22</v>
      </c>
      <c r="E7" s="9" t="s">
        <v>23</v>
      </c>
      <c r="F7" s="14" t="n">
        <v>1600000</v>
      </c>
      <c r="G7" s="15"/>
      <c r="H7" s="10" t="n">
        <v>0.2772</v>
      </c>
      <c r="I7" s="11" t="n">
        <f aca="false">H7*F7</f>
        <v>443520</v>
      </c>
      <c r="J7" s="12"/>
      <c r="K7" s="12"/>
      <c r="L7" s="12"/>
    </row>
    <row r="8" customFormat="false" ht="30" hidden="false" customHeight="false" outlineLevel="0" collapsed="false">
      <c r="A8" s="5"/>
      <c r="B8" s="13" t="n">
        <v>4</v>
      </c>
      <c r="C8" s="13" t="s">
        <v>24</v>
      </c>
      <c r="D8" s="13" t="s">
        <v>25</v>
      </c>
      <c r="E8" s="9" t="s">
        <v>26</v>
      </c>
      <c r="F8" s="14" t="n">
        <v>400000</v>
      </c>
      <c r="G8" s="15"/>
      <c r="H8" s="10" t="n">
        <v>0.27764</v>
      </c>
      <c r="I8" s="11" t="n">
        <f aca="false">H8*F8</f>
        <v>111056</v>
      </c>
      <c r="J8" s="12"/>
      <c r="K8" s="12"/>
      <c r="L8" s="12"/>
    </row>
    <row r="9" customFormat="false" ht="30" hidden="false" customHeight="false" outlineLevel="0" collapsed="false">
      <c r="A9" s="5"/>
      <c r="B9" s="13" t="n">
        <v>5</v>
      </c>
      <c r="C9" s="13" t="s">
        <v>27</v>
      </c>
      <c r="D9" s="13" t="s">
        <v>28</v>
      </c>
      <c r="E9" s="9" t="s">
        <v>29</v>
      </c>
      <c r="F9" s="14" t="n">
        <v>900000</v>
      </c>
      <c r="G9" s="15"/>
      <c r="H9" s="10" t="n">
        <v>0.264</v>
      </c>
      <c r="I9" s="11" t="n">
        <f aca="false">H9*F9</f>
        <v>237600</v>
      </c>
      <c r="J9" s="12"/>
      <c r="K9" s="12"/>
      <c r="L9" s="12"/>
    </row>
    <row r="10" customFormat="false" ht="30" hidden="false" customHeight="false" outlineLevel="0" collapsed="false">
      <c r="A10" s="5"/>
      <c r="B10" s="13" t="n">
        <v>6</v>
      </c>
      <c r="C10" s="13" t="s">
        <v>30</v>
      </c>
      <c r="D10" s="13" t="s">
        <v>31</v>
      </c>
      <c r="E10" s="9" t="s">
        <v>32</v>
      </c>
      <c r="F10" s="14" t="n">
        <v>500000</v>
      </c>
      <c r="G10" s="15"/>
      <c r="H10" s="10" t="n">
        <v>0.253</v>
      </c>
      <c r="I10" s="11" t="n">
        <f aca="false">H10*F10</f>
        <v>126500</v>
      </c>
      <c r="J10" s="12"/>
      <c r="K10" s="12"/>
      <c r="L10" s="12"/>
    </row>
    <row r="11" customFormat="false" ht="30" hidden="false" customHeight="false" outlineLevel="0" collapsed="false">
      <c r="A11" s="5"/>
      <c r="B11" s="13" t="n">
        <v>7</v>
      </c>
      <c r="C11" s="13" t="s">
        <v>30</v>
      </c>
      <c r="D11" s="13" t="s">
        <v>33</v>
      </c>
      <c r="E11" s="9" t="s">
        <v>34</v>
      </c>
      <c r="F11" s="14" t="n">
        <v>60000</v>
      </c>
      <c r="G11" s="15"/>
      <c r="H11" s="10" t="n">
        <v>0.22</v>
      </c>
      <c r="I11" s="11" t="n">
        <f aca="false">H11*F11</f>
        <v>13200</v>
      </c>
      <c r="J11" s="12"/>
      <c r="K11" s="12"/>
      <c r="L11" s="12"/>
    </row>
    <row r="12" customFormat="false" ht="30" hidden="false" customHeight="false" outlineLevel="0" collapsed="false">
      <c r="A12" s="5"/>
      <c r="B12" s="13" t="n">
        <v>8</v>
      </c>
      <c r="C12" s="13" t="s">
        <v>35</v>
      </c>
      <c r="D12" s="13" t="s">
        <v>36</v>
      </c>
      <c r="E12" s="9" t="s">
        <v>37</v>
      </c>
      <c r="F12" s="14" t="n">
        <v>1200000</v>
      </c>
      <c r="G12" s="15"/>
      <c r="H12" s="10" t="n">
        <v>0.2607</v>
      </c>
      <c r="I12" s="11" t="n">
        <f aca="false">H12*F12</f>
        <v>312840</v>
      </c>
      <c r="J12" s="12"/>
      <c r="K12" s="12"/>
      <c r="L12" s="12"/>
    </row>
    <row r="13" customFormat="false" ht="30" hidden="false" customHeight="false" outlineLevel="0" collapsed="false">
      <c r="A13" s="5"/>
      <c r="B13" s="13" t="n">
        <v>9</v>
      </c>
      <c r="C13" s="13" t="s">
        <v>38</v>
      </c>
      <c r="D13" s="13" t="s">
        <v>39</v>
      </c>
      <c r="E13" s="9" t="s">
        <v>40</v>
      </c>
      <c r="F13" s="14" t="n">
        <v>500000</v>
      </c>
      <c r="G13" s="15"/>
      <c r="H13" s="10" t="n">
        <v>0.27764</v>
      </c>
      <c r="I13" s="11" t="n">
        <f aca="false">H13*F13</f>
        <v>138820</v>
      </c>
      <c r="J13" s="12"/>
      <c r="K13" s="12"/>
      <c r="L13" s="12"/>
    </row>
    <row r="14" customFormat="false" ht="30" hidden="false" customHeight="true" outlineLevel="0" collapsed="false">
      <c r="A14" s="5"/>
      <c r="B14" s="13" t="n">
        <v>10</v>
      </c>
      <c r="C14" s="13" t="s">
        <v>41</v>
      </c>
      <c r="D14" s="13" t="s">
        <v>42</v>
      </c>
      <c r="E14" s="9" t="s">
        <v>43</v>
      </c>
      <c r="F14" s="14" t="n">
        <f aca="false">30000*2</f>
        <v>60000</v>
      </c>
      <c r="G14" s="15" t="s">
        <v>44</v>
      </c>
      <c r="H14" s="10" t="n">
        <v>0.341</v>
      </c>
      <c r="I14" s="11" t="n">
        <f aca="false">H14*F14</f>
        <v>20460</v>
      </c>
      <c r="J14" s="12"/>
      <c r="K14" s="12"/>
      <c r="L14" s="12"/>
    </row>
    <row r="15" customFormat="false" ht="30" hidden="false" customHeight="false" outlineLevel="0" collapsed="false">
      <c r="A15" s="5"/>
      <c r="B15" s="13" t="n">
        <v>11</v>
      </c>
      <c r="C15" s="13" t="s">
        <v>41</v>
      </c>
      <c r="D15" s="13" t="s">
        <v>45</v>
      </c>
      <c r="E15" s="9" t="s">
        <v>46</v>
      </c>
      <c r="F15" s="14" t="n">
        <f aca="false">25000*2</f>
        <v>50000</v>
      </c>
      <c r="G15" s="15"/>
      <c r="H15" s="10" t="n">
        <v>0.341</v>
      </c>
      <c r="I15" s="11" t="n">
        <f aca="false">H15*F15</f>
        <v>17050</v>
      </c>
      <c r="J15" s="12"/>
      <c r="K15" s="12"/>
      <c r="L15" s="12"/>
    </row>
    <row r="16" customFormat="false" ht="30" hidden="false" customHeight="false" outlineLevel="0" collapsed="false">
      <c r="A16" s="5"/>
      <c r="B16" s="13" t="n">
        <v>12</v>
      </c>
      <c r="C16" s="13" t="s">
        <v>41</v>
      </c>
      <c r="D16" s="13" t="s">
        <v>47</v>
      </c>
      <c r="E16" s="9" t="s">
        <v>48</v>
      </c>
      <c r="F16" s="14" t="n">
        <f aca="false">5000*2</f>
        <v>10000</v>
      </c>
      <c r="G16" s="15"/>
      <c r="H16" s="10" t="n">
        <v>0.341</v>
      </c>
      <c r="I16" s="11" t="n">
        <f aca="false">H16*F16</f>
        <v>3410</v>
      </c>
      <c r="J16" s="12"/>
      <c r="K16" s="12"/>
      <c r="L16" s="12"/>
    </row>
    <row r="17" customFormat="false" ht="30" hidden="false" customHeight="false" outlineLevel="0" collapsed="false">
      <c r="A17" s="5"/>
      <c r="B17" s="13" t="n">
        <v>13</v>
      </c>
      <c r="C17" s="13" t="s">
        <v>49</v>
      </c>
      <c r="D17" s="13" t="s">
        <v>50</v>
      </c>
      <c r="E17" s="9" t="s">
        <v>51</v>
      </c>
      <c r="F17" s="14" t="n">
        <f aca="false">150000*2</f>
        <v>300000</v>
      </c>
      <c r="G17" s="15"/>
      <c r="H17" s="10" t="n">
        <v>0.2618</v>
      </c>
      <c r="I17" s="11" t="n">
        <f aca="false">H17*F17</f>
        <v>78540</v>
      </c>
      <c r="J17" s="12"/>
      <c r="K17" s="12"/>
      <c r="L17" s="12"/>
    </row>
    <row r="18" customFormat="false" ht="30" hidden="false" customHeight="false" outlineLevel="0" collapsed="false">
      <c r="A18" s="5"/>
      <c r="B18" s="13" t="n">
        <v>14</v>
      </c>
      <c r="C18" s="13" t="s">
        <v>52</v>
      </c>
      <c r="D18" s="13" t="s">
        <v>53</v>
      </c>
      <c r="E18" s="9" t="s">
        <v>54</v>
      </c>
      <c r="F18" s="14" t="n">
        <f aca="false">100000*2</f>
        <v>200000</v>
      </c>
      <c r="G18" s="15"/>
      <c r="H18" s="10" t="n">
        <v>0.2585</v>
      </c>
      <c r="I18" s="11" t="n">
        <f aca="false">H18*F18</f>
        <v>51700</v>
      </c>
      <c r="J18" s="12"/>
      <c r="K18" s="12"/>
      <c r="L18" s="12"/>
    </row>
    <row r="19" customFormat="false" ht="30" hidden="false" customHeight="false" outlineLevel="0" collapsed="false">
      <c r="A19" s="5"/>
      <c r="B19" s="13" t="n">
        <v>15</v>
      </c>
      <c r="C19" s="13" t="s">
        <v>52</v>
      </c>
      <c r="D19" s="13" t="s">
        <v>55</v>
      </c>
      <c r="E19" s="9" t="s">
        <v>56</v>
      </c>
      <c r="F19" s="14" t="n">
        <f aca="false">5000*2</f>
        <v>10000</v>
      </c>
      <c r="G19" s="15"/>
      <c r="H19" s="10" t="n">
        <v>0.2585</v>
      </c>
      <c r="I19" s="11" t="n">
        <f aca="false">H19*F19</f>
        <v>2585</v>
      </c>
      <c r="J19" s="12"/>
      <c r="K19" s="12"/>
      <c r="L19" s="12"/>
    </row>
    <row r="20" customFormat="false" ht="30" hidden="false" customHeight="false" outlineLevel="0" collapsed="false">
      <c r="A20" s="5"/>
      <c r="B20" s="13" t="n">
        <v>16</v>
      </c>
      <c r="C20" s="13" t="s">
        <v>57</v>
      </c>
      <c r="D20" s="13" t="s">
        <v>58</v>
      </c>
      <c r="E20" s="9" t="s">
        <v>59</v>
      </c>
      <c r="F20" s="14" t="n">
        <f aca="false">75000*2</f>
        <v>150000</v>
      </c>
      <c r="G20" s="15"/>
      <c r="H20" s="10" t="n">
        <v>0.33</v>
      </c>
      <c r="I20" s="11" t="n">
        <f aca="false">H20*F20</f>
        <v>49500</v>
      </c>
      <c r="J20" s="12"/>
      <c r="K20" s="12"/>
      <c r="L20" s="12"/>
    </row>
    <row r="21" customFormat="false" ht="30" hidden="false" customHeight="false" outlineLevel="0" collapsed="false">
      <c r="A21" s="5"/>
      <c r="B21" s="13" t="n">
        <v>17</v>
      </c>
      <c r="C21" s="13" t="s">
        <v>60</v>
      </c>
      <c r="D21" s="13" t="s">
        <v>61</v>
      </c>
      <c r="E21" s="9" t="s">
        <v>62</v>
      </c>
      <c r="F21" s="14" t="n">
        <f aca="false">40000*2</f>
        <v>80000</v>
      </c>
      <c r="G21" s="15"/>
      <c r="H21" s="10" t="n">
        <v>0.33</v>
      </c>
      <c r="I21" s="11" t="n">
        <f aca="false">H21*F21</f>
        <v>26400</v>
      </c>
      <c r="J21" s="12"/>
      <c r="K21" s="12"/>
      <c r="L21" s="12"/>
    </row>
    <row r="22" customFormat="false" ht="30" hidden="false" customHeight="false" outlineLevel="0" collapsed="false">
      <c r="A22" s="5"/>
      <c r="B22" s="13" t="n">
        <v>18</v>
      </c>
      <c r="C22" s="13" t="s">
        <v>60</v>
      </c>
      <c r="D22" s="13" t="s">
        <v>63</v>
      </c>
      <c r="E22" s="9" t="s">
        <v>64</v>
      </c>
      <c r="F22" s="14" t="n">
        <f aca="false">5000*2</f>
        <v>10000</v>
      </c>
      <c r="G22" s="15"/>
      <c r="H22" s="10" t="n">
        <v>0.33</v>
      </c>
      <c r="I22" s="11" t="n">
        <f aca="false">H22*F22</f>
        <v>3300</v>
      </c>
      <c r="J22" s="12"/>
      <c r="K22" s="12"/>
      <c r="L22" s="12"/>
    </row>
  </sheetData>
  <autoFilter ref="B4:H22"/>
  <mergeCells count="4">
    <mergeCell ref="A2:L2"/>
    <mergeCell ref="A5:A22"/>
    <mergeCell ref="G6:G13"/>
    <mergeCell ref="G14:G22"/>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3</TotalTime>
  <Application>LibreOffice/7.6.2.1$Windows_X86_64 LibreOffice_project/56f7684011345957bbf33a7ee678afaf4d2ba333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creator>Calzado Laso, Jose Maria</dc:creator>
  <dc:description/>
  <dc:language>es-ES</dc:language>
  <cp:lastModifiedBy/>
  <dcterms:modified xsi:type="dcterms:W3CDTF">2024-07-24T13:38:22Z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