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00\ah\02003\CONTRAADMINIS_490\EXPEDIENTES\Servicios\2022\165-2022 PA Transporte Sanitario provincia Sevilla\Antecedentes\PLANIFICACIÓN\Doc. Paco\"/>
    </mc:Choice>
  </mc:AlternateContent>
  <xr:revisionPtr revIDLastSave="0" documentId="13_ncr:1_{C97619B2-E772-4009-A01C-F9A3674D9DEF}" xr6:coauthVersionLast="36" xr6:coauthVersionMax="36" xr10:uidLastSave="{00000000-0000-0000-0000-000000000000}"/>
  <bookViews>
    <workbookView xWindow="0" yWindow="0" windowWidth="28800" windowHeight="12225" xr2:uid="{D35EDA99-0682-4B37-A003-5A6D935898A9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L6" i="1"/>
  <c r="M5" i="1" l="1"/>
  <c r="O5" i="1" s="1"/>
  <c r="G6" i="1" l="1"/>
  <c r="I6" i="1" s="1"/>
  <c r="J6" i="1" s="1"/>
  <c r="G5" i="1"/>
  <c r="M6" i="1"/>
  <c r="O6" i="1" s="1"/>
</calcChain>
</file>

<file path=xl/sharedStrings.xml><?xml version="1.0" encoding="utf-8"?>
<sst xmlns="http://schemas.openxmlformats.org/spreadsheetml/2006/main" count="29" uniqueCount="28">
  <si>
    <t xml:space="preserve">Anexo GC </t>
  </si>
  <si>
    <t>PA 165/2022 SERVICIO DE TRANSPORTE SANITARIO URGENTE Y PROGRAMADO PARA LA PROVINCIA DE SEVILLA DEL SERVICIO ANDALUZ DE SALUD, MEDIANTE PROCEDIMIENTO ABIERTO Y PRESENTACIÓN ELECTRÓNICA DE OFERTAS</t>
  </si>
  <si>
    <t>Lote</t>
  </si>
  <si>
    <t>GC</t>
  </si>
  <si>
    <t>Clasificación</t>
  </si>
  <si>
    <t>Descripción</t>
  </si>
  <si>
    <t>Cantidad</t>
  </si>
  <si>
    <t>Presupuesto licitación (IVA exlcuido)</t>
  </si>
  <si>
    <t>Presupuesto licitación (IVA incluido)</t>
  </si>
  <si>
    <t>IVA (%)</t>
  </si>
  <si>
    <t>Importe IVA</t>
  </si>
  <si>
    <t>Importe IVA P. Unitario</t>
  </si>
  <si>
    <t>Importe prórroga</t>
  </si>
  <si>
    <t>Importe IVA prórroga</t>
  </si>
  <si>
    <t>Importe modificación</t>
  </si>
  <si>
    <t>Opciones eventuales</t>
  </si>
  <si>
    <t>VME (IVA excluido)</t>
  </si>
  <si>
    <t>CPV</t>
  </si>
  <si>
    <t>Aplicación presupuestaria</t>
  </si>
  <si>
    <t>F62016</t>
  </si>
  <si>
    <t>SE.AS.06.08</t>
  </si>
  <si>
    <t>Transporte sanitario urgente y programado-GC</t>
  </si>
  <si>
    <t>85143000-3 Servicios de ambulancia</t>
  </si>
  <si>
    <t>2.5.7.05 TRANSPORTE SANITARIO URGENTE</t>
  </si>
  <si>
    <t>F76957</t>
  </si>
  <si>
    <t>SE.AS.06.09</t>
  </si>
  <si>
    <t>Traslado de personal sanitario urgente y programado-GC</t>
  </si>
  <si>
    <t>2.5.7.07 OTROS TRANSPORTES SANITARIOS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</si>
</sst>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.5"/>
      <color rgb="FF000000"/>
      <name val="Source Sans Pro"/>
      <family val="2"/>
    </font>
    <font>
      <sz val="10.5"/>
      <color rgb="FF000000"/>
      <name val="Source Sans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51451-54B2-461A-A3D5-C6DEF7149F24}">
  <dimension ref="A1:Q10"/>
  <sheetViews>
    <sheetView tabSelected="1" workbookViewId="0">
      <selection activeCell="D12" sqref="D12"/>
    </sheetView>
  </sheetViews>
  <sheetFormatPr baseColWidth="10" defaultRowHeight="15" x14ac:dyDescent="0.25"/>
  <cols>
    <col min="1" max="1" width="4.85546875" bestFit="1" customWidth="1"/>
    <col min="2" max="2" width="7" bestFit="1" customWidth="1"/>
    <col min="4" max="4" width="50.7109375" bestFit="1" customWidth="1"/>
    <col min="5" max="5" width="8.7109375" bestFit="1" customWidth="1"/>
    <col min="6" max="7" width="13.7109375" bestFit="1" customWidth="1"/>
    <col min="8" max="8" width="7" bestFit="1" customWidth="1"/>
    <col min="9" max="10" width="11.140625" bestFit="1" customWidth="1"/>
    <col min="11" max="11" width="12.7109375" bestFit="1" customWidth="1"/>
    <col min="12" max="12" width="12.85546875" customWidth="1"/>
    <col min="13" max="13" width="12.7109375" bestFit="1" customWidth="1"/>
    <col min="14" max="14" width="10.42578125" bestFit="1" customWidth="1"/>
    <col min="15" max="15" width="13.7109375" bestFit="1" customWidth="1"/>
    <col min="16" max="16" width="11" bestFit="1" customWidth="1"/>
    <col min="17" max="17" width="13.85546875" customWidth="1"/>
  </cols>
  <sheetData>
    <row r="1" spans="1:17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42.75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3" t="s">
        <v>8</v>
      </c>
      <c r="H4" s="2" t="s">
        <v>9</v>
      </c>
      <c r="I4" s="2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</row>
    <row r="5" spans="1:17" ht="57" x14ac:dyDescent="0.25">
      <c r="A5" s="4">
        <v>1</v>
      </c>
      <c r="B5" s="2" t="s">
        <v>19</v>
      </c>
      <c r="C5" s="2" t="s">
        <v>20</v>
      </c>
      <c r="D5" s="2" t="s">
        <v>21</v>
      </c>
      <c r="E5" s="2">
        <v>48</v>
      </c>
      <c r="F5" s="5">
        <v>162897748.74027902</v>
      </c>
      <c r="G5" s="5">
        <f>F5</f>
        <v>162897748.74027902</v>
      </c>
      <c r="H5" s="2">
        <v>0</v>
      </c>
      <c r="I5" s="2">
        <v>0</v>
      </c>
      <c r="J5" s="2">
        <v>0</v>
      </c>
      <c r="K5" s="5">
        <f>ROUNDDOWN(41881536.615311,2)</f>
        <v>41881536.609999999</v>
      </c>
      <c r="L5" s="2">
        <v>0</v>
      </c>
      <c r="M5" s="5">
        <f>+F5*0.2</f>
        <v>32579549.748055805</v>
      </c>
      <c r="N5" s="2">
        <v>0</v>
      </c>
      <c r="O5" s="5">
        <f>+F5+K5+M5</f>
        <v>237358835.09833485</v>
      </c>
      <c r="P5" s="3" t="s">
        <v>22</v>
      </c>
      <c r="Q5" s="3" t="s">
        <v>23</v>
      </c>
    </row>
    <row r="6" spans="1:17" ht="42.75" x14ac:dyDescent="0.25">
      <c r="A6" s="4">
        <v>2</v>
      </c>
      <c r="B6" s="2" t="s">
        <v>24</v>
      </c>
      <c r="C6" s="2" t="s">
        <v>25</v>
      </c>
      <c r="D6" s="2" t="s">
        <v>26</v>
      </c>
      <c r="E6" s="2">
        <v>48</v>
      </c>
      <c r="F6" s="5">
        <v>1188425.7482417673</v>
      </c>
      <c r="G6" s="5">
        <f>+F6*1.1</f>
        <v>1307268.323065944</v>
      </c>
      <c r="H6" s="2">
        <v>10</v>
      </c>
      <c r="I6" s="5">
        <f>+G6-F6</f>
        <v>118842.57482417673</v>
      </c>
      <c r="J6" s="5">
        <f>+I6/48</f>
        <v>2475.8869755036817</v>
      </c>
      <c r="K6" s="5">
        <v>306765.40819565085</v>
      </c>
      <c r="L6" s="5">
        <f>+K6*0.1</f>
        <v>30676.540819565085</v>
      </c>
      <c r="M6" s="5">
        <f>+F6*0.2</f>
        <v>237685.14964835346</v>
      </c>
      <c r="N6" s="2">
        <v>0</v>
      </c>
      <c r="O6" s="5">
        <f>+F6+K6+M6</f>
        <v>1732876.3060857716</v>
      </c>
      <c r="P6" s="3" t="s">
        <v>22</v>
      </c>
      <c r="Q6" s="3" t="s">
        <v>27</v>
      </c>
    </row>
    <row r="8" spans="1:17" x14ac:dyDescent="0.25">
      <c r="F8" s="6"/>
      <c r="G8" s="6"/>
      <c r="H8" s="6"/>
      <c r="I8" s="6"/>
      <c r="J8" s="6"/>
      <c r="K8" s="6"/>
      <c r="L8" s="6"/>
      <c r="M8" s="6"/>
      <c r="N8" s="6"/>
      <c r="O8" s="6"/>
    </row>
    <row r="9" spans="1:17" x14ac:dyDescent="0.25">
      <c r="K9" s="6"/>
      <c r="M9" s="6"/>
    </row>
    <row r="10" spans="1:17" x14ac:dyDescent="0.25">
      <c r="K10" s="6"/>
      <c r="O10" s="6"/>
    </row>
  </sheetData>
  <mergeCells count="2">
    <mergeCell ref="A1:Q1"/>
    <mergeCell ref="A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Fernandez, Francisco</dc:creator>
  <cp:lastModifiedBy>Gonzalez Fernandez, Francisco</cp:lastModifiedBy>
  <dcterms:created xsi:type="dcterms:W3CDTF">2024-03-26T11:55:09Z</dcterms:created>
  <dcterms:modified xsi:type="dcterms:W3CDTF">2024-05-16T11:50:22Z</dcterms:modified>
</cp:coreProperties>
</file>