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J:\Sistemas de Información y Procesos\Desarrollo de Sistemas\SIC\Contratos, Pliegos y Ofertas\Plataforma de nómina y gestión de RRHH CONTR 2024 114995\01. Fase Proponente\Documentos de trabajo\MPEAs\"/>
    </mc:Choice>
  </mc:AlternateContent>
  <xr:revisionPtr revIDLastSave="0" documentId="13_ncr:1_{EE17B89B-2BAA-468C-B15A-836E3AEEBC1B}" xr6:coauthVersionLast="47" xr6:coauthVersionMax="47" xr10:uidLastSave="{00000000-0000-0000-0000-000000000000}"/>
  <workbookProtection workbookAlgorithmName="SHA-512" workbookHashValue="6ALQVMUVsRgQasvTBEnlvsRVSEkYWJc44Ghyc5wY9pm/ohrXQwhhLpA2QOT+ovq5f0xsLY7siRPY2cK3ojOTmA==" workbookSaltValue="VFcB7UOysI6ai+nY/nGqiw==" workbookSpinCount="100000" lockStructure="1"/>
  <bookViews>
    <workbookView xWindow="-120" yWindow="-120" windowWidth="29040" windowHeight="15720" tabRatio="500" xr2:uid="{00000000-000D-0000-FFFF-FFFF00000000}"/>
  </bookViews>
  <sheets>
    <sheet name="Precios para el pedido inicial" sheetId="1" r:id="rId1"/>
    <sheet name="Precios para resto del contrato" sheetId="2" r:id="rId2"/>
    <sheet name="Catálogo items para suministr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18" i="2" l="1"/>
  <c r="G18" i="2"/>
  <c r="I17" i="2"/>
  <c r="G17" i="2"/>
  <c r="G16" i="2"/>
  <c r="I16" i="2" s="1"/>
  <c r="G15" i="2"/>
  <c r="I15" i="2" s="1"/>
  <c r="I14" i="2"/>
  <c r="G14" i="2"/>
  <c r="G13" i="2"/>
  <c r="I13" i="2" s="1"/>
  <c r="G12" i="2"/>
  <c r="I12" i="2" s="1"/>
  <c r="I11" i="2"/>
  <c r="G11" i="2"/>
  <c r="G10" i="2"/>
  <c r="I10" i="2" s="1"/>
  <c r="G9" i="2"/>
  <c r="I9" i="2" s="1"/>
  <c r="G8" i="2"/>
  <c r="I8" i="2" s="1"/>
  <c r="G7" i="2"/>
  <c r="I7" i="2" s="1"/>
  <c r="G6" i="2"/>
  <c r="I6" i="2" s="1"/>
  <c r="I5" i="2"/>
  <c r="G5" i="2"/>
  <c r="G4" i="2"/>
  <c r="G3" i="2"/>
  <c r="I3" i="2" s="1"/>
  <c r="G2" i="2"/>
  <c r="I2" i="2" s="1"/>
  <c r="G28" i="1"/>
  <c r="I28" i="1" s="1"/>
  <c r="G27" i="1"/>
  <c r="I27" i="1" s="1"/>
  <c r="G26" i="1"/>
  <c r="I26" i="1" s="1"/>
  <c r="G25" i="1"/>
  <c r="I25" i="1" s="1"/>
  <c r="G24" i="1"/>
  <c r="I24" i="1" s="1"/>
  <c r="G23" i="1"/>
  <c r="I23" i="1" s="1"/>
  <c r="I22" i="1"/>
  <c r="I21" i="1"/>
  <c r="I20" i="1"/>
  <c r="I19" i="1"/>
  <c r="I18" i="1"/>
  <c r="I17" i="1"/>
  <c r="I16" i="1"/>
  <c r="I15" i="1"/>
  <c r="I14" i="1"/>
  <c r="I13" i="1"/>
  <c r="I12" i="1"/>
  <c r="I11" i="1"/>
  <c r="I10" i="1"/>
  <c r="I9" i="1"/>
  <c r="I8" i="1"/>
  <c r="I7" i="1"/>
  <c r="I6" i="1"/>
  <c r="I5" i="1"/>
  <c r="I4" i="1"/>
  <c r="I3" i="1"/>
  <c r="I2" i="1"/>
  <c r="I4" i="2" l="1"/>
  <c r="I19" i="2" s="1"/>
  <c r="I29" i="1"/>
</calcChain>
</file>

<file path=xl/sharedStrings.xml><?xml version="1.0" encoding="utf-8"?>
<sst xmlns="http://schemas.openxmlformats.org/spreadsheetml/2006/main" count="323" uniqueCount="172">
  <si>
    <t>Agrupación 1</t>
  </si>
  <si>
    <t>Agrupación 2</t>
  </si>
  <si>
    <t>ID</t>
  </si>
  <si>
    <t>Concepto</t>
  </si>
  <si>
    <t>Descripción resumida del concepto</t>
  </si>
  <si>
    <t>Unidad de medida del precio unitario</t>
  </si>
  <si>
    <t>Unidades ofertadas</t>
  </si>
  <si>
    <t xml:space="preserve">Precio unitario (de cada unidad) ofertado  (sin IVA) </t>
  </si>
  <si>
    <t>Precio total ofertado (sin IVA)</t>
  </si>
  <si>
    <t>1. Software</t>
  </si>
  <si>
    <r>
      <rPr>
        <sz val="10"/>
        <rFont val="Arial"/>
        <family val="2"/>
      </rPr>
      <t xml:space="preserve">Licencias </t>
    </r>
    <r>
      <rPr>
        <sz val="9"/>
        <rFont val="Arial"/>
        <family val="2"/>
      </rPr>
      <t>SAP SuccessFactors Employee Central, core HR</t>
    </r>
  </si>
  <si>
    <t>LI-SW01</t>
  </si>
  <si>
    <t xml:space="preserve">Licencias para el módulo Empleado Central </t>
  </si>
  <si>
    <t>Se deben incluir en este precio unitario repercutidos todos los costes asociados a la provisión de licencias para este módulo y su gestión centralizada, incluyendo el soporte del fabricante para 5500 empleados</t>
  </si>
  <si>
    <t>Coste Mensual</t>
  </si>
  <si>
    <t>Licencias SAP SFSF – Time Tracking</t>
  </si>
  <si>
    <t>LI-SW02</t>
  </si>
  <si>
    <t>Licencias para el módulo de gestión de tiempos</t>
  </si>
  <si>
    <t>Licencias SAP SFSF Employee Central Payroll</t>
  </si>
  <si>
    <t>LI-SW03</t>
  </si>
  <si>
    <t>Licencias para el módulo de cálculo de nómina</t>
  </si>
  <si>
    <t>Se deben incluir en este precio unitario repercutidos todos los costes asociados a la provisión de licencias para este módulo y su gestión centralizada, incluyendo el soporte del fabricante para 5700 empleados</t>
  </si>
  <si>
    <t>Licencias SAP SFSF – Recruiting Management</t>
  </si>
  <si>
    <t>LI-SW04</t>
  </si>
  <si>
    <t>Licencias para el módulo de selección de personal</t>
  </si>
  <si>
    <t>Se deben incluir en este precio unitario repercutidos todos los costes asociados a la provisión de licencias para este módulo y su gestión centralizada, incluyendo el soporte del fabricante para 1001 transacciones</t>
  </si>
  <si>
    <t>Licencias SAP SFSF – Onboarding</t>
  </si>
  <si>
    <t>LI-SW05</t>
  </si>
  <si>
    <t>Licencias para el módulo de incorporación de empleados</t>
  </si>
  <si>
    <t>Licencias SAP SFSF – Learning Management</t>
  </si>
  <si>
    <t>LI-SW06</t>
  </si>
  <si>
    <t>Licencias para el módulo de formación</t>
  </si>
  <si>
    <t>Licencias SAP Concur Travel &amp; Expense Management</t>
  </si>
  <si>
    <t>LI-SW07</t>
  </si>
  <si>
    <t>Licencias para el módulo de gestión de viajes y gastos</t>
  </si>
  <si>
    <t>Se deben incluir en este precio unitario repercutidos todos los costes asociados a la provisión de licencias para este módulo y su gestión centralizada, incluyendo el soporte del fabricante para 2400 liquidaciones</t>
  </si>
  <si>
    <t>Licencias SAP HANA Cloud</t>
  </si>
  <si>
    <t>LI-SW08</t>
  </si>
  <si>
    <t>Licencia para la Base de datos cloud en HANA</t>
  </si>
  <si>
    <t>Se deben incluir en este precio unitario repercutidos todos los costes asociados a la provisión de licencias para este módulo y su gestión centralizada, incluyendo el soporte del fabricante para la capacidad indicada</t>
  </si>
  <si>
    <t>Licencias SAP Business Application Studio</t>
  </si>
  <si>
    <t>LI-SW09</t>
  </si>
  <si>
    <r>
      <rPr>
        <sz val="10"/>
        <rFont val="Arial"/>
        <family val="2"/>
      </rPr>
      <t xml:space="preserve">Licencias para la herramienta de desarrollo sobre la plataforma SAP </t>
    </r>
    <r>
      <rPr>
        <sz val="10.5"/>
        <rFont val="Source Sans Pro"/>
        <family val="2"/>
      </rPr>
      <t>SAP Business Application Studio</t>
    </r>
  </si>
  <si>
    <t>Se deben incluir en este precio unitario repercutidos todos los costes asociados a la provisión de licencias para este módulo y su gestión centralizada, incluyendo el soporte del fabricante para 4 usuarios</t>
  </si>
  <si>
    <t>Licencias SAP Business Technology Platform, Cloud Foundry runtime</t>
  </si>
  <si>
    <t>LI-SW10</t>
  </si>
  <si>
    <t>Licencias para el entorno de ejecución de aplicaciones sobre SAP BTP</t>
  </si>
  <si>
    <t>Licencias SAP Integration Suite for SuccessFactors solutions</t>
  </si>
  <si>
    <t>LI-SW11</t>
  </si>
  <si>
    <t>Licencias para la herramienta de integraciones</t>
  </si>
  <si>
    <t>2. Servicios Implantación</t>
  </si>
  <si>
    <t>Servicio de implantación del módulo de SAP SuccessFactors Employee Central</t>
  </si>
  <si>
    <t>SRV-S01</t>
  </si>
  <si>
    <t>Trabajos de consultoría para la implantación del módulo de Employee Central</t>
  </si>
  <si>
    <t>Se deben incluir en este precio unitario repercutidos todos los costes asociados a la implantación de este módulo para 5700 empleados y bajo las especificaciones realizadas en el Pliego de Prescripciones Técnicas</t>
  </si>
  <si>
    <t>Coste Jornada</t>
  </si>
  <si>
    <t>Servicio de implantación del módulo de SAP SuccessFactors Time Tracking</t>
  </si>
  <si>
    <t>SRV-S02</t>
  </si>
  <si>
    <t>Trabajos de consultoría para la implantación del módulo de Time Tracking</t>
  </si>
  <si>
    <t>Servicio de implantación del módulo de SAP SuccessFactors ECP – Employee Central Payroll</t>
  </si>
  <si>
    <t>SRV-S03</t>
  </si>
  <si>
    <t>Trabajos de consultoría para la implantación del módulo de Employee Central Payroll</t>
  </si>
  <si>
    <t>Servicio de implantación del módulo de SAP SuccessFactors BTP Cloud Foundry</t>
  </si>
  <si>
    <t>Trabajos de consultoría para la implantación del módulo de BTP Cloud Foundry</t>
  </si>
  <si>
    <t>Se deben incluir en este precio unitario repercutidos todos los costes asociados a la implantación de este módulo bajo las especificaciones realizadas en el Pliego de Prescripciones Técnicas</t>
  </si>
  <si>
    <t>Servicio de implantación del módulo de SAP SuccessFactors Recruiting Management</t>
  </si>
  <si>
    <t>SRV-S04</t>
  </si>
  <si>
    <t>Trabajos de consultoría para la implantación del módulo de selección de personal</t>
  </si>
  <si>
    <t>Servicio de implantación del módulo de SAP SuccessFactors Onboarding Management</t>
  </si>
  <si>
    <t>SRV-S05</t>
  </si>
  <si>
    <t>Trabajos de consultoría para la implantación del módulo de incoporación de empleados</t>
  </si>
  <si>
    <t>Servicio de implantación del módulo de SAP SuccessFactors Learning Management</t>
  </si>
  <si>
    <t>SRV-S06</t>
  </si>
  <si>
    <t>Trabajos de consultoría para la implantación del módulo de formación</t>
  </si>
  <si>
    <t>Servicio de implantación del módulo de SAP Concur Travel &amp; Expense Management</t>
  </si>
  <si>
    <t>SRV-S07</t>
  </si>
  <si>
    <t>Trabajos de consultoría para la implantación del módulo de gestión de viajes y gastos</t>
  </si>
  <si>
    <t>Servicio de implantación del módulo de iFormalia</t>
  </si>
  <si>
    <t>SRV-S08</t>
  </si>
  <si>
    <t>Trabajos de consultoría para la implantación del módulo de  gestión de la formación bonificada</t>
  </si>
  <si>
    <t>Servicio de desarrollo de aplicación para gestión de adiestramientos</t>
  </si>
  <si>
    <t>SRV-S09</t>
  </si>
  <si>
    <t>Trabajos de desarrollo en la plataforma SAP BTP</t>
  </si>
  <si>
    <t>Se deben incluir en este precio unitario repercutidos todos los costes asociados al desarrollo de una aplicación sobre SAP BTP bajo las especificaciones realizadas en el Pliego de Prescripciones Técnicas</t>
  </si>
  <si>
    <t>3. Servicios de Mantenimiento</t>
  </si>
  <si>
    <t>Servicio de gestión del servicio de mantenimiento</t>
  </si>
  <si>
    <t>SRV-S10</t>
  </si>
  <si>
    <t>Trabajos para la gestión del servicio del servicio de mantenimiento de los distintos módulos de SFSF</t>
  </si>
  <si>
    <t>Se deben incluir en este precio unitario repercutidos todos los costes asociados a la gestión del servicio de mantenimiento bajo las especificaciones realizadas en el Pliego de Prescripciones Técnicas y considerando los ANS definidos</t>
  </si>
  <si>
    <t>Servicio de mantenimiento del módulo de SAP SuccessFactors Employee Central</t>
  </si>
  <si>
    <t>SRV-S11</t>
  </si>
  <si>
    <t>Trabajos de consultoría para el mantenimiento del módulo de Employee Central</t>
  </si>
  <si>
    <t>Se deben incluir en este precio unitario repercutidos todos los costes asociados al mantenimiento de este módulo bajo las especificaciones realizadas en el Pliego de Prescripciones Técnicas y considerando los ANS definidos</t>
  </si>
  <si>
    <t>Servicio de mantenimiento del módulo de SAP SuccessFactors Time Tracking</t>
  </si>
  <si>
    <t>SRV-S12</t>
  </si>
  <si>
    <t>Trabajos de consultoría para el mantenimiento del módulo de Time Tracking</t>
  </si>
  <si>
    <t>Servicio de mantenimiento del módulo de SAP SuccessFactors ECP – Employee Central Payroll</t>
  </si>
  <si>
    <t>SRV-S13</t>
  </si>
  <si>
    <t>Trabajos de consultoría para el mantenimiento del módulo de Employee Central Payroll</t>
  </si>
  <si>
    <t>Servicio de mantenimiento de desarrollos realizados con SAP SuccessFactors BTP Cloud Foundry</t>
  </si>
  <si>
    <t>SRV-S14</t>
  </si>
  <si>
    <t>Trabajos de desarrollo para el mantenimiento de la aplicación desarrollada sobre la plataforma SAP BTP</t>
  </si>
  <si>
    <t>Se deben incluir en este precio unitario repercutidos todos los costes asociados al mantenimiento de esta aplicación bajo las especificaciones realizadas en el Pliego de Prescripciones Técnicas y considerando los ANS definidos</t>
  </si>
  <si>
    <t>Servicio de mantenimiento de integraciones</t>
  </si>
  <si>
    <t>SRV-S15</t>
  </si>
  <si>
    <t>Trabajos de integración para el mantenimiento de las integraciones desarrolladas sobre la plataforma SAP SCPI</t>
  </si>
  <si>
    <t>Se deben incluir en este precio unitario repercutidos todos los costes asociados al mantenimiento de las integraciones desarrolladas durante el proyecto bajo las especificaciones realizadas en el Pliego de Prescripciones Técnicas y considerando los ANS definidos</t>
  </si>
  <si>
    <t>TOTAL:</t>
  </si>
  <si>
    <t>INSTRUCCIONES:</t>
  </si>
  <si>
    <t>* Los precios unitarios deberán indicarse con un máximo de dos decimales</t>
  </si>
  <si>
    <t>* Cuando la unidad de medida sea “Coste Jornada”, el campo “Unidades ofertadas” se ha considerado teniendo en cuenta 20 jornadas al mes.</t>
  </si>
  <si>
    <t xml:space="preserve">* En esta pestaña de la hoja de cálculo, los licitadores han de incluir los precios unitarios de las distintas partidas (conceptos) que le permitan componer su oferta para el pedido inicial del contrato. </t>
  </si>
  <si>
    <t xml:space="preserve">* Esta pestaña tiene bloqueadas todas las celdas frente a escritura, excepto aquellas que los licitadores deben cumplimentar, que cuentan con fondo verde. 
</t>
  </si>
  <si>
    <t xml:space="preserve">* Esta pestaña cuenta con fórmulas para calcular el resto de importes que resultan de interés, así como para calcular el importe ofertado para el pedido inicial 
</t>
  </si>
  <si>
    <t>* Los licitadores tendrán que ser especialmente cuidadosos en la cumplimentación de los datos de la hoja de cálculo, de modo que será responsabilidad de los mismos y nunca de la Agencia, 
asumir los costes económicos derivados de errores en las cantidades e importes que indiquen en la hoja, incluyendo el de valores que se hayan cumplimentado a CERO por error.  
De este modo, el licitador que resulte adjudicatario tendrá que realizar los suministros y servicios que indique en su oferta, independientemente de los errores y las disparidades con la misma que se produzcan en la cumplimentación de esta hoja.</t>
  </si>
  <si>
    <t>* De igual modo, los licitadores asumirán los costes que procedan de cualquier discrepancia que se produzca entre los requerimientos del PPT y los suministros y servicios ofertados.</t>
  </si>
  <si>
    <t>* En el Pliego de Cláusulas Administrativas Particulares (PCAP), se indica la fórmula que se utilizará para puntuar la oferta económica del pedido inicial de cada licitador en relación con los valores ofertados.</t>
  </si>
  <si>
    <t>* Si algún precio unitario no tiene cumplimentadas la celdas en fondo verde (con texto, con valores numéricos o con CEROS), esta pestaña no calculará los importes ofertados.</t>
  </si>
  <si>
    <t>* El importe máximo ofertado para los conceptos incluidos en esta pestaña (pedido inicial) no podrá superar los 2.332.085,28 € sin IVA</t>
  </si>
  <si>
    <t>Unidades Ofertadas</t>
  </si>
  <si>
    <t>Servicio de implantación del módulo de SAP EHS - Environment, Health, and Safety Management</t>
  </si>
  <si>
    <t>SRV-S16</t>
  </si>
  <si>
    <t>Trabajos de consultoría para la implantación del módulo de SAP EHS</t>
  </si>
  <si>
    <t>Servicio de implantación del módulo de SAP SuccessFactors Performance Managements &amp; Goals Management</t>
  </si>
  <si>
    <t>SRV-S17</t>
  </si>
  <si>
    <t>Servicio de implantación del módulo de SAP SuccessFactors Compensation Management</t>
  </si>
  <si>
    <t>SRV-S18</t>
  </si>
  <si>
    <t>Trabajos de consultoría para la implantación del módulo de evaluación del desempeño</t>
  </si>
  <si>
    <t>Se deben incluir en este precio unitario repercutidos todos los costes asociados a la implantación de este módulo para 5500 empleados y bajo las especificaciones realizadas en el Pliego de Prescripciones Técnicas</t>
  </si>
  <si>
    <t>SRV-S19</t>
  </si>
  <si>
    <t>SRV-S20</t>
  </si>
  <si>
    <t>SRV-S21</t>
  </si>
  <si>
    <t>Servicio de mantenimiento del módulo de SAP SuccessFactors Employee Central Payroll</t>
  </si>
  <si>
    <t>SRV-S22</t>
  </si>
  <si>
    <t>Servicio de mantenimiento del módulo de SAP SuccessFactors Recruiting Management</t>
  </si>
  <si>
    <t>SRV-S23</t>
  </si>
  <si>
    <t>Trabajos de consultoría para el mantenimiento del módulo de selección de personal</t>
  </si>
  <si>
    <t>Servicio de mantenimiento del módulo de SAP SuccessFactors Onboarding Management</t>
  </si>
  <si>
    <t>SRV-S24</t>
  </si>
  <si>
    <t>Trabajos de consultoría para el mantenimiento del módulo de incoporación de empleados</t>
  </si>
  <si>
    <t>Servicio de mantenimiento del módulo de SAP SuccessFactors Learning Management</t>
  </si>
  <si>
    <t>SRV-S25</t>
  </si>
  <si>
    <t>Trabajos de consultoría para el mantenimiento del módulo de formación</t>
  </si>
  <si>
    <t>Servicio de mantenimiento del módulo de SAP Concur Travel &amp; Expense Management</t>
  </si>
  <si>
    <t>SRV-S26</t>
  </si>
  <si>
    <t>Trabajos de consultoría para el mantenimiento del módulo de gestión de viajes y gastos</t>
  </si>
  <si>
    <t>Servicio de mantenimiento del módulo de iFormalia</t>
  </si>
  <si>
    <t>SRV-S27</t>
  </si>
  <si>
    <t>Trabajos de consultoría para el mantenimiento del módulo de  gestión de la formación bonificada</t>
  </si>
  <si>
    <t>SRV-S28</t>
  </si>
  <si>
    <t>SRV-S29</t>
  </si>
  <si>
    <t>Servicio de mantenimiento del módulo de SAP EHS - Environment, Health, and Safety Management</t>
  </si>
  <si>
    <t>SRV-S30</t>
  </si>
  <si>
    <t>Trabajos de consultoría para el mantenimiento del módulo de SAP EHS</t>
  </si>
  <si>
    <t>Servicio de mantenimiento del módulo de SAP SuccessFactors Performance Managements &amp; Goals Management</t>
  </si>
  <si>
    <t>SRV-S31</t>
  </si>
  <si>
    <t>Trabajos de consultoría para lael mantenimiento del módulo de evaluación del desempeño</t>
  </si>
  <si>
    <t>Servicio de mantenimiento del módulo de SAP SuccessFactors Compensation Management</t>
  </si>
  <si>
    <t>SRV-S32</t>
  </si>
  <si>
    <t>Trabajos de consultoría para el mantenimiento del módulo de gestión de la compensación</t>
  </si>
  <si>
    <t>* El importe máximo ofertado para los conceptos incluidos en esta pestaña (precios para el resto del contrato) no podrá superar los 626.144,78 € sin IVA</t>
  </si>
  <si>
    <t>Licencias SAP EHS</t>
  </si>
  <si>
    <t>Licencias para el módulo de prevención de riesgos laborales</t>
  </si>
  <si>
    <t>Licencias SAP SFSF – Performance &amp; Goals Management</t>
  </si>
  <si>
    <t>Licencias para el módulo de Gestión de Objetivos y desempeño</t>
  </si>
  <si>
    <t>Licencias SAP SFSF – Compensation Management</t>
  </si>
  <si>
    <t>Licencias para el módulo de compensación</t>
  </si>
  <si>
    <t>INFORMACIÓN</t>
  </si>
  <si>
    <t xml:space="preserve">* El importe de esta pestaña (partida alzada para suministros a contratar durante la vida del contrato) no sera modificable por el licitador y  se adjudicará en su totalidad. </t>
  </si>
  <si>
    <t>* Como no es posible definir estos precios a tan largo plazo, en esta pestaña se incluye un catálogo de ítems sin precios fijados que servirá de referencia a la hora de componer las propuestas técnicas y económicas para suministros que pudieran solicitarse por parte de la Agencia durante la vida del contrato y que, en caso de aceptación y ejecución, consumirán parte de la partida alzada.</t>
  </si>
  <si>
    <t>* En esta pestaña de la hoja de cálculo, los licitadores no han de cumplimentar nada.</t>
  </si>
  <si>
    <t>TOTAL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</si>
</sst>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A];[Red]\-#,##0.00\ [$€-C0A]"/>
  </numFmts>
  <fonts count="12" x14ac:knownFonts="1">
    <font>
      <sz val="10"/>
      <name val="Arial"/>
      <family val="2"/>
    </font>
    <font>
      <b/>
      <sz val="10"/>
      <name val="Arial"/>
      <family val="2"/>
    </font>
    <font>
      <sz val="9"/>
      <name val="Arial"/>
      <family val="2"/>
    </font>
    <font>
      <sz val="10.5"/>
      <name val="Source Sans Pro"/>
      <family val="2"/>
    </font>
    <font>
      <b/>
      <sz val="10"/>
      <color rgb="FFC9211E"/>
      <name val="Arial"/>
      <family val="2"/>
    </font>
    <font>
      <sz val="11"/>
      <name val="Arial"/>
      <family val="2"/>
    </font>
    <font>
      <b/>
      <sz val="11"/>
      <name val="Arial"/>
      <family val="2"/>
    </font>
    <font>
      <sz val="14"/>
      <name val="Arial"/>
      <family val="2"/>
    </font>
    <font>
      <b/>
      <sz val="14"/>
      <name val="Arial"/>
      <family val="2"/>
    </font>
    <font>
      <b/>
      <sz val="14"/>
      <color rgb="FFC9211E"/>
      <name val="Arial"/>
      <family val="2"/>
    </font>
    <font>
      <b/>
      <sz val="14"/>
      <color rgb="FF000000"/>
      <name val="Source Sans Pro"/>
      <family val="2"/>
    </font>
    <font>
      <sz val="10.5"/>
      <color rgb="FF000000"/>
      <name val="Source Sans Pro"/>
      <family val="2"/>
    </font>
  </fonts>
  <fills count="7">
    <fill>
      <patternFill patternType="none"/>
    </fill>
    <fill>
      <patternFill patternType="gray125"/>
    </fill>
    <fill>
      <patternFill patternType="solid">
        <fgColor rgb="FFCCCCCC"/>
        <bgColor rgb="FFB7B3CA"/>
      </patternFill>
    </fill>
    <fill>
      <patternFill patternType="solid">
        <fgColor rgb="FFFFFFFF"/>
        <bgColor rgb="FFFFFFCC"/>
      </patternFill>
    </fill>
    <fill>
      <patternFill patternType="solid">
        <fgColor rgb="FF77BC65"/>
        <bgColor rgb="FFB2B2B2"/>
      </patternFill>
    </fill>
    <fill>
      <patternFill patternType="solid">
        <fgColor rgb="FFB7B3CA"/>
        <bgColor rgb="FFB2B2B2"/>
      </patternFill>
    </fill>
    <fill>
      <patternFill patternType="solid">
        <fgColor rgb="FFB2B2B2"/>
        <bgColor rgb="FFB7B3CA"/>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5" fillId="3" borderId="12" xfId="0" applyFont="1" applyFill="1" applyBorder="1" applyAlignment="1" applyProtection="1">
      <alignment horizontal="left" vertical="center" wrapText="1"/>
      <protection hidden="1"/>
    </xf>
    <xf numFmtId="0" fontId="5" fillId="3" borderId="11" xfId="0" applyFont="1" applyFill="1" applyBorder="1" applyAlignment="1" applyProtection="1">
      <alignment horizontal="left" vertical="center" wrapText="1"/>
      <protection hidden="1"/>
    </xf>
    <xf numFmtId="0" fontId="6" fillId="3" borderId="7" xfId="0" applyFont="1" applyFill="1" applyBorder="1" applyAlignment="1" applyProtection="1">
      <alignment horizontal="left" vertical="center"/>
      <protection hidden="1"/>
    </xf>
    <xf numFmtId="0" fontId="5" fillId="3" borderId="6" xfId="0" applyFont="1" applyFill="1" applyBorder="1" applyAlignment="1" applyProtection="1">
      <alignment horizontal="left" vertical="center" wrapText="1"/>
      <protection hidden="1"/>
    </xf>
    <xf numFmtId="0" fontId="5" fillId="3" borderId="6" xfId="0" applyFont="1" applyFill="1" applyBorder="1" applyAlignment="1" applyProtection="1">
      <alignment horizontal="left" vertical="center"/>
      <protection hidden="1"/>
    </xf>
    <xf numFmtId="0" fontId="5" fillId="3" borderId="5" xfId="0" applyFont="1" applyFill="1" applyBorder="1" applyAlignment="1" applyProtection="1">
      <alignment horizontal="left" vertical="center"/>
      <protection hidden="1"/>
    </xf>
    <xf numFmtId="0" fontId="0" fillId="0" borderId="0" xfId="0" applyAlignment="1" applyProtection="1">
      <alignment wrapText="1"/>
      <protection hidden="1"/>
    </xf>
    <xf numFmtId="0" fontId="0" fillId="0" borderId="0" xfId="0" applyProtection="1">
      <protection hidden="1"/>
    </xf>
    <xf numFmtId="49" fontId="1" fillId="2" borderId="1" xfId="0" applyNumberFormat="1" applyFont="1" applyFill="1" applyBorder="1" applyAlignment="1" applyProtection="1">
      <alignment horizontal="center" vertical="center" wrapText="1"/>
      <protection hidden="1"/>
    </xf>
    <xf numFmtId="49" fontId="1" fillId="2" borderId="1" xfId="0" applyNumberFormat="1"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hidden="1"/>
    </xf>
    <xf numFmtId="49" fontId="0" fillId="3" borderId="0" xfId="0" applyNumberFormat="1" applyFill="1" applyAlignment="1" applyProtection="1">
      <alignment horizontal="left" vertical="center" wrapText="1"/>
      <protection hidden="1"/>
    </xf>
    <xf numFmtId="0" fontId="0" fillId="3" borderId="0" xfId="0" applyFill="1" applyProtection="1">
      <protection hidden="1"/>
    </xf>
    <xf numFmtId="49" fontId="0" fillId="0" borderId="1" xfId="0" applyNumberFormat="1" applyBorder="1" applyAlignment="1" applyProtection="1">
      <alignment horizontal="center" vertical="center" wrapText="1"/>
      <protection hidden="1"/>
    </xf>
    <xf numFmtId="49" fontId="0" fillId="0" borderId="1" xfId="0" applyNumberFormat="1" applyBorder="1" applyAlignment="1" applyProtection="1">
      <alignment horizontal="left" vertical="center"/>
      <protection hidden="1"/>
    </xf>
    <xf numFmtId="49" fontId="0" fillId="0" borderId="1" xfId="0" applyNumberFormat="1" applyBorder="1" applyAlignment="1" applyProtection="1">
      <alignment horizontal="center" vertical="center"/>
      <protection hidden="1"/>
    </xf>
    <xf numFmtId="49" fontId="0" fillId="0" borderId="1" xfId="0" applyNumberFormat="1" applyBorder="1" applyAlignment="1" applyProtection="1">
      <alignment horizontal="left" vertical="center" wrapText="1"/>
      <protection hidden="1"/>
    </xf>
    <xf numFmtId="0" fontId="0" fillId="0" borderId="1" xfId="0" applyBorder="1" applyAlignment="1">
      <alignment horizontal="justify" vertical="center" wrapText="1"/>
    </xf>
    <xf numFmtId="0" fontId="0" fillId="3" borderId="1" xfId="0" applyFill="1" applyBorder="1" applyAlignment="1" applyProtection="1">
      <alignment horizontal="center" vertical="center"/>
      <protection hidden="1"/>
    </xf>
    <xf numFmtId="164" fontId="0" fillId="4" borderId="1" xfId="0" applyNumberForma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hidden="1"/>
    </xf>
    <xf numFmtId="0" fontId="0" fillId="3" borderId="0" xfId="0" applyFill="1" applyAlignment="1" applyProtection="1">
      <alignment horizontal="left" vertical="center"/>
      <protection hidden="1"/>
    </xf>
    <xf numFmtId="164" fontId="0" fillId="3" borderId="0" xfId="0" applyNumberFormat="1" applyFill="1" applyAlignment="1" applyProtection="1">
      <alignment horizontal="lef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left" vertical="center"/>
      <protection hidden="1"/>
    </xf>
    <xf numFmtId="164" fontId="0" fillId="0" borderId="0" xfId="0" applyNumberFormat="1" applyAlignment="1" applyProtection="1">
      <alignment horizontal="right" vertical="center"/>
      <protection hidden="1"/>
    </xf>
    <xf numFmtId="49" fontId="0" fillId="0" borderId="0" xfId="0" applyNumberFormat="1" applyAlignment="1" applyProtection="1">
      <alignment horizontal="center" vertical="center" wrapText="1"/>
      <protection hidden="1"/>
    </xf>
    <xf numFmtId="49" fontId="0" fillId="0" borderId="0" xfId="0" applyNumberFormat="1" applyAlignment="1" applyProtection="1">
      <alignment horizontal="left" vertical="center"/>
      <protection hidden="1"/>
    </xf>
    <xf numFmtId="49" fontId="0" fillId="0" borderId="0" xfId="0" applyNumberFormat="1" applyAlignment="1" applyProtection="1">
      <alignment horizontal="center" vertical="center"/>
      <protection hidden="1"/>
    </xf>
    <xf numFmtId="49" fontId="0" fillId="0" borderId="0" xfId="0" applyNumberFormat="1" applyAlignment="1" applyProtection="1">
      <alignment horizontal="left" vertical="center" wrapText="1"/>
      <protection hidden="1"/>
    </xf>
    <xf numFmtId="0" fontId="0" fillId="0" borderId="0" xfId="0" applyAlignment="1">
      <alignment horizontal="justify" vertical="center" wrapText="1"/>
    </xf>
    <xf numFmtId="0" fontId="0" fillId="0" borderId="0" xfId="0" applyAlignment="1" applyProtection="1">
      <alignment horizontal="center" vertical="center"/>
      <protection hidden="1"/>
    </xf>
    <xf numFmtId="0" fontId="1"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0" fontId="1" fillId="3" borderId="2" xfId="0" applyFont="1"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3" xfId="0" applyFill="1" applyBorder="1" applyAlignment="1" applyProtection="1">
      <alignment vertical="center" wrapText="1"/>
      <protection hidden="1"/>
    </xf>
    <xf numFmtId="0" fontId="0" fillId="3" borderId="3" xfId="0" applyFill="1" applyBorder="1" applyAlignment="1">
      <alignment vertical="center" wrapText="1"/>
    </xf>
    <xf numFmtId="0" fontId="0" fillId="3" borderId="4" xfId="0" applyFill="1" applyBorder="1" applyAlignment="1" applyProtection="1">
      <alignment vertical="center" wrapText="1"/>
      <protection hidden="1"/>
    </xf>
    <xf numFmtId="0" fontId="7" fillId="0" borderId="0" xfId="0" applyFont="1" applyProtection="1">
      <protection hidden="1"/>
    </xf>
    <xf numFmtId="0" fontId="0" fillId="0" borderId="1" xfId="0" applyBorder="1" applyAlignment="1" applyProtection="1">
      <alignment horizontal="justify" vertical="center" wrapText="1"/>
      <protection hidden="1"/>
    </xf>
    <xf numFmtId="0" fontId="0" fillId="0" borderId="1" xfId="0" applyBorder="1" applyAlignment="1" applyProtection="1">
      <alignment horizontal="justify"/>
      <protection hidden="1"/>
    </xf>
    <xf numFmtId="0" fontId="0" fillId="0" borderId="1" xfId="0" applyBorder="1" applyAlignment="1" applyProtection="1">
      <alignment horizontal="justify" vertical="top" wrapText="1"/>
      <protection hidden="1"/>
    </xf>
    <xf numFmtId="0" fontId="8" fillId="0" borderId="1" xfId="0" applyFont="1" applyBorder="1" applyAlignment="1" applyProtection="1">
      <alignment horizontal="center" vertical="center"/>
      <protection hidden="1"/>
    </xf>
    <xf numFmtId="164" fontId="9" fillId="0" borderId="1" xfId="0" applyNumberFormat="1" applyFont="1" applyBorder="1" applyAlignment="1" applyProtection="1">
      <alignment horizontal="center" vertical="center"/>
      <protection hidden="1"/>
    </xf>
    <xf numFmtId="49" fontId="1" fillId="6" borderId="1" xfId="0" applyNumberFormat="1" applyFont="1" applyFill="1" applyBorder="1" applyAlignment="1" applyProtection="1">
      <alignment horizontal="center" vertical="center" wrapText="1"/>
      <protection hidden="1"/>
    </xf>
    <xf numFmtId="0" fontId="0" fillId="0" borderId="1" xfId="0" applyBorder="1" applyAlignment="1" applyProtection="1">
      <alignment vertical="center" wrapText="1"/>
      <protection hidden="1"/>
    </xf>
    <xf numFmtId="0" fontId="1" fillId="3" borderId="8" xfId="0" applyFont="1"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5" fillId="3" borderId="13" xfId="0" applyFont="1" applyFill="1" applyBorder="1" applyAlignment="1" applyProtection="1">
      <alignment vertical="center"/>
      <protection hidden="1"/>
    </xf>
    <xf numFmtId="0" fontId="5" fillId="3" borderId="14" xfId="0" applyFont="1" applyFill="1" applyBorder="1" applyAlignment="1" applyProtection="1">
      <alignment vertical="center"/>
      <protection hidden="1"/>
    </xf>
    <xf numFmtId="0" fontId="5" fillId="3" borderId="15" xfId="0" applyFont="1" applyFill="1" applyBorder="1" applyAlignment="1" applyProtection="1">
      <alignment vertical="center"/>
      <protection hidden="1"/>
    </xf>
    <xf numFmtId="0" fontId="8" fillId="0" borderId="0" xfId="0" applyFont="1" applyAlignment="1" applyProtection="1">
      <alignment horizontal="right"/>
      <protection hidden="1"/>
    </xf>
    <xf numFmtId="164" fontId="10" fillId="0" borderId="0" xfId="0" applyNumberFormat="1" applyFont="1" applyAlignment="1" applyProtection="1">
      <alignment horizontal="center"/>
      <protection hidden="1"/>
    </xf>
    <xf numFmtId="0" fontId="11" fillId="0" borderId="0" xfId="0" applyFont="1" applyAlignment="1" applyProtection="1">
      <alignment horizontal="justify"/>
      <protection hidden="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3CA"/>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7BC65"/>
      <rgbColor rgb="FFFFCC00"/>
      <rgbColor rgb="FFFF9900"/>
      <rgbColor rgb="FFFF6600"/>
      <rgbColor rgb="FF666699"/>
      <rgbColor rgb="FFB2B2B2"/>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4"/>
  <sheetViews>
    <sheetView showGridLines="0" tabSelected="1" zoomScale="85" zoomScaleNormal="85" workbookViewId="0">
      <pane ySplit="1" topLeftCell="A2" activePane="bottomLeft" state="frozen"/>
      <selection pane="bottomLeft" activeCell="H2" sqref="H2"/>
    </sheetView>
  </sheetViews>
  <sheetFormatPr baseColWidth="10" defaultColWidth="11.5703125" defaultRowHeight="12.75" x14ac:dyDescent="0.2"/>
  <cols>
    <col min="1" max="1" width="13.140625" style="7" customWidth="1"/>
    <col min="2" max="2" width="79.7109375" style="8" customWidth="1"/>
    <col min="3" max="3" width="17.42578125" style="8" customWidth="1"/>
    <col min="4" max="4" width="34.42578125" style="8" customWidth="1"/>
    <col min="5" max="5" width="65.7109375" customWidth="1"/>
    <col min="6" max="6" width="19.7109375" style="8" customWidth="1"/>
    <col min="7" max="7" width="11.5703125" style="8"/>
    <col min="8" max="8" width="21" style="8" customWidth="1"/>
    <col min="9" max="9" width="22.5703125" style="8" customWidth="1"/>
    <col min="10" max="1023" width="11.5703125" style="8"/>
  </cols>
  <sheetData>
    <row r="1" spans="1:1024" s="13" customFormat="1" ht="44.1" customHeight="1" x14ac:dyDescent="0.2">
      <c r="A1" s="9" t="s">
        <v>0</v>
      </c>
      <c r="B1" s="9" t="s">
        <v>1</v>
      </c>
      <c r="C1" s="9" t="s">
        <v>2</v>
      </c>
      <c r="D1" s="9" t="s">
        <v>3</v>
      </c>
      <c r="E1" s="10" t="s">
        <v>4</v>
      </c>
      <c r="F1" s="9" t="s">
        <v>5</v>
      </c>
      <c r="G1" s="9" t="s">
        <v>6</v>
      </c>
      <c r="H1" s="9" t="s">
        <v>7</v>
      </c>
      <c r="I1" s="11" t="s">
        <v>8</v>
      </c>
      <c r="J1" s="12"/>
      <c r="K1" s="12"/>
      <c r="L1" s="12"/>
      <c r="M1" s="12"/>
      <c r="N1" s="12"/>
      <c r="O1" s="12"/>
      <c r="P1" s="12"/>
      <c r="Q1" s="12"/>
      <c r="R1" s="12"/>
      <c r="S1" s="12"/>
      <c r="T1" s="12"/>
      <c r="AMI1" s="8"/>
      <c r="AMJ1"/>
    </row>
    <row r="2" spans="1:1024" s="13" customFormat="1" ht="38.25" x14ac:dyDescent="0.2">
      <c r="A2" s="14" t="s">
        <v>9</v>
      </c>
      <c r="B2" s="15" t="s">
        <v>10</v>
      </c>
      <c r="C2" s="16" t="s">
        <v>11</v>
      </c>
      <c r="D2" s="17" t="s">
        <v>12</v>
      </c>
      <c r="E2" s="18" t="s">
        <v>13</v>
      </c>
      <c r="F2" s="16" t="s">
        <v>14</v>
      </c>
      <c r="G2" s="19">
        <v>34</v>
      </c>
      <c r="H2" s="20">
        <v>0</v>
      </c>
      <c r="I2" s="21">
        <f t="shared" ref="I2:I28" si="0">G2*H2</f>
        <v>0</v>
      </c>
      <c r="J2" s="22"/>
      <c r="K2" s="22"/>
      <c r="L2" s="22"/>
      <c r="M2" s="22"/>
      <c r="N2" s="22"/>
      <c r="O2" s="22"/>
      <c r="P2" s="22"/>
      <c r="Q2" s="22"/>
      <c r="R2" s="22"/>
      <c r="S2" s="22"/>
      <c r="T2" s="22"/>
      <c r="AMI2" s="8"/>
      <c r="AMJ2"/>
    </row>
    <row r="3" spans="1:1024" s="13" customFormat="1" ht="38.25" x14ac:dyDescent="0.2">
      <c r="A3" s="14" t="s">
        <v>9</v>
      </c>
      <c r="B3" s="15" t="s">
        <v>15</v>
      </c>
      <c r="C3" s="16" t="s">
        <v>16</v>
      </c>
      <c r="D3" s="17" t="s">
        <v>17</v>
      </c>
      <c r="E3" s="18" t="s">
        <v>13</v>
      </c>
      <c r="F3" s="16" t="s">
        <v>14</v>
      </c>
      <c r="G3" s="19">
        <v>34</v>
      </c>
      <c r="H3" s="20">
        <v>0</v>
      </c>
      <c r="I3" s="21">
        <f t="shared" si="0"/>
        <v>0</v>
      </c>
      <c r="J3" s="22"/>
      <c r="K3" s="22"/>
      <c r="L3" s="22"/>
      <c r="M3" s="22"/>
      <c r="N3" s="22"/>
      <c r="O3" s="22"/>
      <c r="P3" s="22"/>
      <c r="Q3" s="22"/>
      <c r="R3" s="22"/>
      <c r="S3" s="22"/>
      <c r="T3" s="22"/>
      <c r="AMI3" s="8"/>
      <c r="AMJ3"/>
    </row>
    <row r="4" spans="1:1024" s="13" customFormat="1" ht="38.25" x14ac:dyDescent="0.2">
      <c r="A4" s="14" t="s">
        <v>9</v>
      </c>
      <c r="B4" s="15" t="s">
        <v>18</v>
      </c>
      <c r="C4" s="16" t="s">
        <v>19</v>
      </c>
      <c r="D4" s="17" t="s">
        <v>20</v>
      </c>
      <c r="E4" s="18" t="s">
        <v>21</v>
      </c>
      <c r="F4" s="16" t="s">
        <v>14</v>
      </c>
      <c r="G4" s="19">
        <v>34</v>
      </c>
      <c r="H4" s="20">
        <v>0</v>
      </c>
      <c r="I4" s="21">
        <f t="shared" si="0"/>
        <v>0</v>
      </c>
      <c r="J4" s="23"/>
      <c r="K4" s="22"/>
      <c r="L4" s="22"/>
      <c r="M4" s="22"/>
      <c r="N4" s="22"/>
      <c r="O4" s="22"/>
      <c r="P4" s="22"/>
      <c r="Q4" s="22"/>
      <c r="R4" s="22"/>
      <c r="S4" s="22"/>
      <c r="T4" s="22"/>
      <c r="AMI4" s="8"/>
      <c r="AMJ4"/>
    </row>
    <row r="5" spans="1:1024" s="13" customFormat="1" ht="38.25" x14ac:dyDescent="0.2">
      <c r="A5" s="14" t="s">
        <v>9</v>
      </c>
      <c r="B5" s="15" t="s">
        <v>22</v>
      </c>
      <c r="C5" s="16" t="s">
        <v>23</v>
      </c>
      <c r="D5" s="17" t="s">
        <v>24</v>
      </c>
      <c r="E5" s="18" t="s">
        <v>25</v>
      </c>
      <c r="F5" s="16" t="s">
        <v>14</v>
      </c>
      <c r="G5" s="19">
        <v>23</v>
      </c>
      <c r="H5" s="20">
        <v>0</v>
      </c>
      <c r="I5" s="21">
        <f t="shared" si="0"/>
        <v>0</v>
      </c>
      <c r="J5" s="22"/>
      <c r="K5" s="22"/>
      <c r="L5" s="22"/>
      <c r="M5" s="22"/>
      <c r="N5" s="22"/>
      <c r="O5" s="22"/>
      <c r="P5" s="22"/>
      <c r="Q5" s="22"/>
      <c r="R5" s="22"/>
      <c r="S5" s="22"/>
      <c r="T5" s="22"/>
      <c r="AMI5" s="8"/>
      <c r="AMJ5"/>
    </row>
    <row r="6" spans="1:1024" s="13" customFormat="1" ht="38.25" x14ac:dyDescent="0.2">
      <c r="A6" s="14" t="s">
        <v>9</v>
      </c>
      <c r="B6" s="15" t="s">
        <v>26</v>
      </c>
      <c r="C6" s="16" t="s">
        <v>27</v>
      </c>
      <c r="D6" s="17" t="s">
        <v>28</v>
      </c>
      <c r="E6" s="18" t="s">
        <v>25</v>
      </c>
      <c r="F6" s="16" t="s">
        <v>14</v>
      </c>
      <c r="G6" s="19">
        <v>23</v>
      </c>
      <c r="H6" s="20">
        <v>0</v>
      </c>
      <c r="I6" s="21">
        <f t="shared" si="0"/>
        <v>0</v>
      </c>
      <c r="J6" s="22"/>
      <c r="K6" s="22"/>
      <c r="L6" s="22"/>
      <c r="M6" s="22"/>
      <c r="N6" s="22"/>
      <c r="O6" s="22"/>
      <c r="P6" s="22"/>
      <c r="Q6" s="22"/>
      <c r="R6" s="22"/>
      <c r="S6" s="22"/>
      <c r="T6" s="22"/>
      <c r="AMI6" s="8"/>
      <c r="AMJ6"/>
    </row>
    <row r="7" spans="1:1024" s="13" customFormat="1" ht="38.25" x14ac:dyDescent="0.2">
      <c r="A7" s="14" t="s">
        <v>9</v>
      </c>
      <c r="B7" s="15" t="s">
        <v>29</v>
      </c>
      <c r="C7" s="16" t="s">
        <v>30</v>
      </c>
      <c r="D7" s="17" t="s">
        <v>31</v>
      </c>
      <c r="E7" s="18" t="s">
        <v>21</v>
      </c>
      <c r="F7" s="16" t="s">
        <v>14</v>
      </c>
      <c r="G7" s="19">
        <v>18</v>
      </c>
      <c r="H7" s="20">
        <v>0</v>
      </c>
      <c r="I7" s="21">
        <f t="shared" si="0"/>
        <v>0</v>
      </c>
      <c r="J7" s="22"/>
      <c r="K7" s="22"/>
      <c r="L7" s="22"/>
      <c r="M7" s="22"/>
      <c r="N7" s="22"/>
      <c r="O7" s="22"/>
      <c r="P7" s="22"/>
      <c r="Q7" s="22"/>
      <c r="R7" s="22"/>
      <c r="S7" s="22"/>
      <c r="T7" s="22"/>
      <c r="AMI7" s="8"/>
      <c r="AMJ7"/>
    </row>
    <row r="8" spans="1:1024" s="13" customFormat="1" ht="38.25" x14ac:dyDescent="0.2">
      <c r="A8" s="14" t="s">
        <v>9</v>
      </c>
      <c r="B8" s="15" t="s">
        <v>32</v>
      </c>
      <c r="C8" s="16" t="s">
        <v>33</v>
      </c>
      <c r="D8" s="17" t="s">
        <v>34</v>
      </c>
      <c r="E8" s="18" t="s">
        <v>35</v>
      </c>
      <c r="F8" s="16" t="s">
        <v>14</v>
      </c>
      <c r="G8" s="19">
        <v>23</v>
      </c>
      <c r="H8" s="20">
        <v>0</v>
      </c>
      <c r="I8" s="21">
        <f t="shared" si="0"/>
        <v>0</v>
      </c>
      <c r="J8" s="22"/>
      <c r="K8" s="22"/>
      <c r="L8" s="22"/>
      <c r="M8" s="22"/>
      <c r="N8" s="22"/>
      <c r="O8" s="22"/>
      <c r="P8" s="22"/>
      <c r="Q8" s="22"/>
      <c r="R8" s="22"/>
      <c r="S8" s="22"/>
      <c r="T8" s="22"/>
      <c r="AMI8" s="8"/>
      <c r="AMJ8"/>
    </row>
    <row r="9" spans="1:1024" s="13" customFormat="1" ht="38.25" x14ac:dyDescent="0.2">
      <c r="A9" s="14" t="s">
        <v>9</v>
      </c>
      <c r="B9" s="15" t="s">
        <v>36</v>
      </c>
      <c r="C9" s="16" t="s">
        <v>37</v>
      </c>
      <c r="D9" s="17" t="s">
        <v>38</v>
      </c>
      <c r="E9" s="18" t="s">
        <v>39</v>
      </c>
      <c r="F9" s="16" t="s">
        <v>14</v>
      </c>
      <c r="G9" s="19">
        <v>34</v>
      </c>
      <c r="H9" s="20">
        <v>0</v>
      </c>
      <c r="I9" s="21">
        <f t="shared" si="0"/>
        <v>0</v>
      </c>
      <c r="J9" s="22"/>
      <c r="K9" s="22"/>
      <c r="L9" s="22"/>
      <c r="M9" s="22"/>
      <c r="N9" s="22"/>
      <c r="O9" s="22"/>
      <c r="P9" s="22"/>
      <c r="Q9" s="22"/>
      <c r="R9" s="22"/>
      <c r="S9" s="22"/>
      <c r="T9" s="22"/>
      <c r="AMI9" s="8"/>
      <c r="AMJ9"/>
    </row>
    <row r="10" spans="1:1024" s="13" customFormat="1" ht="41.25" x14ac:dyDescent="0.2">
      <c r="A10" s="14" t="s">
        <v>9</v>
      </c>
      <c r="B10" s="15" t="s">
        <v>40</v>
      </c>
      <c r="C10" s="16" t="s">
        <v>41</v>
      </c>
      <c r="D10" s="17" t="s">
        <v>42</v>
      </c>
      <c r="E10" s="18" t="s">
        <v>43</v>
      </c>
      <c r="F10" s="16" t="s">
        <v>14</v>
      </c>
      <c r="G10" s="19">
        <v>34</v>
      </c>
      <c r="H10" s="20">
        <v>0</v>
      </c>
      <c r="I10" s="21">
        <f t="shared" si="0"/>
        <v>0</v>
      </c>
      <c r="J10" s="22"/>
      <c r="K10" s="22"/>
      <c r="L10" s="22"/>
      <c r="M10" s="22"/>
      <c r="N10" s="22"/>
      <c r="O10" s="22"/>
      <c r="P10" s="22"/>
      <c r="Q10" s="22"/>
      <c r="R10" s="22"/>
      <c r="S10" s="22"/>
      <c r="T10" s="22"/>
      <c r="AMI10" s="8"/>
      <c r="AMJ10"/>
    </row>
    <row r="11" spans="1:1024" s="13" customFormat="1" ht="38.25" x14ac:dyDescent="0.2">
      <c r="A11" s="14" t="s">
        <v>9</v>
      </c>
      <c r="B11" s="15" t="s">
        <v>44</v>
      </c>
      <c r="C11" s="16" t="s">
        <v>45</v>
      </c>
      <c r="D11" s="17" t="s">
        <v>46</v>
      </c>
      <c r="E11" s="18" t="s">
        <v>39</v>
      </c>
      <c r="F11" s="16" t="s">
        <v>14</v>
      </c>
      <c r="G11" s="19">
        <v>34</v>
      </c>
      <c r="H11" s="20">
        <v>0</v>
      </c>
      <c r="I11" s="21">
        <f t="shared" si="0"/>
        <v>0</v>
      </c>
      <c r="J11" s="22"/>
      <c r="K11" s="22"/>
      <c r="L11" s="22"/>
      <c r="M11" s="22"/>
      <c r="N11" s="22"/>
      <c r="O11" s="22"/>
      <c r="P11" s="22"/>
      <c r="Q11" s="22"/>
      <c r="R11" s="22"/>
      <c r="S11" s="22"/>
      <c r="T11" s="22"/>
      <c r="AMI11" s="8"/>
      <c r="AMJ11"/>
    </row>
    <row r="12" spans="1:1024" s="13" customFormat="1" ht="38.25" x14ac:dyDescent="0.2">
      <c r="A12" s="14" t="s">
        <v>9</v>
      </c>
      <c r="B12" s="15" t="s">
        <v>47</v>
      </c>
      <c r="C12" s="16" t="s">
        <v>48</v>
      </c>
      <c r="D12" s="17" t="s">
        <v>49</v>
      </c>
      <c r="E12" s="18" t="s">
        <v>35</v>
      </c>
      <c r="F12" s="16" t="s">
        <v>14</v>
      </c>
      <c r="G12" s="19">
        <v>34</v>
      </c>
      <c r="H12" s="20">
        <v>0</v>
      </c>
      <c r="I12" s="21">
        <f t="shared" si="0"/>
        <v>0</v>
      </c>
      <c r="J12" s="22"/>
      <c r="K12" s="22"/>
      <c r="L12" s="22"/>
      <c r="M12" s="22"/>
      <c r="N12" s="22"/>
      <c r="O12" s="22"/>
      <c r="P12" s="22"/>
      <c r="Q12" s="22"/>
      <c r="R12" s="22"/>
      <c r="S12" s="22"/>
      <c r="T12" s="22"/>
      <c r="AMI12" s="8"/>
      <c r="AMJ12"/>
    </row>
    <row r="13" spans="1:1024" s="8" customFormat="1" ht="38.25" x14ac:dyDescent="0.2">
      <c r="A13" s="14" t="s">
        <v>50</v>
      </c>
      <c r="B13" s="15" t="s">
        <v>51</v>
      </c>
      <c r="C13" s="16" t="s">
        <v>52</v>
      </c>
      <c r="D13" s="17" t="s">
        <v>53</v>
      </c>
      <c r="E13" s="18" t="s">
        <v>54</v>
      </c>
      <c r="F13" s="16" t="s">
        <v>55</v>
      </c>
      <c r="G13" s="24">
        <v>220</v>
      </c>
      <c r="H13" s="20">
        <v>0</v>
      </c>
      <c r="I13" s="21">
        <f t="shared" si="0"/>
        <v>0</v>
      </c>
      <c r="J13" s="25"/>
      <c r="K13" s="25"/>
      <c r="L13" s="25"/>
      <c r="M13" s="25"/>
      <c r="N13" s="25"/>
      <c r="O13" s="25"/>
      <c r="P13" s="25"/>
      <c r="Q13" s="25"/>
      <c r="R13" s="25"/>
      <c r="S13" s="25"/>
      <c r="T13" s="25"/>
      <c r="AMJ13"/>
    </row>
    <row r="14" spans="1:1024" s="8" customFormat="1" ht="38.25" x14ac:dyDescent="0.2">
      <c r="A14" s="14" t="s">
        <v>50</v>
      </c>
      <c r="B14" s="15" t="s">
        <v>56</v>
      </c>
      <c r="C14" s="16" t="s">
        <v>57</v>
      </c>
      <c r="D14" s="17" t="s">
        <v>58</v>
      </c>
      <c r="E14" s="18" t="s">
        <v>54</v>
      </c>
      <c r="F14" s="16" t="s">
        <v>55</v>
      </c>
      <c r="G14" s="24">
        <v>220</v>
      </c>
      <c r="H14" s="20">
        <v>0</v>
      </c>
      <c r="I14" s="21">
        <f t="shared" si="0"/>
        <v>0</v>
      </c>
      <c r="J14" s="25"/>
      <c r="K14" s="25"/>
      <c r="L14" s="25"/>
      <c r="M14" s="25"/>
      <c r="N14" s="25"/>
      <c r="O14" s="25"/>
      <c r="P14" s="25"/>
      <c r="Q14" s="25"/>
      <c r="R14" s="25"/>
      <c r="S14" s="25"/>
      <c r="T14" s="25"/>
      <c r="AMJ14"/>
    </row>
    <row r="15" spans="1:1024" s="8" customFormat="1" ht="38.25" x14ac:dyDescent="0.2">
      <c r="A15" s="14" t="s">
        <v>50</v>
      </c>
      <c r="B15" s="15" t="s">
        <v>59</v>
      </c>
      <c r="C15" s="16" t="s">
        <v>60</v>
      </c>
      <c r="D15" s="17" t="s">
        <v>61</v>
      </c>
      <c r="E15" s="18" t="s">
        <v>54</v>
      </c>
      <c r="F15" s="16" t="s">
        <v>55</v>
      </c>
      <c r="G15" s="24">
        <v>220</v>
      </c>
      <c r="H15" s="20">
        <v>0</v>
      </c>
      <c r="I15" s="21">
        <f t="shared" si="0"/>
        <v>0</v>
      </c>
      <c r="J15" s="25"/>
      <c r="K15" s="25"/>
      <c r="L15" s="25"/>
      <c r="M15" s="25"/>
      <c r="N15" s="25"/>
      <c r="O15" s="25"/>
      <c r="P15" s="25"/>
      <c r="Q15" s="25"/>
      <c r="R15" s="25"/>
      <c r="S15" s="25"/>
      <c r="T15" s="25"/>
      <c r="AMJ15"/>
    </row>
    <row r="16" spans="1:1024" s="8" customFormat="1" ht="38.25" x14ac:dyDescent="0.2">
      <c r="A16" s="14" t="s">
        <v>50</v>
      </c>
      <c r="B16" s="15" t="s">
        <v>62</v>
      </c>
      <c r="C16" s="16" t="s">
        <v>60</v>
      </c>
      <c r="D16" s="17" t="s">
        <v>63</v>
      </c>
      <c r="E16" s="18" t="s">
        <v>64</v>
      </c>
      <c r="F16" s="16" t="s">
        <v>55</v>
      </c>
      <c r="G16" s="24">
        <v>220</v>
      </c>
      <c r="H16" s="20">
        <v>0</v>
      </c>
      <c r="I16" s="21">
        <f t="shared" si="0"/>
        <v>0</v>
      </c>
      <c r="J16" s="25"/>
      <c r="K16" s="25"/>
      <c r="L16" s="25"/>
      <c r="M16" s="25"/>
      <c r="N16" s="25"/>
      <c r="O16" s="25"/>
      <c r="P16" s="25"/>
      <c r="Q16" s="25"/>
      <c r="R16" s="25"/>
      <c r="S16" s="25"/>
      <c r="T16" s="25"/>
      <c r="AMJ16"/>
    </row>
    <row r="17" spans="1:1024" s="8" customFormat="1" ht="38.25" x14ac:dyDescent="0.2">
      <c r="A17" s="14" t="s">
        <v>50</v>
      </c>
      <c r="B17" s="15" t="s">
        <v>65</v>
      </c>
      <c r="C17" s="16" t="s">
        <v>66</v>
      </c>
      <c r="D17" s="17" t="s">
        <v>67</v>
      </c>
      <c r="E17" s="18" t="s">
        <v>64</v>
      </c>
      <c r="F17" s="16" t="s">
        <v>55</v>
      </c>
      <c r="G17" s="24">
        <v>100</v>
      </c>
      <c r="H17" s="20">
        <v>0</v>
      </c>
      <c r="I17" s="21">
        <f t="shared" si="0"/>
        <v>0</v>
      </c>
      <c r="J17" s="25"/>
      <c r="K17" s="25"/>
      <c r="L17" s="25"/>
      <c r="M17" s="25"/>
      <c r="N17" s="25"/>
      <c r="O17" s="25"/>
      <c r="P17" s="25"/>
      <c r="Q17" s="25"/>
      <c r="R17" s="25"/>
      <c r="S17" s="25"/>
      <c r="T17" s="25"/>
      <c r="AMJ17"/>
    </row>
    <row r="18" spans="1:1024" s="8" customFormat="1" ht="38.25" x14ac:dyDescent="0.2">
      <c r="A18" s="14" t="s">
        <v>50</v>
      </c>
      <c r="B18" s="15" t="s">
        <v>68</v>
      </c>
      <c r="C18" s="16" t="s">
        <v>69</v>
      </c>
      <c r="D18" s="17" t="s">
        <v>70</v>
      </c>
      <c r="E18" s="18" t="s">
        <v>64</v>
      </c>
      <c r="F18" s="16" t="s">
        <v>55</v>
      </c>
      <c r="G18" s="24">
        <v>100</v>
      </c>
      <c r="H18" s="20">
        <v>0</v>
      </c>
      <c r="I18" s="21">
        <f t="shared" si="0"/>
        <v>0</v>
      </c>
      <c r="J18" s="25"/>
      <c r="K18" s="25"/>
      <c r="L18" s="25"/>
      <c r="M18" s="25"/>
      <c r="N18" s="25"/>
      <c r="O18" s="25"/>
      <c r="P18" s="25"/>
      <c r="Q18" s="25"/>
      <c r="R18" s="25"/>
      <c r="S18" s="25"/>
      <c r="T18" s="25"/>
      <c r="AMJ18"/>
    </row>
    <row r="19" spans="1:1024" s="8" customFormat="1" ht="38.25" x14ac:dyDescent="0.2">
      <c r="A19" s="14" t="s">
        <v>50</v>
      </c>
      <c r="B19" s="15" t="s">
        <v>71</v>
      </c>
      <c r="C19" s="16" t="s">
        <v>72</v>
      </c>
      <c r="D19" s="17" t="s">
        <v>73</v>
      </c>
      <c r="E19" s="18" t="s">
        <v>54</v>
      </c>
      <c r="F19" s="16" t="s">
        <v>55</v>
      </c>
      <c r="G19" s="24">
        <v>120</v>
      </c>
      <c r="H19" s="20">
        <v>0</v>
      </c>
      <c r="I19" s="21">
        <f t="shared" si="0"/>
        <v>0</v>
      </c>
      <c r="J19" s="25"/>
      <c r="K19" s="25"/>
      <c r="L19" s="25"/>
      <c r="M19" s="25"/>
      <c r="N19" s="25"/>
      <c r="O19" s="25"/>
      <c r="P19" s="25"/>
      <c r="Q19" s="25"/>
      <c r="R19" s="25"/>
      <c r="S19" s="25"/>
      <c r="T19" s="25"/>
      <c r="AMJ19"/>
    </row>
    <row r="20" spans="1:1024" s="8" customFormat="1" ht="38.25" x14ac:dyDescent="0.2">
      <c r="A20" s="14" t="s">
        <v>50</v>
      </c>
      <c r="B20" s="15" t="s">
        <v>74</v>
      </c>
      <c r="C20" s="16" t="s">
        <v>75</v>
      </c>
      <c r="D20" s="17" t="s">
        <v>76</v>
      </c>
      <c r="E20" s="18" t="s">
        <v>64</v>
      </c>
      <c r="F20" s="16" t="s">
        <v>55</v>
      </c>
      <c r="G20" s="24">
        <v>100</v>
      </c>
      <c r="H20" s="20">
        <v>0</v>
      </c>
      <c r="I20" s="21">
        <f t="shared" si="0"/>
        <v>0</v>
      </c>
      <c r="J20" s="25"/>
      <c r="K20" s="25"/>
      <c r="L20" s="25"/>
      <c r="M20" s="25"/>
      <c r="N20" s="25"/>
      <c r="O20" s="25"/>
      <c r="P20" s="25"/>
      <c r="Q20" s="25"/>
      <c r="R20" s="25"/>
      <c r="S20" s="25"/>
      <c r="T20" s="25"/>
      <c r="AMJ20"/>
    </row>
    <row r="21" spans="1:1024" s="8" customFormat="1" ht="38.25" x14ac:dyDescent="0.2">
      <c r="A21" s="14" t="s">
        <v>50</v>
      </c>
      <c r="B21" s="15" t="s">
        <v>77</v>
      </c>
      <c r="C21" s="16" t="s">
        <v>78</v>
      </c>
      <c r="D21" s="17" t="s">
        <v>79</v>
      </c>
      <c r="E21" s="18" t="s">
        <v>64</v>
      </c>
      <c r="F21" s="16" t="s">
        <v>55</v>
      </c>
      <c r="G21" s="24">
        <v>120</v>
      </c>
      <c r="H21" s="20">
        <v>0</v>
      </c>
      <c r="I21" s="21">
        <f t="shared" si="0"/>
        <v>0</v>
      </c>
      <c r="J21" s="25"/>
      <c r="K21" s="25"/>
      <c r="L21" s="25"/>
      <c r="M21" s="25"/>
      <c r="N21" s="25"/>
      <c r="O21" s="25"/>
      <c r="P21" s="25"/>
      <c r="Q21" s="25"/>
      <c r="R21" s="25"/>
      <c r="S21" s="25"/>
      <c r="T21" s="25"/>
      <c r="AMJ21"/>
    </row>
    <row r="22" spans="1:1024" s="8" customFormat="1" ht="38.25" x14ac:dyDescent="0.2">
      <c r="A22" s="14" t="s">
        <v>50</v>
      </c>
      <c r="B22" s="15" t="s">
        <v>80</v>
      </c>
      <c r="C22" s="16" t="s">
        <v>81</v>
      </c>
      <c r="D22" s="17" t="s">
        <v>82</v>
      </c>
      <c r="E22" s="18" t="s">
        <v>83</v>
      </c>
      <c r="F22" s="16" t="s">
        <v>55</v>
      </c>
      <c r="G22" s="24">
        <v>120</v>
      </c>
      <c r="H22" s="20">
        <v>0</v>
      </c>
      <c r="I22" s="21">
        <f t="shared" si="0"/>
        <v>0</v>
      </c>
      <c r="J22" s="25"/>
      <c r="K22" s="25"/>
      <c r="L22" s="25"/>
      <c r="M22" s="25"/>
      <c r="N22" s="25"/>
      <c r="O22" s="25"/>
      <c r="P22" s="25"/>
      <c r="Q22" s="25"/>
      <c r="R22" s="25"/>
      <c r="S22" s="25"/>
      <c r="T22" s="25"/>
      <c r="AMJ22"/>
    </row>
    <row r="23" spans="1:1024" s="8" customFormat="1" ht="49.35" customHeight="1" x14ac:dyDescent="0.2">
      <c r="A23" s="14" t="s">
        <v>84</v>
      </c>
      <c r="B23" s="15" t="s">
        <v>85</v>
      </c>
      <c r="C23" s="16" t="s">
        <v>86</v>
      </c>
      <c r="D23" s="17" t="s">
        <v>87</v>
      </c>
      <c r="E23" s="18" t="s">
        <v>88</v>
      </c>
      <c r="F23" s="16" t="s">
        <v>55</v>
      </c>
      <c r="G23" s="24">
        <f t="shared" ref="G23:G28" si="1">5*20</f>
        <v>100</v>
      </c>
      <c r="H23" s="20">
        <v>0</v>
      </c>
      <c r="I23" s="21">
        <f t="shared" si="0"/>
        <v>0</v>
      </c>
      <c r="J23" s="26"/>
      <c r="K23" s="25"/>
      <c r="L23" s="25"/>
      <c r="M23" s="25"/>
      <c r="N23" s="25"/>
      <c r="O23" s="25"/>
      <c r="P23" s="25"/>
      <c r="Q23" s="25"/>
      <c r="R23" s="25"/>
      <c r="S23" s="25"/>
      <c r="T23" s="25"/>
      <c r="AMJ23"/>
    </row>
    <row r="24" spans="1:1024" s="8" customFormat="1" ht="51" x14ac:dyDescent="0.2">
      <c r="A24" s="14" t="s">
        <v>84</v>
      </c>
      <c r="B24" s="15" t="s">
        <v>89</v>
      </c>
      <c r="C24" s="16" t="s">
        <v>90</v>
      </c>
      <c r="D24" s="17" t="s">
        <v>91</v>
      </c>
      <c r="E24" s="18" t="s">
        <v>92</v>
      </c>
      <c r="F24" s="16" t="s">
        <v>55</v>
      </c>
      <c r="G24" s="24">
        <f t="shared" si="1"/>
        <v>100</v>
      </c>
      <c r="H24" s="20">
        <v>0</v>
      </c>
      <c r="I24" s="21">
        <f t="shared" si="0"/>
        <v>0</v>
      </c>
      <c r="J24" s="25"/>
      <c r="K24" s="25"/>
      <c r="L24" s="25"/>
      <c r="M24" s="25"/>
      <c r="N24" s="25"/>
      <c r="O24" s="25"/>
      <c r="P24" s="25"/>
      <c r="Q24" s="25"/>
      <c r="R24" s="25"/>
      <c r="S24" s="25"/>
      <c r="T24" s="25"/>
      <c r="AMJ24"/>
    </row>
    <row r="25" spans="1:1024" s="8" customFormat="1" ht="51" x14ac:dyDescent="0.2">
      <c r="A25" s="14" t="s">
        <v>84</v>
      </c>
      <c r="B25" s="15" t="s">
        <v>93</v>
      </c>
      <c r="C25" s="16" t="s">
        <v>94</v>
      </c>
      <c r="D25" s="17" t="s">
        <v>95</v>
      </c>
      <c r="E25" s="18" t="s">
        <v>92</v>
      </c>
      <c r="F25" s="16" t="s">
        <v>55</v>
      </c>
      <c r="G25" s="24">
        <f t="shared" si="1"/>
        <v>100</v>
      </c>
      <c r="H25" s="20">
        <v>0</v>
      </c>
      <c r="I25" s="21">
        <f t="shared" si="0"/>
        <v>0</v>
      </c>
      <c r="J25" s="25"/>
      <c r="K25" s="25"/>
      <c r="L25" s="25"/>
      <c r="M25" s="25"/>
      <c r="N25" s="25"/>
      <c r="O25" s="25"/>
      <c r="P25" s="25"/>
      <c r="Q25" s="25"/>
      <c r="R25" s="25"/>
      <c r="S25" s="25"/>
      <c r="T25" s="25"/>
      <c r="AMJ25"/>
    </row>
    <row r="26" spans="1:1024" s="8" customFormat="1" ht="51" x14ac:dyDescent="0.2">
      <c r="A26" s="14" t="s">
        <v>84</v>
      </c>
      <c r="B26" s="15" t="s">
        <v>96</v>
      </c>
      <c r="C26" s="16" t="s">
        <v>97</v>
      </c>
      <c r="D26" s="17" t="s">
        <v>98</v>
      </c>
      <c r="E26" s="18" t="s">
        <v>92</v>
      </c>
      <c r="F26" s="16" t="s">
        <v>55</v>
      </c>
      <c r="G26" s="24">
        <f t="shared" si="1"/>
        <v>100</v>
      </c>
      <c r="H26" s="20">
        <v>0</v>
      </c>
      <c r="I26" s="21">
        <f t="shared" si="0"/>
        <v>0</v>
      </c>
      <c r="J26" s="25"/>
      <c r="K26" s="25"/>
      <c r="L26" s="25"/>
      <c r="M26" s="25"/>
      <c r="N26" s="25"/>
      <c r="O26" s="25"/>
      <c r="P26" s="25"/>
      <c r="Q26" s="25"/>
      <c r="R26" s="25"/>
      <c r="S26" s="25"/>
      <c r="T26" s="25"/>
      <c r="AMJ26"/>
    </row>
    <row r="27" spans="1:1024" s="13" customFormat="1" ht="51" x14ac:dyDescent="0.2">
      <c r="A27" s="14" t="s">
        <v>84</v>
      </c>
      <c r="B27" s="15" t="s">
        <v>99</v>
      </c>
      <c r="C27" s="16" t="s">
        <v>100</v>
      </c>
      <c r="D27" s="17" t="s">
        <v>101</v>
      </c>
      <c r="E27" s="18" t="s">
        <v>102</v>
      </c>
      <c r="F27" s="16" t="s">
        <v>55</v>
      </c>
      <c r="G27" s="24">
        <f t="shared" si="1"/>
        <v>100</v>
      </c>
      <c r="H27" s="20">
        <v>0</v>
      </c>
      <c r="I27" s="21">
        <f t="shared" si="0"/>
        <v>0</v>
      </c>
      <c r="J27" s="8"/>
      <c r="K27" s="8"/>
      <c r="L27" s="8"/>
      <c r="M27" s="8"/>
      <c r="N27" s="8"/>
      <c r="O27" s="8"/>
      <c r="P27" s="8"/>
      <c r="Q27" s="8"/>
      <c r="R27" s="8"/>
      <c r="S27" s="8"/>
      <c r="T27" s="8"/>
      <c r="U27" s="8"/>
      <c r="V27" s="8"/>
      <c r="W27" s="8"/>
      <c r="X27" s="8"/>
      <c r="Y27" s="8"/>
      <c r="AMJ27"/>
    </row>
    <row r="28" spans="1:1024" s="13" customFormat="1" ht="51" x14ac:dyDescent="0.2">
      <c r="A28" s="14" t="s">
        <v>84</v>
      </c>
      <c r="B28" s="15" t="s">
        <v>103</v>
      </c>
      <c r="C28" s="16" t="s">
        <v>104</v>
      </c>
      <c r="D28" s="17" t="s">
        <v>105</v>
      </c>
      <c r="E28" s="18" t="s">
        <v>106</v>
      </c>
      <c r="F28" s="16" t="s">
        <v>55</v>
      </c>
      <c r="G28" s="24">
        <f t="shared" si="1"/>
        <v>100</v>
      </c>
      <c r="H28" s="20">
        <v>0</v>
      </c>
      <c r="I28" s="21">
        <f t="shared" si="0"/>
        <v>0</v>
      </c>
      <c r="J28" s="8"/>
      <c r="K28" s="8"/>
      <c r="L28" s="8"/>
      <c r="M28" s="8"/>
      <c r="N28" s="8"/>
      <c r="O28" s="8"/>
      <c r="P28" s="8"/>
      <c r="Q28" s="8"/>
      <c r="R28" s="8"/>
      <c r="S28" s="8"/>
      <c r="T28" s="8"/>
      <c r="U28" s="8"/>
      <c r="V28" s="8"/>
      <c r="W28" s="8"/>
      <c r="X28" s="8"/>
      <c r="Y28" s="8"/>
      <c r="AMJ28"/>
    </row>
    <row r="29" spans="1:1024" s="13" customFormat="1" ht="32.450000000000003" customHeight="1" x14ac:dyDescent="0.2">
      <c r="A29" s="27"/>
      <c r="B29" s="28"/>
      <c r="C29" s="29"/>
      <c r="D29" s="30"/>
      <c r="E29" s="31"/>
      <c r="F29" s="29"/>
      <c r="G29" s="32"/>
      <c r="H29" s="33" t="s">
        <v>107</v>
      </c>
      <c r="I29" s="34">
        <f>SUM(I2:I28)</f>
        <v>0</v>
      </c>
      <c r="J29" s="8"/>
      <c r="K29" s="8"/>
      <c r="L29" s="8"/>
      <c r="M29" s="8"/>
      <c r="N29" s="8"/>
      <c r="O29" s="8"/>
      <c r="P29" s="8"/>
      <c r="Q29" s="8"/>
      <c r="R29" s="8"/>
      <c r="S29" s="8"/>
      <c r="T29" s="8"/>
      <c r="U29" s="8"/>
      <c r="V29" s="8"/>
      <c r="W29" s="8"/>
      <c r="X29" s="8"/>
      <c r="Y29" s="8"/>
      <c r="AMJ29"/>
    </row>
    <row r="30" spans="1:1024" ht="29.85" customHeight="1" x14ac:dyDescent="0.2">
      <c r="A30" s="35" t="s">
        <v>108</v>
      </c>
      <c r="B30" s="36"/>
      <c r="C30" s="36"/>
      <c r="D30" s="37"/>
      <c r="E30" s="38"/>
      <c r="F30" s="39"/>
    </row>
    <row r="31" spans="1:1024" ht="29.85" customHeight="1" x14ac:dyDescent="0.2">
      <c r="A31" s="6" t="s">
        <v>109</v>
      </c>
      <c r="B31" s="6"/>
      <c r="C31" s="6"/>
      <c r="D31" s="6"/>
      <c r="E31" s="6"/>
      <c r="F31" s="6"/>
    </row>
    <row r="32" spans="1:1024" ht="30.75" customHeight="1" x14ac:dyDescent="0.2">
      <c r="A32" s="5" t="s">
        <v>110</v>
      </c>
      <c r="B32" s="5"/>
      <c r="C32" s="5"/>
      <c r="D32" s="5"/>
      <c r="E32" s="5"/>
      <c r="F32" s="5"/>
    </row>
    <row r="33" spans="1:6" ht="35.450000000000003" customHeight="1" x14ac:dyDescent="0.2">
      <c r="A33" s="5" t="s">
        <v>111</v>
      </c>
      <c r="B33" s="5"/>
      <c r="C33" s="5"/>
      <c r="D33" s="5"/>
      <c r="E33" s="5"/>
      <c r="F33" s="5"/>
    </row>
    <row r="34" spans="1:6" ht="35.450000000000003" customHeight="1" x14ac:dyDescent="0.2">
      <c r="A34" s="4" t="s">
        <v>112</v>
      </c>
      <c r="B34" s="4"/>
      <c r="C34" s="4"/>
      <c r="D34" s="4"/>
      <c r="E34" s="4"/>
      <c r="F34" s="4"/>
    </row>
    <row r="35" spans="1:6" ht="35.450000000000003" customHeight="1" x14ac:dyDescent="0.2">
      <c r="A35" s="4" t="s">
        <v>113</v>
      </c>
      <c r="B35" s="4"/>
      <c r="C35" s="4"/>
      <c r="D35" s="4"/>
      <c r="E35" s="4"/>
      <c r="F35" s="4"/>
    </row>
    <row r="36" spans="1:6" ht="45.75" customHeight="1" x14ac:dyDescent="0.2">
      <c r="A36" s="4" t="s">
        <v>114</v>
      </c>
      <c r="B36" s="4"/>
      <c r="C36" s="4"/>
      <c r="D36" s="4"/>
      <c r="E36" s="4"/>
      <c r="F36" s="4"/>
    </row>
    <row r="37" spans="1:6" ht="35.450000000000003" customHeight="1" x14ac:dyDescent="0.2">
      <c r="A37" s="5" t="s">
        <v>115</v>
      </c>
      <c r="B37" s="5"/>
      <c r="C37" s="5"/>
      <c r="D37" s="5"/>
      <c r="E37" s="5"/>
      <c r="F37" s="5"/>
    </row>
    <row r="38" spans="1:6" ht="35.450000000000003" customHeight="1" x14ac:dyDescent="0.2">
      <c r="A38" s="5" t="s">
        <v>116</v>
      </c>
      <c r="B38" s="5"/>
      <c r="C38" s="5"/>
      <c r="D38" s="5"/>
      <c r="E38" s="5"/>
      <c r="F38" s="5"/>
    </row>
    <row r="39" spans="1:6" ht="35.450000000000003" customHeight="1" x14ac:dyDescent="0.2">
      <c r="A39" s="5" t="s">
        <v>117</v>
      </c>
      <c r="B39" s="5"/>
      <c r="C39" s="5"/>
      <c r="D39" s="5"/>
      <c r="E39" s="5"/>
      <c r="F39" s="5"/>
    </row>
    <row r="40" spans="1:6" ht="35.450000000000003" customHeight="1" x14ac:dyDescent="0.2">
      <c r="A40" s="3" t="s">
        <v>118</v>
      </c>
      <c r="B40" s="3"/>
      <c r="C40" s="3"/>
      <c r="D40" s="3"/>
      <c r="E40" s="3"/>
      <c r="F40" s="3"/>
    </row>
    <row r="44" spans="1:6" ht="18" x14ac:dyDescent="0.25">
      <c r="B44" s="40"/>
    </row>
  </sheetData>
  <sheetProtection algorithmName="SHA-512" hashValue="gPKnQsvUGO4jtytpAqcbr+62cRY+KsznCd6KZTxT46c6PABT62KXII+/jHl41XVfegBtDqlqpqnlvSAE1mkyog==" saltValue="d52GwEGY3caTEYrgXgLWYA==" spinCount="100000" sheet="1" objects="1" scenarios="1"/>
  <mergeCells count="10">
    <mergeCell ref="A36:F36"/>
    <mergeCell ref="A37:F37"/>
    <mergeCell ref="A38:F38"/>
    <mergeCell ref="A39:F39"/>
    <mergeCell ref="A40:F40"/>
    <mergeCell ref="A31:F31"/>
    <mergeCell ref="A32:F32"/>
    <mergeCell ref="A33:F33"/>
    <mergeCell ref="A34:F34"/>
    <mergeCell ref="A35:F35"/>
  </mergeCells>
  <dataValidations count="1">
    <dataValidation type="decimal" operator="greaterThanOrEqual" allowBlank="1" showErrorMessage="1" errorTitle="Validación" error="El importe debe ser positivo y con dos decimales.     " sqref="H2:H28" xr:uid="{00000000-0002-0000-0000-000000000000}">
      <formula1>0</formula1>
      <formula2>0</formula2>
    </dataValidation>
  </dataValidations>
  <pageMargins left="0.78749999999999998" right="0.78749999999999998" top="0.78749999999999998" bottom="0.78749999999999998" header="0.51180555555555496" footer="0.51180555555555496"/>
  <pageSetup paperSize="9" scale="30" orientation="landscape"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30"/>
  <sheetViews>
    <sheetView showGridLines="0" zoomScale="85" zoomScaleNormal="85" workbookViewId="0">
      <selection activeCell="H2" sqref="H2"/>
    </sheetView>
  </sheetViews>
  <sheetFormatPr baseColWidth="10" defaultColWidth="11.5703125" defaultRowHeight="12.75" x14ac:dyDescent="0.2"/>
  <cols>
    <col min="1" max="1" width="13.85546875" style="8" customWidth="1"/>
    <col min="2" max="2" width="74.140625" style="8" customWidth="1"/>
    <col min="3" max="3" width="11.5703125" style="8"/>
    <col min="4" max="4" width="39.7109375" style="8" customWidth="1"/>
    <col min="5" max="5" width="66.5703125" style="8" customWidth="1"/>
    <col min="6" max="6" width="25.28515625" style="8" customWidth="1"/>
    <col min="7" max="7" width="11.5703125" style="8"/>
    <col min="8" max="8" width="21.42578125" style="8" customWidth="1"/>
    <col min="9" max="9" width="19.5703125" style="8" customWidth="1"/>
    <col min="10" max="1024" width="11.5703125" style="8"/>
  </cols>
  <sheetData>
    <row r="1" spans="1:1024" s="13" customFormat="1" ht="51.2" customHeight="1" x14ac:dyDescent="0.2">
      <c r="A1" s="9" t="s">
        <v>0</v>
      </c>
      <c r="B1" s="9" t="s">
        <v>1</v>
      </c>
      <c r="C1" s="9" t="s">
        <v>2</v>
      </c>
      <c r="D1" s="9" t="s">
        <v>3</v>
      </c>
      <c r="E1" s="9" t="s">
        <v>4</v>
      </c>
      <c r="F1" s="9" t="s">
        <v>5</v>
      </c>
      <c r="G1" s="9" t="s">
        <v>119</v>
      </c>
      <c r="H1" s="9" t="s">
        <v>7</v>
      </c>
      <c r="I1" s="11" t="s">
        <v>8</v>
      </c>
      <c r="J1" s="8"/>
      <c r="K1" s="8"/>
      <c r="L1" s="8"/>
      <c r="M1" s="8"/>
      <c r="N1" s="8"/>
      <c r="O1" s="8"/>
      <c r="P1" s="8"/>
      <c r="Q1" s="8"/>
      <c r="R1" s="8"/>
      <c r="S1" s="8"/>
      <c r="T1" s="8"/>
      <c r="U1" s="8"/>
      <c r="V1" s="8"/>
      <c r="W1" s="8"/>
      <c r="X1" s="8"/>
      <c r="Y1" s="8"/>
      <c r="AMJ1" s="8"/>
    </row>
    <row r="2" spans="1:1024" s="13" customFormat="1" ht="38.25" x14ac:dyDescent="0.2">
      <c r="A2" s="14" t="s">
        <v>50</v>
      </c>
      <c r="B2" s="15" t="s">
        <v>120</v>
      </c>
      <c r="C2" s="14" t="s">
        <v>121</v>
      </c>
      <c r="D2" s="17" t="s">
        <v>122</v>
      </c>
      <c r="E2" s="41" t="s">
        <v>64</v>
      </c>
      <c r="F2" s="16" t="s">
        <v>55</v>
      </c>
      <c r="G2" s="24">
        <f>7*20</f>
        <v>140</v>
      </c>
      <c r="H2" s="20">
        <v>0</v>
      </c>
      <c r="I2" s="21">
        <f t="shared" ref="I2:I18" si="0">G2*H2</f>
        <v>0</v>
      </c>
      <c r="J2" s="8"/>
      <c r="K2" s="8"/>
      <c r="L2" s="8"/>
      <c r="M2" s="8"/>
      <c r="N2" s="8"/>
      <c r="O2" s="8"/>
      <c r="P2" s="8"/>
      <c r="Q2" s="8"/>
      <c r="R2" s="8"/>
      <c r="S2" s="8"/>
      <c r="T2" s="8"/>
      <c r="U2" s="8"/>
      <c r="V2" s="8"/>
      <c r="W2" s="8"/>
      <c r="X2" s="8"/>
      <c r="Y2" s="8"/>
      <c r="AMJ2" s="8"/>
    </row>
    <row r="3" spans="1:1024" s="13" customFormat="1" ht="38.25" x14ac:dyDescent="0.2">
      <c r="A3" s="14" t="s">
        <v>50</v>
      </c>
      <c r="B3" s="17" t="s">
        <v>123</v>
      </c>
      <c r="C3" s="14" t="s">
        <v>124</v>
      </c>
      <c r="D3" s="17" t="s">
        <v>70</v>
      </c>
      <c r="E3" s="42" t="s">
        <v>64</v>
      </c>
      <c r="F3" s="16" t="s">
        <v>55</v>
      </c>
      <c r="G3" s="24">
        <f>6*20</f>
        <v>120</v>
      </c>
      <c r="H3" s="20">
        <v>0</v>
      </c>
      <c r="I3" s="21">
        <f t="shared" si="0"/>
        <v>0</v>
      </c>
      <c r="J3" s="8"/>
      <c r="K3" s="8"/>
      <c r="L3" s="8"/>
      <c r="M3" s="8"/>
      <c r="N3" s="8"/>
      <c r="O3" s="8"/>
      <c r="P3" s="8"/>
      <c r="Q3" s="8"/>
      <c r="R3" s="8"/>
      <c r="S3" s="8"/>
      <c r="T3" s="8"/>
      <c r="U3" s="8"/>
      <c r="V3" s="8"/>
      <c r="W3" s="8"/>
      <c r="X3" s="8"/>
      <c r="Y3" s="8"/>
      <c r="AMJ3" s="8"/>
    </row>
    <row r="4" spans="1:1024" s="13" customFormat="1" ht="38.25" x14ac:dyDescent="0.2">
      <c r="A4" s="14" t="s">
        <v>50</v>
      </c>
      <c r="B4" s="17" t="s">
        <v>125</v>
      </c>
      <c r="C4" s="14" t="s">
        <v>126</v>
      </c>
      <c r="D4" s="17" t="s">
        <v>127</v>
      </c>
      <c r="E4" s="43" t="s">
        <v>128</v>
      </c>
      <c r="F4" s="16" t="s">
        <v>55</v>
      </c>
      <c r="G4" s="24">
        <f>6*20</f>
        <v>120</v>
      </c>
      <c r="H4" s="20">
        <v>0</v>
      </c>
      <c r="I4" s="21">
        <f t="shared" si="0"/>
        <v>0</v>
      </c>
      <c r="J4" s="8"/>
      <c r="K4" s="8"/>
      <c r="L4" s="8"/>
      <c r="M4" s="8"/>
      <c r="N4" s="8"/>
      <c r="O4" s="8"/>
      <c r="P4" s="8"/>
      <c r="Q4" s="8"/>
      <c r="R4" s="8"/>
      <c r="S4" s="8"/>
      <c r="T4" s="8"/>
      <c r="U4" s="8"/>
      <c r="V4" s="8"/>
      <c r="W4" s="8"/>
      <c r="X4" s="8"/>
      <c r="Y4" s="8"/>
      <c r="AMJ4" s="8"/>
    </row>
    <row r="5" spans="1:1024" s="13" customFormat="1" ht="51" x14ac:dyDescent="0.2">
      <c r="A5" s="14" t="s">
        <v>84</v>
      </c>
      <c r="B5" s="15" t="s">
        <v>85</v>
      </c>
      <c r="C5" s="16" t="s">
        <v>129</v>
      </c>
      <c r="D5" s="17" t="s">
        <v>87</v>
      </c>
      <c r="E5" s="41" t="s">
        <v>88</v>
      </c>
      <c r="F5" s="16" t="s">
        <v>55</v>
      </c>
      <c r="G5" s="24">
        <f t="shared" ref="G5:G10" si="1">18*20</f>
        <v>360</v>
      </c>
      <c r="H5" s="20">
        <v>0</v>
      </c>
      <c r="I5" s="21">
        <f t="shared" si="0"/>
        <v>0</v>
      </c>
      <c r="J5" s="8"/>
      <c r="K5" s="8"/>
      <c r="L5" s="8"/>
      <c r="M5" s="8"/>
      <c r="N5" s="8"/>
      <c r="O5" s="8"/>
      <c r="P5" s="8"/>
      <c r="Q5" s="8"/>
      <c r="R5" s="8"/>
      <c r="S5" s="8"/>
      <c r="T5" s="8"/>
      <c r="U5" s="8"/>
      <c r="V5" s="8"/>
      <c r="W5" s="8"/>
      <c r="X5" s="8"/>
      <c r="Y5" s="8"/>
      <c r="AMJ5" s="8"/>
    </row>
    <row r="6" spans="1:1024" s="13" customFormat="1" ht="51" x14ac:dyDescent="0.2">
      <c r="A6" s="14" t="s">
        <v>84</v>
      </c>
      <c r="B6" s="15" t="s">
        <v>89</v>
      </c>
      <c r="C6" s="16" t="s">
        <v>130</v>
      </c>
      <c r="D6" s="17" t="s">
        <v>91</v>
      </c>
      <c r="E6" s="41" t="s">
        <v>92</v>
      </c>
      <c r="F6" s="16" t="s">
        <v>55</v>
      </c>
      <c r="G6" s="24">
        <f t="shared" si="1"/>
        <v>360</v>
      </c>
      <c r="H6" s="20">
        <v>0</v>
      </c>
      <c r="I6" s="21">
        <f t="shared" si="0"/>
        <v>0</v>
      </c>
      <c r="J6" s="8"/>
      <c r="K6" s="8"/>
      <c r="L6" s="8"/>
      <c r="M6" s="8"/>
      <c r="N6" s="8"/>
      <c r="O6" s="8"/>
      <c r="P6" s="8"/>
      <c r="Q6" s="8"/>
      <c r="R6" s="8"/>
      <c r="S6" s="8"/>
      <c r="T6" s="8"/>
      <c r="U6" s="8"/>
      <c r="V6" s="8"/>
      <c r="W6" s="8"/>
      <c r="X6" s="8"/>
      <c r="Y6" s="8"/>
      <c r="AMJ6" s="8"/>
    </row>
    <row r="7" spans="1:1024" s="13" customFormat="1" ht="51" x14ac:dyDescent="0.2">
      <c r="A7" s="14" t="s">
        <v>84</v>
      </c>
      <c r="B7" s="15" t="s">
        <v>93</v>
      </c>
      <c r="C7" s="16" t="s">
        <v>131</v>
      </c>
      <c r="D7" s="17" t="s">
        <v>95</v>
      </c>
      <c r="E7" s="41" t="s">
        <v>92</v>
      </c>
      <c r="F7" s="16" t="s">
        <v>55</v>
      </c>
      <c r="G7" s="24">
        <f t="shared" si="1"/>
        <v>360</v>
      </c>
      <c r="H7" s="20">
        <v>0</v>
      </c>
      <c r="I7" s="21">
        <f t="shared" si="0"/>
        <v>0</v>
      </c>
      <c r="J7" s="8"/>
      <c r="K7" s="8"/>
      <c r="L7" s="8"/>
      <c r="M7" s="8"/>
      <c r="N7" s="8"/>
      <c r="O7" s="8"/>
      <c r="P7" s="8"/>
      <c r="Q7" s="8"/>
      <c r="R7" s="8"/>
      <c r="S7" s="8"/>
      <c r="T7" s="8"/>
      <c r="U7" s="8"/>
      <c r="V7" s="8"/>
      <c r="W7" s="8"/>
      <c r="X7" s="8"/>
      <c r="Y7" s="8"/>
      <c r="AMJ7" s="8"/>
    </row>
    <row r="8" spans="1:1024" s="13" customFormat="1" ht="51" x14ac:dyDescent="0.2">
      <c r="A8" s="14" t="s">
        <v>84</v>
      </c>
      <c r="B8" s="15" t="s">
        <v>132</v>
      </c>
      <c r="C8" s="16" t="s">
        <v>133</v>
      </c>
      <c r="D8" s="17" t="s">
        <v>98</v>
      </c>
      <c r="E8" s="41" t="s">
        <v>92</v>
      </c>
      <c r="F8" s="16" t="s">
        <v>55</v>
      </c>
      <c r="G8" s="24">
        <f t="shared" si="1"/>
        <v>360</v>
      </c>
      <c r="H8" s="20">
        <v>0</v>
      </c>
      <c r="I8" s="21">
        <f t="shared" si="0"/>
        <v>0</v>
      </c>
      <c r="J8" s="8"/>
      <c r="K8" s="8"/>
      <c r="L8" s="8"/>
      <c r="M8" s="8"/>
      <c r="N8" s="8"/>
      <c r="O8" s="8"/>
      <c r="P8" s="8"/>
      <c r="Q8" s="8"/>
      <c r="R8" s="8"/>
      <c r="S8" s="8"/>
      <c r="T8" s="8"/>
      <c r="U8" s="8"/>
      <c r="V8" s="8"/>
      <c r="W8" s="8"/>
      <c r="X8" s="8"/>
      <c r="Y8" s="8"/>
      <c r="AMJ8" s="8"/>
    </row>
    <row r="9" spans="1:1024" s="13" customFormat="1" ht="51" x14ac:dyDescent="0.2">
      <c r="A9" s="14" t="s">
        <v>84</v>
      </c>
      <c r="B9" s="15" t="s">
        <v>134</v>
      </c>
      <c r="C9" s="16" t="s">
        <v>135</v>
      </c>
      <c r="D9" s="17" t="s">
        <v>136</v>
      </c>
      <c r="E9" s="41" t="s">
        <v>92</v>
      </c>
      <c r="F9" s="16" t="s">
        <v>55</v>
      </c>
      <c r="G9" s="24">
        <f t="shared" si="1"/>
        <v>360</v>
      </c>
      <c r="H9" s="20">
        <v>0</v>
      </c>
      <c r="I9" s="21">
        <f t="shared" si="0"/>
        <v>0</v>
      </c>
      <c r="J9" s="8"/>
      <c r="K9" s="8"/>
      <c r="L9" s="8"/>
      <c r="M9" s="8"/>
      <c r="N9" s="8"/>
      <c r="O9" s="8"/>
      <c r="P9" s="8"/>
      <c r="Q9" s="8"/>
      <c r="R9" s="8"/>
      <c r="S9" s="8"/>
      <c r="T9" s="8"/>
      <c r="U9" s="8"/>
      <c r="V9" s="8"/>
      <c r="W9" s="8"/>
      <c r="X9" s="8"/>
      <c r="Y9" s="8"/>
      <c r="AMJ9" s="8"/>
    </row>
    <row r="10" spans="1:1024" s="13" customFormat="1" ht="51" x14ac:dyDescent="0.2">
      <c r="A10" s="14" t="s">
        <v>84</v>
      </c>
      <c r="B10" s="15" t="s">
        <v>137</v>
      </c>
      <c r="C10" s="16" t="s">
        <v>138</v>
      </c>
      <c r="D10" s="17" t="s">
        <v>139</v>
      </c>
      <c r="E10" s="41" t="s">
        <v>92</v>
      </c>
      <c r="F10" s="16" t="s">
        <v>55</v>
      </c>
      <c r="G10" s="24">
        <f t="shared" si="1"/>
        <v>360</v>
      </c>
      <c r="H10" s="20">
        <v>0</v>
      </c>
      <c r="I10" s="21">
        <f t="shared" si="0"/>
        <v>0</v>
      </c>
      <c r="J10" s="8"/>
      <c r="K10" s="8"/>
      <c r="L10" s="8"/>
      <c r="M10" s="8"/>
      <c r="N10" s="8"/>
      <c r="O10" s="8"/>
      <c r="P10" s="8"/>
      <c r="Q10" s="8"/>
      <c r="R10" s="8"/>
      <c r="S10" s="8"/>
      <c r="T10" s="8"/>
      <c r="U10" s="8"/>
      <c r="V10" s="8"/>
      <c r="W10" s="8"/>
      <c r="X10" s="8"/>
      <c r="Y10" s="8"/>
      <c r="AMJ10" s="8"/>
    </row>
    <row r="11" spans="1:1024" s="13" customFormat="1" ht="51" x14ac:dyDescent="0.2">
      <c r="A11" s="14" t="s">
        <v>84</v>
      </c>
      <c r="B11" s="15" t="s">
        <v>140</v>
      </c>
      <c r="C11" s="16" t="s">
        <v>141</v>
      </c>
      <c r="D11" s="17" t="s">
        <v>142</v>
      </c>
      <c r="E11" s="41" t="s">
        <v>92</v>
      </c>
      <c r="F11" s="16" t="s">
        <v>55</v>
      </c>
      <c r="G11" s="24">
        <f>12*20</f>
        <v>240</v>
      </c>
      <c r="H11" s="20">
        <v>0</v>
      </c>
      <c r="I11" s="21">
        <f t="shared" si="0"/>
        <v>0</v>
      </c>
      <c r="J11" s="8"/>
      <c r="K11" s="8"/>
      <c r="L11" s="8"/>
      <c r="M11" s="8"/>
      <c r="N11" s="8"/>
      <c r="O11" s="8"/>
      <c r="P11" s="8"/>
      <c r="Q11" s="8"/>
      <c r="R11" s="8"/>
      <c r="S11" s="8"/>
      <c r="T11" s="8"/>
      <c r="U11" s="8"/>
      <c r="V11" s="8"/>
      <c r="W11" s="8"/>
      <c r="X11" s="8"/>
      <c r="Y11" s="8"/>
      <c r="AMJ11" s="8"/>
    </row>
    <row r="12" spans="1:1024" s="13" customFormat="1" ht="51" x14ac:dyDescent="0.2">
      <c r="A12" s="14" t="s">
        <v>84</v>
      </c>
      <c r="B12" s="15" t="s">
        <v>143</v>
      </c>
      <c r="C12" s="16" t="s">
        <v>144</v>
      </c>
      <c r="D12" s="17" t="s">
        <v>145</v>
      </c>
      <c r="E12" s="41" t="s">
        <v>92</v>
      </c>
      <c r="F12" s="16" t="s">
        <v>55</v>
      </c>
      <c r="G12" s="24">
        <f>18*20</f>
        <v>360</v>
      </c>
      <c r="H12" s="20">
        <v>0</v>
      </c>
      <c r="I12" s="21">
        <f t="shared" si="0"/>
        <v>0</v>
      </c>
      <c r="J12" s="8"/>
      <c r="K12" s="8"/>
      <c r="L12" s="8"/>
      <c r="M12" s="8"/>
      <c r="N12" s="8"/>
      <c r="O12" s="8"/>
      <c r="P12" s="8"/>
      <c r="Q12" s="8"/>
      <c r="R12" s="8"/>
      <c r="S12" s="8"/>
      <c r="T12" s="8"/>
      <c r="U12" s="8"/>
      <c r="V12" s="8"/>
      <c r="W12" s="8"/>
      <c r="X12" s="8"/>
      <c r="Y12" s="8"/>
      <c r="AMJ12" s="8"/>
    </row>
    <row r="13" spans="1:1024" s="13" customFormat="1" ht="51" x14ac:dyDescent="0.2">
      <c r="A13" s="14" t="s">
        <v>84</v>
      </c>
      <c r="B13" s="15" t="s">
        <v>146</v>
      </c>
      <c r="C13" s="16" t="s">
        <v>147</v>
      </c>
      <c r="D13" s="17" t="s">
        <v>148</v>
      </c>
      <c r="E13" s="41" t="s">
        <v>92</v>
      </c>
      <c r="F13" s="16" t="s">
        <v>55</v>
      </c>
      <c r="G13" s="24">
        <f>12*20</f>
        <v>240</v>
      </c>
      <c r="H13" s="20">
        <v>0</v>
      </c>
      <c r="I13" s="21">
        <f t="shared" si="0"/>
        <v>0</v>
      </c>
      <c r="J13" s="8"/>
      <c r="K13" s="8"/>
      <c r="L13" s="8"/>
      <c r="M13" s="8"/>
      <c r="N13" s="8"/>
      <c r="O13" s="8"/>
      <c r="P13" s="8"/>
      <c r="Q13" s="8"/>
      <c r="R13" s="8"/>
      <c r="S13" s="8"/>
      <c r="T13" s="8"/>
      <c r="U13" s="8"/>
      <c r="V13" s="8"/>
      <c r="W13" s="8"/>
      <c r="X13" s="8"/>
      <c r="Y13" s="8"/>
      <c r="AMJ13" s="8"/>
    </row>
    <row r="14" spans="1:1024" s="13" customFormat="1" ht="51" x14ac:dyDescent="0.2">
      <c r="A14" s="14" t="s">
        <v>84</v>
      </c>
      <c r="B14" s="15" t="s">
        <v>99</v>
      </c>
      <c r="C14" s="16" t="s">
        <v>149</v>
      </c>
      <c r="D14" s="17" t="s">
        <v>101</v>
      </c>
      <c r="E14" s="41" t="s">
        <v>102</v>
      </c>
      <c r="F14" s="16" t="s">
        <v>55</v>
      </c>
      <c r="G14" s="24">
        <f>12*20</f>
        <v>240</v>
      </c>
      <c r="H14" s="20">
        <v>0</v>
      </c>
      <c r="I14" s="21">
        <f t="shared" si="0"/>
        <v>0</v>
      </c>
      <c r="J14" s="8"/>
      <c r="K14" s="8"/>
      <c r="L14" s="8"/>
      <c r="M14" s="8"/>
      <c r="N14" s="8"/>
      <c r="O14" s="8"/>
      <c r="P14" s="8"/>
      <c r="Q14" s="8"/>
      <c r="R14" s="8"/>
      <c r="S14" s="8"/>
      <c r="T14" s="8"/>
      <c r="U14" s="8"/>
      <c r="V14" s="8"/>
      <c r="W14" s="8"/>
      <c r="X14" s="8"/>
      <c r="Y14" s="8"/>
      <c r="AMJ14" s="8"/>
    </row>
    <row r="15" spans="1:1024" s="13" customFormat="1" ht="51" x14ac:dyDescent="0.2">
      <c r="A15" s="14" t="s">
        <v>84</v>
      </c>
      <c r="B15" s="15" t="s">
        <v>103</v>
      </c>
      <c r="C15" s="16" t="s">
        <v>150</v>
      </c>
      <c r="D15" s="17" t="s">
        <v>105</v>
      </c>
      <c r="E15" s="41" t="s">
        <v>106</v>
      </c>
      <c r="F15" s="16" t="s">
        <v>55</v>
      </c>
      <c r="G15" s="24">
        <f>18*20</f>
        <v>360</v>
      </c>
      <c r="H15" s="20">
        <v>0</v>
      </c>
      <c r="I15" s="21">
        <f t="shared" si="0"/>
        <v>0</v>
      </c>
      <c r="J15" s="8"/>
      <c r="K15" s="8"/>
      <c r="L15" s="8"/>
      <c r="M15" s="8"/>
      <c r="N15" s="8"/>
      <c r="O15" s="8"/>
      <c r="P15" s="8"/>
      <c r="Q15" s="8"/>
      <c r="R15" s="8"/>
      <c r="S15" s="8"/>
      <c r="T15" s="8"/>
      <c r="U15" s="8"/>
      <c r="V15" s="8"/>
      <c r="W15" s="8"/>
      <c r="X15" s="8"/>
      <c r="Y15" s="8"/>
      <c r="AMJ15" s="8"/>
    </row>
    <row r="16" spans="1:1024" s="13" customFormat="1" ht="51" x14ac:dyDescent="0.2">
      <c r="A16" s="14" t="s">
        <v>84</v>
      </c>
      <c r="B16" s="17" t="s">
        <v>151</v>
      </c>
      <c r="C16" s="16" t="s">
        <v>152</v>
      </c>
      <c r="D16" s="17" t="s">
        <v>153</v>
      </c>
      <c r="E16" s="41" t="s">
        <v>92</v>
      </c>
      <c r="F16" s="16" t="s">
        <v>55</v>
      </c>
      <c r="G16" s="24">
        <f>5*20</f>
        <v>100</v>
      </c>
      <c r="H16" s="20">
        <v>0</v>
      </c>
      <c r="I16" s="21">
        <f t="shared" si="0"/>
        <v>0</v>
      </c>
      <c r="J16" s="8"/>
      <c r="K16" s="8"/>
      <c r="L16" s="8"/>
      <c r="M16" s="8"/>
      <c r="N16" s="8"/>
      <c r="O16" s="8"/>
      <c r="P16" s="8"/>
      <c r="Q16" s="8"/>
      <c r="R16" s="8"/>
      <c r="S16" s="8"/>
      <c r="T16" s="8"/>
      <c r="U16" s="8"/>
      <c r="V16" s="8"/>
      <c r="W16" s="8"/>
      <c r="X16" s="8"/>
      <c r="Y16" s="8"/>
      <c r="AMJ16" s="8"/>
    </row>
    <row r="17" spans="1:1024" s="13" customFormat="1" ht="51" x14ac:dyDescent="0.2">
      <c r="A17" s="14" t="s">
        <v>84</v>
      </c>
      <c r="B17" s="17" t="s">
        <v>154</v>
      </c>
      <c r="C17" s="16" t="s">
        <v>155</v>
      </c>
      <c r="D17" s="17" t="s">
        <v>156</v>
      </c>
      <c r="E17" s="41" t="s">
        <v>92</v>
      </c>
      <c r="F17" s="16" t="s">
        <v>55</v>
      </c>
      <c r="G17" s="24">
        <f>12*20</f>
        <v>240</v>
      </c>
      <c r="H17" s="20">
        <v>0</v>
      </c>
      <c r="I17" s="21">
        <f t="shared" si="0"/>
        <v>0</v>
      </c>
      <c r="J17" s="8"/>
      <c r="K17" s="8"/>
      <c r="L17" s="8"/>
      <c r="M17" s="8"/>
      <c r="N17" s="8"/>
      <c r="O17" s="8"/>
      <c r="P17" s="8"/>
      <c r="Q17" s="8"/>
      <c r="R17" s="8"/>
      <c r="S17" s="8"/>
      <c r="T17" s="8"/>
      <c r="U17" s="8"/>
      <c r="V17" s="8"/>
      <c r="W17" s="8"/>
      <c r="X17" s="8"/>
      <c r="Y17" s="8"/>
      <c r="AMJ17" s="8"/>
    </row>
    <row r="18" spans="1:1024" ht="51" x14ac:dyDescent="0.2">
      <c r="A18" s="14" t="s">
        <v>84</v>
      </c>
      <c r="B18" s="17" t="s">
        <v>157</v>
      </c>
      <c r="C18" s="16" t="s">
        <v>158</v>
      </c>
      <c r="D18" s="17" t="s">
        <v>159</v>
      </c>
      <c r="E18" s="41" t="s">
        <v>92</v>
      </c>
      <c r="F18" s="16" t="s">
        <v>55</v>
      </c>
      <c r="G18" s="24">
        <f>12*20</f>
        <v>240</v>
      </c>
      <c r="H18" s="20">
        <v>0</v>
      </c>
      <c r="I18" s="21">
        <f t="shared" si="0"/>
        <v>0</v>
      </c>
    </row>
    <row r="19" spans="1:1024" ht="31.7" customHeight="1" x14ac:dyDescent="0.2">
      <c r="H19" s="44" t="s">
        <v>107</v>
      </c>
      <c r="I19" s="45">
        <f>SUM(I2:I18)</f>
        <v>0</v>
      </c>
    </row>
    <row r="20" spans="1:1024" ht="29.85" customHeight="1" x14ac:dyDescent="0.2">
      <c r="A20" s="35" t="s">
        <v>108</v>
      </c>
      <c r="B20" s="36"/>
      <c r="C20" s="36"/>
      <c r="D20" s="37"/>
      <c r="E20" s="37"/>
      <c r="F20" s="39"/>
    </row>
    <row r="21" spans="1:1024" ht="29.85" customHeight="1" x14ac:dyDescent="0.2">
      <c r="A21" s="6" t="s">
        <v>109</v>
      </c>
      <c r="B21" s="6"/>
      <c r="C21" s="6"/>
      <c r="D21" s="6"/>
      <c r="E21" s="6"/>
      <c r="F21" s="6"/>
    </row>
    <row r="22" spans="1:1024" ht="25.15" customHeight="1" x14ac:dyDescent="0.2">
      <c r="A22" s="5" t="s">
        <v>110</v>
      </c>
      <c r="B22" s="5"/>
      <c r="C22" s="5"/>
      <c r="D22" s="5"/>
      <c r="E22" s="5"/>
      <c r="F22" s="5"/>
    </row>
    <row r="23" spans="1:1024" ht="35.450000000000003" customHeight="1" x14ac:dyDescent="0.2">
      <c r="A23" s="5" t="s">
        <v>111</v>
      </c>
      <c r="B23" s="5"/>
      <c r="C23" s="5"/>
      <c r="D23" s="5"/>
      <c r="E23" s="5"/>
      <c r="F23" s="5"/>
    </row>
    <row r="24" spans="1:1024" ht="35.450000000000003" customHeight="1" x14ac:dyDescent="0.2">
      <c r="A24" s="4" t="s">
        <v>112</v>
      </c>
      <c r="B24" s="4"/>
      <c r="C24" s="4"/>
      <c r="D24" s="4"/>
      <c r="E24" s="4"/>
      <c r="F24" s="4"/>
    </row>
    <row r="25" spans="1:1024" ht="35.450000000000003" customHeight="1" x14ac:dyDescent="0.2">
      <c r="A25" s="4" t="s">
        <v>113</v>
      </c>
      <c r="B25" s="4"/>
      <c r="C25" s="4"/>
      <c r="D25" s="4"/>
      <c r="E25" s="4"/>
      <c r="F25" s="4"/>
    </row>
    <row r="26" spans="1:1024" ht="45.75" customHeight="1" x14ac:dyDescent="0.2">
      <c r="A26" s="4" t="s">
        <v>114</v>
      </c>
      <c r="B26" s="4"/>
      <c r="C26" s="4"/>
      <c r="D26" s="4"/>
      <c r="E26" s="4"/>
      <c r="F26" s="4"/>
    </row>
    <row r="27" spans="1:1024" ht="35.450000000000003" customHeight="1" x14ac:dyDescent="0.2">
      <c r="A27" s="5" t="s">
        <v>115</v>
      </c>
      <c r="B27" s="5"/>
      <c r="C27" s="5"/>
      <c r="D27" s="5"/>
      <c r="E27" s="5"/>
      <c r="F27" s="5"/>
    </row>
    <row r="28" spans="1:1024" ht="35.450000000000003" customHeight="1" x14ac:dyDescent="0.2">
      <c r="A28" s="5" t="s">
        <v>116</v>
      </c>
      <c r="B28" s="5"/>
      <c r="C28" s="5"/>
      <c r="D28" s="5"/>
      <c r="E28" s="5"/>
      <c r="F28" s="5"/>
    </row>
    <row r="29" spans="1:1024" ht="35.450000000000003" customHeight="1" x14ac:dyDescent="0.2">
      <c r="A29" s="5" t="s">
        <v>117</v>
      </c>
      <c r="B29" s="5"/>
      <c r="C29" s="5"/>
      <c r="D29" s="5"/>
      <c r="E29" s="5"/>
      <c r="F29" s="5"/>
    </row>
    <row r="30" spans="1:1024" ht="35.450000000000003" customHeight="1" x14ac:dyDescent="0.2">
      <c r="A30" s="3" t="s">
        <v>160</v>
      </c>
      <c r="B30" s="3"/>
      <c r="C30" s="3"/>
      <c r="D30" s="3"/>
      <c r="E30" s="3"/>
      <c r="F30" s="3"/>
    </row>
  </sheetData>
  <sheetProtection algorithmName="SHA-512" hashValue="5e6k1i337YP/bWZGfUsdXvVU6OVAn+LqgkshpcMyTtdKuFdGoi/ZvqkYNAo1KvgDj5PcQePl6Q+BZeKXjr0cbw==" saltValue="OSD/7aY0OKRF5HeU5jfxgA==" spinCount="100000" sheet="1" objects="1" scenarios="1"/>
  <mergeCells count="10">
    <mergeCell ref="A26:F26"/>
    <mergeCell ref="A27:F27"/>
    <mergeCell ref="A28:F28"/>
    <mergeCell ref="A29:F29"/>
    <mergeCell ref="A30:F30"/>
    <mergeCell ref="A21:F21"/>
    <mergeCell ref="A22:F22"/>
    <mergeCell ref="A23:F23"/>
    <mergeCell ref="A24:F24"/>
    <mergeCell ref="A25:F25"/>
  </mergeCells>
  <dataValidations count="1">
    <dataValidation type="decimal" operator="greaterThanOrEqual" allowBlank="1" showErrorMessage="1" errorTitle="Validación" error="El importe debe ser positivo y con dos decimales.     " sqref="H2:H18" xr:uid="{00000000-0002-0000-0100-000000000000}">
      <formula1>0</formula1>
      <formula2>0</formula2>
    </dataValidation>
  </dataValidations>
  <pageMargins left="0.78749999999999998" right="0.78749999999999998" top="0.78749999999999998" bottom="0.78749999999999998" header="0.51180555555555496" footer="0.51180555555555496"/>
  <pageSetup paperSize="9" scale="3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5"/>
  <sheetViews>
    <sheetView showGridLines="0" zoomScale="85" zoomScaleNormal="85" workbookViewId="0">
      <selection activeCell="C12" sqref="C12"/>
    </sheetView>
  </sheetViews>
  <sheetFormatPr baseColWidth="10" defaultColWidth="11.5703125" defaultRowHeight="12.75" x14ac:dyDescent="0.2"/>
  <cols>
    <col min="1" max="1" width="19.85546875" style="8" customWidth="1"/>
    <col min="2" max="2" width="42.140625" style="8" customWidth="1"/>
    <col min="3" max="3" width="46.28515625" style="8" customWidth="1"/>
    <col min="4" max="1024" width="11.5703125" style="8"/>
  </cols>
  <sheetData>
    <row r="1" spans="1:1024" s="13" customFormat="1" ht="22.7" customHeight="1" x14ac:dyDescent="0.2">
      <c r="A1" s="46" t="s">
        <v>0</v>
      </c>
      <c r="B1" s="46" t="s">
        <v>1</v>
      </c>
      <c r="C1" s="46" t="s">
        <v>3</v>
      </c>
      <c r="AMI1" s="8"/>
      <c r="AMJ1" s="8"/>
    </row>
    <row r="2" spans="1:1024" ht="32.65" customHeight="1" x14ac:dyDescent="0.2">
      <c r="A2" s="32" t="s">
        <v>9</v>
      </c>
      <c r="B2" s="17" t="s">
        <v>161</v>
      </c>
      <c r="C2" s="47" t="s">
        <v>162</v>
      </c>
    </row>
    <row r="3" spans="1:1024" ht="32.65" customHeight="1" x14ac:dyDescent="0.2">
      <c r="A3" s="16" t="s">
        <v>9</v>
      </c>
      <c r="B3" s="17" t="s">
        <v>163</v>
      </c>
      <c r="C3" s="47" t="s">
        <v>164</v>
      </c>
    </row>
    <row r="4" spans="1:1024" ht="43.9" customHeight="1" x14ac:dyDescent="0.2">
      <c r="A4" s="16" t="s">
        <v>9</v>
      </c>
      <c r="B4" s="17" t="s">
        <v>165</v>
      </c>
      <c r="C4" s="47" t="s">
        <v>166</v>
      </c>
    </row>
    <row r="6" spans="1:1024" s="13" customFormat="1" ht="27" customHeight="1" x14ac:dyDescent="0.2">
      <c r="A6" s="48" t="s">
        <v>167</v>
      </c>
      <c r="B6" s="49"/>
      <c r="C6" s="50"/>
      <c r="AMI6" s="8"/>
      <c r="AMJ6" s="8"/>
    </row>
    <row r="7" spans="1:1024" s="13" customFormat="1" ht="41.45" customHeight="1" x14ac:dyDescent="0.2">
      <c r="A7" s="2" t="s">
        <v>168</v>
      </c>
      <c r="B7" s="2"/>
      <c r="C7" s="2"/>
      <c r="AMI7" s="8"/>
      <c r="AMJ7" s="8"/>
    </row>
    <row r="8" spans="1:1024" s="13" customFormat="1" ht="60.95" customHeight="1" x14ac:dyDescent="0.2">
      <c r="A8" s="1" t="s">
        <v>169</v>
      </c>
      <c r="B8" s="1"/>
      <c r="C8" s="1"/>
      <c r="AMI8" s="8"/>
      <c r="AMJ8" s="8"/>
    </row>
    <row r="9" spans="1:1024" s="13" customFormat="1" ht="25.35" customHeight="1" x14ac:dyDescent="0.2">
      <c r="A9" s="51" t="s">
        <v>170</v>
      </c>
      <c r="B9" s="52"/>
      <c r="C9" s="53"/>
      <c r="AMI9" s="8"/>
      <c r="AMJ9" s="8"/>
    </row>
    <row r="12" spans="1:1024" ht="18.75" x14ac:dyDescent="0.3">
      <c r="B12" s="54" t="s">
        <v>171</v>
      </c>
      <c r="C12" s="55">
        <v>134297.94</v>
      </c>
    </row>
    <row r="15" spans="1:1024" ht="14.25" x14ac:dyDescent="0.25">
      <c r="B15" s="56"/>
    </row>
  </sheetData>
  <sheetProtection algorithmName="SHA-512" hashValue="hiXsFSHg025m89/gBp0sGG5g3GR0rYDeJhrYS/DDPK8B+dJk5xdtBC2u7ucHdcjWttRCd//K1H4ZPLXDtoBmmg==" saltValue="RZiNBMgmLZ4ceyA+rCmyfA==" spinCount="100000" sheet="1" objects="1" scenarios="1"/>
  <mergeCells count="2">
    <mergeCell ref="A7:C7"/>
    <mergeCell ref="A8:C8"/>
  </mergeCells>
  <pageMargins left="0.78749999999999998" right="0.78749999999999998" top="0.78749999999999998" bottom="0.78749999999999998" header="0.51180555555555496" footer="0.51180555555555496"/>
  <pageSetup paperSize="9" scale="3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4664</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Precios para el pedido inicial</vt:lpstr>
      <vt:lpstr>Precios para resto del contrato</vt:lpstr>
      <vt:lpstr>Catálogo items para suministros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ANTONIO MARTINEZ GUIRADO</cp:lastModifiedBy>
  <dcterms:modified xsi:type="dcterms:W3CDTF">2024-12-17T11:19:40Z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2024-08-30T13:17:50Z</dcterms:created>
  <dc:creator>Juan Antonio Martínez</dc:creator>
  <dc:description/>
  <dc:language>es-ES</dc:language>
  <cp:lastModifiedBy>Juan Antonio Martínez</cp:lastModifiedBy>
  <dcterms:modified xsi:type="dcterms:W3CDTF">2024-12-17T11:51:30Z</dcterms:modified>
  <cp:revision>105</cp:revision>
  <dc:subject/>
  <dc:title/>
</cp:coreProperties>
</file>