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martinez\Desktop\"/>
    </mc:Choice>
  </mc:AlternateContent>
  <xr:revisionPtr revIDLastSave="0" documentId="13_ncr:1_{FD201A63-5DBF-45CC-A809-A2D17798C72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imer Criterio" sheetId="1" r:id="rId1"/>
    <sheet name="Segundo Criterio" sheetId="2" r:id="rId2"/>
    <sheet name="Tercer Criterio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9" i="3" l="1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F26" i="3" s="1"/>
  <c r="F31" i="3" s="1"/>
  <c r="E6" i="3"/>
  <c r="G32" i="2"/>
  <c r="D29" i="2"/>
  <c r="G29" i="2" s="1"/>
  <c r="G25" i="2"/>
  <c r="F25" i="2"/>
  <c r="G24" i="2"/>
  <c r="F24" i="2"/>
  <c r="G23" i="2"/>
  <c r="F23" i="2"/>
  <c r="G22" i="2"/>
  <c r="F22" i="2"/>
  <c r="G21" i="2"/>
  <c r="F21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G26" i="2" s="1"/>
  <c r="G34" i="2" s="1"/>
  <c r="F6" i="2"/>
  <c r="G32" i="1"/>
  <c r="D29" i="1"/>
  <c r="G29" i="1" s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G26" i="1" s="1"/>
  <c r="G34" i="1" s="1"/>
  <c r="F6" i="1"/>
</calcChain>
</file>

<file path=xl/sharedStrings.xml><?xml version="1.0" encoding="utf-8"?>
<sst xmlns="http://schemas.openxmlformats.org/spreadsheetml/2006/main" count="136" uniqueCount="35">
  <si>
    <t>Criterios de adjudicación valorados mediante la aplicación de fórmulas
Valoración de los medios adscritos al contrato CONTR 2024 1142995</t>
  </si>
  <si>
    <t>APARTADO PRIMERO
Calidad y valor técnico de los servicios de implantación y puesta en marcha de los módulos de Empleado Central (Employee Central) y Nómina (Employee Central PayRoll). 
Solo se valorarán las certificaciones y las personas que sean titulares de las mismas, que tengan relación con las tareas a realizar en este apartado y con una dedicación a éstas mayor del 20% (Hasta 8 puntos)</t>
  </si>
  <si>
    <t>Años de experiencia totales de los consultores asignados sobre los requeridos en solvencia</t>
  </si>
  <si>
    <t>Perfil</t>
  </si>
  <si>
    <t>Nombre y Apellidos</t>
  </si>
  <si>
    <t>Porcentaje de dedicación (&gt; 20%)</t>
  </si>
  <si>
    <t>Años de experiencia mínima exigida en solvencia</t>
  </si>
  <si>
    <t>Años de experiencia adicionales a la exigida en solvencia</t>
  </si>
  <si>
    <t>Años totales de experiencia</t>
  </si>
  <si>
    <t>Puntos obtenidos</t>
  </si>
  <si>
    <t>Consultor Funcional con dedicación superior al 20 %</t>
  </si>
  <si>
    <r>
      <rPr>
        <b/>
        <sz val="10"/>
        <rFont val="Arial"/>
        <family val="2"/>
        <charset val="1"/>
      </rPr>
      <t xml:space="preserve">Puntuación
</t>
    </r>
    <r>
      <rPr>
        <b/>
        <i/>
        <sz val="10"/>
        <rFont val="Arial"/>
        <family val="2"/>
        <charset val="1"/>
      </rPr>
      <t>(hasta 4 puntos)</t>
    </r>
  </si>
  <si>
    <t>Número de Personas que realizarán estos servicios</t>
  </si>
  <si>
    <t>Numero de personas</t>
  </si>
  <si>
    <t>Puntos obtenidos (hasta 2 puntos)</t>
  </si>
  <si>
    <t>Número de certificaciones totales (suma de certificaciones en los módulos a implantar
de todas las personas asociadas a estos servicios)</t>
  </si>
  <si>
    <t>Número de certificaciones</t>
  </si>
  <si>
    <t>TOTAL DE PUNTOS obtenidos en el apartado Calidad y valor técnico de los servicios de implantación y puesta en marcha de los módulos de Empleado Central (Employee Central) y Nómina (Employee Central PayRoll). Solo se valorarán las certificaciones y las personas que sean titulares de las mismas, que tengan relación con las tareas a realizar en este apartado y con una dedicación a éstas mayor del 20% (Hasta 8 puntos)</t>
  </si>
  <si>
    <t>INSTRUCCIONES Y CONSIDERACIONES:</t>
  </si>
  <si>
    <t>* Esta hoja tiene bloqueadas todas las celdas frente a escritura, excepto aquellas que los licitadores deben cumplimentar, que cuentan con fondo verde.</t>
  </si>
  <si>
    <t>* Para que pueda ser considerada una experiencia o certificación, ha de estar finalizada en tiempo de presentación de la oferta.</t>
  </si>
  <si>
    <t>* Los puntos por experiencia solo se calculan si se rellenan los campos nombre y apellidos, se indica un % de dedicación &gt;20% y se indica algún año más de experiencia sobre lo requerido en solvencia (3 años)</t>
  </si>
  <si>
    <t>* Los puntos por Número de personas se calculan para aquellas personas que tengan cumplimentado el campo Nombre y Apellidos y se hay indicado un % de dedicación &gt; 20%</t>
  </si>
  <si>
    <t>* Este documento debe ser entregado firmado por el representante de la empresa licitadora.</t>
  </si>
  <si>
    <t>* El abajo firmante reconoce con la firma de este documento la veracidad de los datos aportados sobre la experiencia y certificaciones</t>
  </si>
  <si>
    <t xml:space="preserve"> de las personas asociadas a los distintos servicios, así como que las personas implicadas han sido informadas de su inclusión en la oferta de la empresa licitadora.</t>
  </si>
  <si>
    <t>* Junto con este documento el licitador deberá entregar un documento PDF con el CV de cada uno de los consultores propuestos. La Agencia comprobará la validez de la experiencia y certificaciones aquí indicadas por la empresa adjudicataria, y en su caso, podrá exigir su cumplimiento, por ejemplo, obligando al contratista a cambiar los perfiles ofertados que no las cumplan por otros que sí.</t>
  </si>
  <si>
    <t>APARTADO SEGUNDO
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</si>
  <si>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>Puntos obtenidos (hasta 3 puntos)</t>
  </si>
  <si>
    <t>TOTAL DE PUNTOS obtenidos en el apartado 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</si>
  <si>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 xml:space="preserve">APARTADO TERCERO
Calidad y valor técnico de los servicios de mantenimiento de los módulos a implantar (exceptuando EHS, PM&amp;GM y CMP). (Solo se valorarán las certificaciones y las personas que sean titulares de las mismas, que tengan relación con las tareas a realizar en este apartado (Hasta 6 puntos) </t>
  </si>
  <si>
    <t>Puntos</t>
  </si>
  <si>
    <t>Consultor</t>
  </si>
  <si>
    <t>TOTAL DE PUNTOS obtenidos en el apartado Calidad y valor técnico de los servicios de mantenimiento de los módulos a implantar (exceptuando EHS, PM&amp;GM y CMP). (Solo se valorarán las certificaciones y las personas que sean titulares de las mismas, que tengan relación con las tareas a realizar en este apartado) (Hasta 6 puntos)</t>
  </si>
  <si>
    <t>* Los puntos por experiencia solo se calculan si se rellenan los campos nombre y apellidos y se indica algún año más de experiencia sobre lo requerido en solvencia (3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</si>
</sst>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 %"/>
    <numFmt numFmtId="165" formatCode="#"/>
    <numFmt numFmtId="166" formatCode="_-* #,##0.00_-;\-* #,##0.00_-;_-* \-??_-;_-@_-"/>
    <numFmt numFmtId="167" formatCode="#,##0_ ;\-#,##0\ "/>
  </numFmts>
  <fonts count="12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.5"/>
      <name val="Source Sans Pro"/>
      <family val="2"/>
      <charset val="1"/>
    </font>
    <font>
      <b/>
      <sz val="10"/>
      <color rgb="FFF10D0C"/>
      <name val="Arial"/>
      <family val="2"/>
      <charset val="1"/>
    </font>
    <font>
      <b/>
      <sz val="12"/>
      <color rgb="FFF10D0C"/>
      <name val="Arial"/>
      <family val="2"/>
      <charset val="1"/>
    </font>
    <font>
      <b/>
      <sz val="10.5"/>
      <name val="Source Sans Pro"/>
      <family val="2"/>
      <charset val="1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43C330"/>
        <bgColor rgb="FF99CC00"/>
      </patternFill>
    </fill>
    <fill>
      <patternFill patternType="solid">
        <fgColor rgb="FFCCCCCC"/>
        <bgColor rgb="FFDDDDDD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6" fontId="11" fillId="0" borderId="0" applyBorder="0" applyProtection="0"/>
  </cellStyleXfs>
  <cellXfs count="61">
    <xf numFmtId="0" fontId="0" fillId="0" borderId="0" xfId="0"/>
    <xf numFmtId="49" fontId="7" fillId="2" borderId="11" xfId="0" applyNumberFormat="1" applyFont="1" applyFill="1" applyBorder="1" applyAlignment="1" applyProtection="1">
      <alignment horizontal="left" vertical="center" wrapText="1"/>
      <protection hidden="1"/>
    </xf>
    <xf numFmtId="0" fontId="8" fillId="5" borderId="2" xfId="0" applyFont="1" applyFill="1" applyBorder="1" applyAlignment="1" applyProtection="1">
      <alignment horizontal="left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Protection="1">
      <protection hidden="1"/>
    </xf>
    <xf numFmtId="49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hidden="1"/>
    </xf>
    <xf numFmtId="1" fontId="0" fillId="4" borderId="1" xfId="0" applyNumberFormat="1" applyFill="1" applyBorder="1" applyAlignment="1" applyProtection="1">
      <alignment horizontal="center"/>
      <protection locked="0"/>
    </xf>
    <xf numFmtId="167" fontId="11" fillId="3" borderId="1" xfId="1" applyNumberFormat="1" applyFill="1" applyBorder="1" applyAlignment="1" applyProtection="1">
      <alignment horizontal="center"/>
      <protection hidden="1"/>
    </xf>
    <xf numFmtId="166" fontId="11" fillId="3" borderId="1" xfId="1" applyFill="1" applyBorder="1" applyAlignment="1" applyProtection="1">
      <alignment horizontal="center" vertical="center"/>
      <protection hidden="1"/>
    </xf>
    <xf numFmtId="164" fontId="4" fillId="4" borderId="1" xfId="0" applyNumberFormat="1" applyFont="1" applyFill="1" applyBorder="1" applyAlignment="1" applyProtection="1">
      <alignment horizontal="center"/>
      <protection locked="0" hidden="1"/>
    </xf>
    <xf numFmtId="0" fontId="3" fillId="2" borderId="0" xfId="0" applyFont="1" applyFill="1" applyProtection="1"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 wrapText="1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left" vertical="center" wrapText="1"/>
      <protection hidden="1"/>
    </xf>
    <xf numFmtId="0" fontId="7" fillId="5" borderId="3" xfId="0" applyFont="1" applyFill="1" applyBorder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wrapText="1"/>
      <protection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2" fontId="9" fillId="5" borderId="5" xfId="0" applyNumberFormat="1" applyFont="1" applyFill="1" applyBorder="1" applyAlignment="1" applyProtection="1">
      <alignment horizontal="center" vertical="center"/>
      <protection hidden="1"/>
    </xf>
    <xf numFmtId="49" fontId="10" fillId="2" borderId="6" xfId="0" applyNumberFormat="1" applyFont="1" applyFill="1" applyBorder="1" applyAlignment="1" applyProtection="1">
      <alignment horizontal="left" vertical="center"/>
      <protection hidden="1"/>
    </xf>
    <xf numFmtId="49" fontId="0" fillId="2" borderId="7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0" fontId="7" fillId="2" borderId="0" xfId="0" applyFont="1" applyFill="1" applyAlignment="1">
      <alignment horizontal="left" vertical="center"/>
    </xf>
    <xf numFmtId="49" fontId="7" fillId="2" borderId="6" xfId="0" applyNumberFormat="1" applyFont="1" applyFill="1" applyBorder="1" applyAlignment="1" applyProtection="1">
      <alignment horizontal="left" vertical="center"/>
      <protection hidden="1"/>
    </xf>
    <xf numFmtId="49" fontId="7" fillId="2" borderId="9" xfId="0" applyNumberFormat="1" applyFont="1" applyFill="1" applyBorder="1" applyAlignment="1" applyProtection="1">
      <alignment horizontal="left" vertical="center"/>
      <protection hidden="1"/>
    </xf>
    <xf numFmtId="49" fontId="0" fillId="2" borderId="0" xfId="0" applyNumberFormat="1" applyFill="1" applyProtection="1">
      <protection hidden="1"/>
    </xf>
    <xf numFmtId="49" fontId="7" fillId="2" borderId="0" xfId="0" applyNumberFormat="1" applyFont="1" applyFill="1" applyAlignment="1" applyProtection="1">
      <alignment horizontal="left" vertical="center"/>
      <protection hidden="1"/>
    </xf>
    <xf numFmtId="49" fontId="0" fillId="2" borderId="10" xfId="0" applyNumberFormat="1" applyFill="1" applyBorder="1" applyProtection="1">
      <protection hidden="1"/>
    </xf>
    <xf numFmtId="49" fontId="7" fillId="2" borderId="10" xfId="0" applyNumberFormat="1" applyFont="1" applyFill="1" applyBorder="1" applyAlignment="1" applyProtection="1">
      <alignment horizontal="left" vertical="center"/>
      <protection hidden="1"/>
    </xf>
    <xf numFmtId="0" fontId="7" fillId="2" borderId="0" xfId="0" applyFont="1" applyFill="1"/>
    <xf numFmtId="0" fontId="7" fillId="0" borderId="0" xfId="0" applyFont="1"/>
    <xf numFmtId="0" fontId="7" fillId="2" borderId="12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0" fontId="7" fillId="2" borderId="13" xfId="0" applyFont="1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3">
    <dxf>
      <font>
        <b/>
        <i val="0"/>
        <sz val="10"/>
        <color rgb="FFFFFFFF"/>
      </font>
      <fill>
        <patternFill>
          <bgColor rgb="FFCC0000"/>
        </patternFill>
      </fill>
    </dxf>
    <dxf>
      <font>
        <b/>
        <i val="0"/>
        <sz val="10"/>
        <color rgb="FFFFFFFF"/>
      </font>
      <fill>
        <patternFill>
          <bgColor rgb="FFCC0000"/>
        </patternFill>
      </fill>
    </dxf>
    <dxf>
      <font>
        <b/>
        <i val="0"/>
        <sz val="10"/>
        <color rgb="FFFFFFFF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3C330"/>
      <rgbColor rgb="FF003300"/>
      <rgbColor rgb="FF333300"/>
      <rgbColor rgb="FFF10D0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7"/>
  <sheetViews>
    <sheetView tabSelected="1" topLeftCell="A2" zoomScaleNormal="100" workbookViewId="0">
      <selection activeCell="G34" sqref="G34"/>
    </sheetView>
  </sheetViews>
  <sheetFormatPr baseColWidth="10" defaultColWidth="11.5703125" defaultRowHeight="12.75" x14ac:dyDescent="0.2"/>
  <cols>
    <col min="1" max="1" width="49.7109375" style="5" customWidth="1"/>
    <col min="2" max="2" width="35.140625" style="5" customWidth="1"/>
    <col min="3" max="3" width="15.85546875" style="6" customWidth="1"/>
    <col min="4" max="4" width="22.42578125" style="6" customWidth="1"/>
    <col min="5" max="6" width="24.28515625" style="6" customWidth="1"/>
    <col min="7" max="7" width="31.5703125" style="6" customWidth="1"/>
    <col min="8" max="1022" width="11.5703125" style="5"/>
  </cols>
  <sheetData>
    <row r="1" spans="1:7" ht="63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ht="51.7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14.85" customHeight="1" x14ac:dyDescent="0.2">
      <c r="A3" s="7"/>
      <c r="B3" s="8"/>
      <c r="C3" s="9"/>
      <c r="D3" s="9"/>
      <c r="E3" s="9"/>
      <c r="F3" s="9"/>
      <c r="G3" s="9"/>
    </row>
    <row r="4" spans="1:7" ht="36.75" customHeight="1" x14ac:dyDescent="0.2">
      <c r="A4" s="10" t="s">
        <v>2</v>
      </c>
      <c r="B4" s="8"/>
      <c r="C4" s="9"/>
      <c r="D4" s="9"/>
      <c r="E4" s="9"/>
      <c r="F4" s="9"/>
      <c r="G4" s="9"/>
    </row>
    <row r="5" spans="1:7" ht="38.25" x14ac:dyDescent="0.2">
      <c r="A5" s="11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x14ac:dyDescent="0.2">
      <c r="A6" s="13" t="s">
        <v>10</v>
      </c>
      <c r="B6" s="14"/>
      <c r="C6" s="15"/>
      <c r="D6" s="16">
        <v>3</v>
      </c>
      <c r="E6" s="17"/>
      <c r="F6" s="18">
        <f t="shared" ref="F6:F25" si="0">D6+E6</f>
        <v>3</v>
      </c>
      <c r="G6" s="19">
        <f t="shared" ref="G6:G25" si="1">0.1 *  IF(AND(B6&lt;&gt;"",C6&gt;20%),E6,0)</f>
        <v>0</v>
      </c>
    </row>
    <row r="7" spans="1:7" x14ac:dyDescent="0.2">
      <c r="A7" s="13" t="s">
        <v>10</v>
      </c>
      <c r="B7" s="14"/>
      <c r="C7" s="20"/>
      <c r="D7" s="16">
        <v>3</v>
      </c>
      <c r="E7" s="17"/>
      <c r="F7" s="18">
        <f t="shared" si="0"/>
        <v>3</v>
      </c>
      <c r="G7" s="19">
        <f t="shared" si="1"/>
        <v>0</v>
      </c>
    </row>
    <row r="8" spans="1:7" x14ac:dyDescent="0.2">
      <c r="A8" s="13" t="s">
        <v>10</v>
      </c>
      <c r="B8" s="14"/>
      <c r="C8" s="20"/>
      <c r="D8" s="16">
        <v>3</v>
      </c>
      <c r="E8" s="17"/>
      <c r="F8" s="18">
        <f t="shared" si="0"/>
        <v>3</v>
      </c>
      <c r="G8" s="19">
        <f t="shared" si="1"/>
        <v>0</v>
      </c>
    </row>
    <row r="9" spans="1:7" x14ac:dyDescent="0.2">
      <c r="A9" s="13" t="s">
        <v>10</v>
      </c>
      <c r="B9" s="14"/>
      <c r="C9" s="20"/>
      <c r="D9" s="16">
        <v>3</v>
      </c>
      <c r="E9" s="17"/>
      <c r="F9" s="18">
        <f t="shared" si="0"/>
        <v>3</v>
      </c>
      <c r="G9" s="19">
        <f t="shared" si="1"/>
        <v>0</v>
      </c>
    </row>
    <row r="10" spans="1:7" x14ac:dyDescent="0.2">
      <c r="A10" s="13" t="s">
        <v>10</v>
      </c>
      <c r="B10" s="14"/>
      <c r="C10" s="20"/>
      <c r="D10" s="16">
        <v>3</v>
      </c>
      <c r="E10" s="17"/>
      <c r="F10" s="18">
        <f t="shared" si="0"/>
        <v>3</v>
      </c>
      <c r="G10" s="19">
        <f t="shared" si="1"/>
        <v>0</v>
      </c>
    </row>
    <row r="11" spans="1:7" x14ac:dyDescent="0.2">
      <c r="A11" s="13" t="s">
        <v>10</v>
      </c>
      <c r="B11" s="14"/>
      <c r="C11" s="20"/>
      <c r="D11" s="16">
        <v>3</v>
      </c>
      <c r="E11" s="17"/>
      <c r="F11" s="18">
        <f t="shared" si="0"/>
        <v>3</v>
      </c>
      <c r="G11" s="19">
        <f t="shared" si="1"/>
        <v>0</v>
      </c>
    </row>
    <row r="12" spans="1:7" x14ac:dyDescent="0.2">
      <c r="A12" s="13" t="s">
        <v>10</v>
      </c>
      <c r="B12" s="14"/>
      <c r="C12" s="20"/>
      <c r="D12" s="16">
        <v>3</v>
      </c>
      <c r="E12" s="17"/>
      <c r="F12" s="18">
        <f t="shared" si="0"/>
        <v>3</v>
      </c>
      <c r="G12" s="19">
        <f t="shared" si="1"/>
        <v>0</v>
      </c>
    </row>
    <row r="13" spans="1:7" x14ac:dyDescent="0.2">
      <c r="A13" s="13" t="s">
        <v>10</v>
      </c>
      <c r="B13" s="14"/>
      <c r="C13" s="20"/>
      <c r="D13" s="16">
        <v>3</v>
      </c>
      <c r="E13" s="17"/>
      <c r="F13" s="18">
        <f t="shared" si="0"/>
        <v>3</v>
      </c>
      <c r="G13" s="19">
        <f t="shared" si="1"/>
        <v>0</v>
      </c>
    </row>
    <row r="14" spans="1:7" x14ac:dyDescent="0.2">
      <c r="A14" s="13" t="s">
        <v>10</v>
      </c>
      <c r="B14" s="14"/>
      <c r="C14" s="20"/>
      <c r="D14" s="16">
        <v>3</v>
      </c>
      <c r="E14" s="17"/>
      <c r="F14" s="18">
        <f t="shared" si="0"/>
        <v>3</v>
      </c>
      <c r="G14" s="19">
        <f t="shared" si="1"/>
        <v>0</v>
      </c>
    </row>
    <row r="15" spans="1:7" x14ac:dyDescent="0.2">
      <c r="A15" s="13" t="s">
        <v>10</v>
      </c>
      <c r="B15" s="14"/>
      <c r="C15" s="20"/>
      <c r="D15" s="16">
        <v>3</v>
      </c>
      <c r="E15" s="17"/>
      <c r="F15" s="18">
        <f t="shared" si="0"/>
        <v>3</v>
      </c>
      <c r="G15" s="19">
        <f t="shared" si="1"/>
        <v>0</v>
      </c>
    </row>
    <row r="16" spans="1:7" x14ac:dyDescent="0.2">
      <c r="A16" s="13" t="s">
        <v>10</v>
      </c>
      <c r="B16" s="14"/>
      <c r="C16" s="20"/>
      <c r="D16" s="16">
        <v>3</v>
      </c>
      <c r="E16" s="17"/>
      <c r="F16" s="18">
        <f t="shared" si="0"/>
        <v>3</v>
      </c>
      <c r="G16" s="19">
        <f t="shared" si="1"/>
        <v>0</v>
      </c>
    </row>
    <row r="17" spans="1:7" x14ac:dyDescent="0.2">
      <c r="A17" s="13" t="s">
        <v>10</v>
      </c>
      <c r="B17" s="14"/>
      <c r="C17" s="20"/>
      <c r="D17" s="16">
        <v>3</v>
      </c>
      <c r="E17" s="17"/>
      <c r="F17" s="18">
        <f t="shared" si="0"/>
        <v>3</v>
      </c>
      <c r="G17" s="19">
        <f t="shared" si="1"/>
        <v>0</v>
      </c>
    </row>
    <row r="18" spans="1:7" x14ac:dyDescent="0.2">
      <c r="A18" s="13" t="s">
        <v>10</v>
      </c>
      <c r="B18" s="14"/>
      <c r="C18" s="20"/>
      <c r="D18" s="16">
        <v>3</v>
      </c>
      <c r="E18" s="17"/>
      <c r="F18" s="18">
        <f t="shared" si="0"/>
        <v>3</v>
      </c>
      <c r="G18" s="19">
        <f t="shared" si="1"/>
        <v>0</v>
      </c>
    </row>
    <row r="19" spans="1:7" x14ac:dyDescent="0.2">
      <c r="A19" s="13" t="s">
        <v>10</v>
      </c>
      <c r="B19" s="14"/>
      <c r="C19" s="20"/>
      <c r="D19" s="16">
        <v>3</v>
      </c>
      <c r="E19" s="17"/>
      <c r="F19" s="18">
        <f t="shared" si="0"/>
        <v>3</v>
      </c>
      <c r="G19" s="19">
        <f t="shared" si="1"/>
        <v>0</v>
      </c>
    </row>
    <row r="20" spans="1:7" x14ac:dyDescent="0.2">
      <c r="A20" s="13" t="s">
        <v>10</v>
      </c>
      <c r="B20" s="14"/>
      <c r="C20" s="20"/>
      <c r="D20" s="16">
        <v>3</v>
      </c>
      <c r="E20" s="17"/>
      <c r="F20" s="18">
        <f t="shared" si="0"/>
        <v>3</v>
      </c>
      <c r="G20" s="19">
        <f t="shared" si="1"/>
        <v>0</v>
      </c>
    </row>
    <row r="21" spans="1:7" x14ac:dyDescent="0.2">
      <c r="A21" s="13" t="s">
        <v>10</v>
      </c>
      <c r="B21" s="14"/>
      <c r="C21" s="20"/>
      <c r="D21" s="16">
        <v>3</v>
      </c>
      <c r="E21" s="17"/>
      <c r="F21" s="18">
        <f t="shared" si="0"/>
        <v>3</v>
      </c>
      <c r="G21" s="19">
        <f t="shared" si="1"/>
        <v>0</v>
      </c>
    </row>
    <row r="22" spans="1:7" x14ac:dyDescent="0.2">
      <c r="A22" s="13" t="s">
        <v>10</v>
      </c>
      <c r="B22" s="14"/>
      <c r="C22" s="20"/>
      <c r="D22" s="16">
        <v>3</v>
      </c>
      <c r="E22" s="17"/>
      <c r="F22" s="18">
        <f t="shared" si="0"/>
        <v>3</v>
      </c>
      <c r="G22" s="19">
        <f t="shared" si="1"/>
        <v>0</v>
      </c>
    </row>
    <row r="23" spans="1:7" x14ac:dyDescent="0.2">
      <c r="A23" s="13" t="s">
        <v>10</v>
      </c>
      <c r="B23" s="14"/>
      <c r="C23" s="20"/>
      <c r="D23" s="16">
        <v>3</v>
      </c>
      <c r="E23" s="17"/>
      <c r="F23" s="18">
        <f t="shared" si="0"/>
        <v>3</v>
      </c>
      <c r="G23" s="19">
        <f t="shared" si="1"/>
        <v>0</v>
      </c>
    </row>
    <row r="24" spans="1:7" x14ac:dyDescent="0.2">
      <c r="A24" s="13" t="s">
        <v>10</v>
      </c>
      <c r="B24" s="14"/>
      <c r="C24" s="20"/>
      <c r="D24" s="16">
        <v>3</v>
      </c>
      <c r="E24" s="17"/>
      <c r="F24" s="18">
        <f t="shared" si="0"/>
        <v>3</v>
      </c>
      <c r="G24" s="19">
        <f t="shared" si="1"/>
        <v>0</v>
      </c>
    </row>
    <row r="25" spans="1:7" x14ac:dyDescent="0.2">
      <c r="A25" s="13" t="s">
        <v>10</v>
      </c>
      <c r="B25" s="14"/>
      <c r="C25" s="20"/>
      <c r="D25" s="16">
        <v>3</v>
      </c>
      <c r="E25" s="17"/>
      <c r="F25" s="18">
        <f t="shared" si="0"/>
        <v>3</v>
      </c>
      <c r="G25" s="19">
        <f t="shared" si="1"/>
        <v>0</v>
      </c>
    </row>
    <row r="26" spans="1:7" ht="25.5" x14ac:dyDescent="0.2">
      <c r="A26" s="21"/>
      <c r="B26" s="21"/>
      <c r="C26" s="22"/>
      <c r="F26" s="23" t="s">
        <v>11</v>
      </c>
      <c r="G26" s="24">
        <f>IF(SUM(G6:G15)&gt;4,4,SUM(G6:G25))</f>
        <v>0</v>
      </c>
    </row>
    <row r="27" spans="1:7" x14ac:dyDescent="0.2">
      <c r="A27" s="21"/>
      <c r="B27" s="21"/>
      <c r="C27" s="22"/>
      <c r="D27" s="25"/>
      <c r="E27" s="25"/>
      <c r="F27" s="25"/>
      <c r="G27" s="26"/>
    </row>
    <row r="28" spans="1:7" ht="25.5" x14ac:dyDescent="0.25">
      <c r="A28" s="27" t="s">
        <v>12</v>
      </c>
      <c r="B28" s="28"/>
      <c r="C28" s="28"/>
      <c r="D28" s="29" t="s">
        <v>13</v>
      </c>
      <c r="E28" s="29"/>
      <c r="F28" s="29"/>
      <c r="G28" s="30" t="s">
        <v>14</v>
      </c>
    </row>
    <row r="29" spans="1:7" ht="14.25" x14ac:dyDescent="0.25">
      <c r="A29" s="31"/>
      <c r="B29" s="32"/>
      <c r="C29" s="33"/>
      <c r="D29" s="34">
        <f>COUNTIFS(B6:B15,"&lt;&gt;",C6:C15,"&gt;20%")</f>
        <v>0</v>
      </c>
      <c r="E29" s="34"/>
      <c r="F29" s="34"/>
      <c r="G29" s="24">
        <f>IF((D29*0.25)&lt;=2,D29*0.25,2)</f>
        <v>0</v>
      </c>
    </row>
    <row r="30" spans="1:7" ht="14.25" x14ac:dyDescent="0.25">
      <c r="A30" s="31"/>
      <c r="B30" s="32"/>
      <c r="C30" s="33"/>
      <c r="D30" s="35"/>
      <c r="E30" s="35"/>
      <c r="F30" s="35"/>
      <c r="G30" s="9"/>
    </row>
    <row r="31" spans="1:7" ht="39" x14ac:dyDescent="0.25">
      <c r="A31" s="36" t="s">
        <v>15</v>
      </c>
      <c r="B31" s="28"/>
      <c r="C31" s="28"/>
      <c r="D31" s="29" t="s">
        <v>16</v>
      </c>
      <c r="E31" s="29"/>
      <c r="F31" s="29"/>
      <c r="G31" s="30" t="s">
        <v>14</v>
      </c>
    </row>
    <row r="32" spans="1:7" ht="14.25" x14ac:dyDescent="0.25">
      <c r="A32" s="31"/>
      <c r="B32" s="32"/>
      <c r="C32" s="33"/>
      <c r="D32" s="37"/>
      <c r="E32" s="38"/>
      <c r="F32" s="38"/>
      <c r="G32" s="24">
        <f>IF((D32*0.5)&lt;=2,D32*0.5,2)</f>
        <v>0</v>
      </c>
    </row>
    <row r="33" spans="1:1024" x14ac:dyDescent="0.2">
      <c r="A33" s="39"/>
      <c r="B33" s="39"/>
      <c r="C33" s="40"/>
      <c r="D33" s="40"/>
      <c r="E33" s="40"/>
      <c r="F33" s="40"/>
    </row>
    <row r="34" spans="1:1024" ht="95.25" customHeight="1" x14ac:dyDescent="0.2">
      <c r="A34" s="2" t="s">
        <v>17</v>
      </c>
      <c r="B34" s="2"/>
      <c r="C34" s="2"/>
      <c r="D34" s="2"/>
      <c r="E34" s="41"/>
      <c r="F34" s="41"/>
      <c r="G34" s="42" t="str">
        <f>G26+G29+G32 &amp; " Puntos"</f>
        <v>0 Puntos</v>
      </c>
    </row>
    <row r="35" spans="1:1024" x14ac:dyDescent="0.2">
      <c r="A35" s="39"/>
      <c r="B35" s="39"/>
      <c r="C35" s="40"/>
      <c r="D35" s="40"/>
      <c r="E35" s="40"/>
      <c r="F35" s="40"/>
      <c r="G35" s="40"/>
    </row>
    <row r="36" spans="1:1024" s="46" customFormat="1" ht="14.25" x14ac:dyDescent="0.2">
      <c r="A36" s="43" t="s">
        <v>18</v>
      </c>
      <c r="B36" s="44"/>
      <c r="C36" s="44"/>
      <c r="D36" s="44"/>
      <c r="E36" s="44"/>
      <c r="F36" s="44"/>
      <c r="G36" s="45"/>
      <c r="ALZ36" s="5"/>
      <c r="AMA36" s="5"/>
      <c r="AMB36" s="5"/>
      <c r="AMC36" s="5"/>
      <c r="AMD36" s="5"/>
      <c r="AME36" s="5"/>
      <c r="AMF36" s="5"/>
      <c r="AMG36" s="5"/>
      <c r="AMH36" s="5"/>
    </row>
    <row r="37" spans="1:1024" s="46" customFormat="1" ht="14.25" x14ac:dyDescent="0.2">
      <c r="A37" s="47" t="s">
        <v>19</v>
      </c>
      <c r="B37" s="44"/>
      <c r="C37" s="44"/>
      <c r="D37" s="44"/>
      <c r="E37" s="44"/>
      <c r="F37" s="44"/>
      <c r="G37" s="45"/>
      <c r="ALZ37" s="5"/>
      <c r="AMA37" s="5"/>
      <c r="AMB37" s="5"/>
      <c r="AMC37" s="5"/>
      <c r="AMD37" s="5"/>
      <c r="AME37" s="5"/>
      <c r="AMF37" s="5"/>
      <c r="AMG37" s="5"/>
      <c r="AMH37" s="5"/>
    </row>
    <row r="38" spans="1:1024" s="46" customFormat="1" ht="14.25" x14ac:dyDescent="0.2">
      <c r="A38" s="48" t="s">
        <v>20</v>
      </c>
      <c r="B38" s="49"/>
      <c r="C38" s="50"/>
      <c r="D38" s="50"/>
      <c r="E38" s="50"/>
      <c r="F38" s="50"/>
      <c r="G38" s="51"/>
      <c r="ALZ38" s="5"/>
      <c r="AMA38" s="5"/>
      <c r="AMB38" s="5"/>
      <c r="AMC38" s="5"/>
      <c r="AMD38" s="5"/>
      <c r="AME38" s="5"/>
      <c r="AMF38" s="5"/>
      <c r="AMG38" s="5"/>
      <c r="AMH38" s="5"/>
    </row>
    <row r="39" spans="1:1024" s="46" customFormat="1" ht="14.25" x14ac:dyDescent="0.2">
      <c r="A39" s="48" t="s">
        <v>21</v>
      </c>
      <c r="B39" s="49"/>
      <c r="C39" s="50"/>
      <c r="D39" s="50"/>
      <c r="E39" s="50"/>
      <c r="F39" s="50"/>
      <c r="G39" s="51"/>
      <c r="ALZ39" s="5"/>
      <c r="AMA39" s="5"/>
      <c r="AMB39" s="5"/>
      <c r="AMC39" s="5"/>
      <c r="AMD39" s="5"/>
      <c r="AME39" s="5"/>
      <c r="AMF39" s="5"/>
      <c r="AMG39" s="5"/>
      <c r="AMH39" s="5"/>
    </row>
    <row r="40" spans="1:1024" s="46" customFormat="1" ht="14.25" x14ac:dyDescent="0.2">
      <c r="A40" s="48" t="s">
        <v>22</v>
      </c>
      <c r="B40" s="49"/>
      <c r="C40" s="50"/>
      <c r="D40" s="50"/>
      <c r="E40" s="50"/>
      <c r="F40" s="50"/>
      <c r="G40" s="51"/>
      <c r="ALZ40" s="5"/>
      <c r="AMA40" s="5"/>
      <c r="AMB40" s="5"/>
      <c r="AMC40" s="5"/>
      <c r="AMD40" s="5"/>
      <c r="AME40" s="5"/>
      <c r="AMF40" s="5"/>
      <c r="AMG40" s="5"/>
      <c r="AMH40" s="5"/>
    </row>
    <row r="41" spans="1:1024" s="46" customFormat="1" ht="14.25" x14ac:dyDescent="0.2">
      <c r="A41" s="48" t="s">
        <v>23</v>
      </c>
      <c r="B41" s="49"/>
      <c r="C41" s="50"/>
      <c r="D41" s="50"/>
      <c r="E41" s="50"/>
      <c r="F41" s="50"/>
      <c r="G41" s="51"/>
      <c r="ALZ41" s="5"/>
      <c r="AMA41" s="5"/>
      <c r="AMB41" s="5"/>
      <c r="AMC41" s="5"/>
      <c r="AMD41" s="5"/>
      <c r="AME41" s="5"/>
      <c r="AMF41" s="5"/>
      <c r="AMG41" s="5"/>
      <c r="AMH41" s="5"/>
    </row>
    <row r="42" spans="1:1024" s="46" customFormat="1" ht="14.25" x14ac:dyDescent="0.2">
      <c r="A42" s="48" t="s">
        <v>24</v>
      </c>
      <c r="B42" s="50"/>
      <c r="C42" s="50"/>
      <c r="D42" s="50"/>
      <c r="E42" s="50"/>
      <c r="F42" s="50"/>
      <c r="G42" s="52"/>
      <c r="ALZ42" s="5"/>
      <c r="AMA42" s="5"/>
      <c r="AMB42" s="5"/>
      <c r="AMC42" s="5"/>
      <c r="AMD42" s="5"/>
      <c r="AME42" s="5"/>
      <c r="AMF42" s="5"/>
      <c r="AMG42" s="5"/>
      <c r="AMH42" s="5"/>
    </row>
    <row r="43" spans="1:1024" ht="14.25" x14ac:dyDescent="0.2">
      <c r="A43" s="48" t="s">
        <v>25</v>
      </c>
      <c r="B43" s="50"/>
      <c r="C43" s="40"/>
      <c r="D43" s="40"/>
      <c r="E43" s="40"/>
      <c r="F43" s="40"/>
      <c r="G43" s="52"/>
    </row>
    <row r="44" spans="1:1024" s="53" customFormat="1" ht="30.75" customHeight="1" x14ac:dyDescent="0.25">
      <c r="A44" s="1" t="s">
        <v>26</v>
      </c>
      <c r="B44" s="1"/>
      <c r="C44" s="1"/>
      <c r="D44" s="1"/>
      <c r="E44" s="1"/>
      <c r="F44" s="1"/>
      <c r="G44" s="1"/>
      <c r="AMI44" s="54"/>
      <c r="AMJ44" s="54"/>
    </row>
    <row r="45" spans="1:1024" ht="14.25" x14ac:dyDescent="0.25">
      <c r="A45" s="55"/>
      <c r="B45" s="56"/>
      <c r="C45" s="57"/>
      <c r="D45" s="57"/>
      <c r="E45" s="57"/>
      <c r="F45" s="57"/>
      <c r="G45" s="58"/>
    </row>
    <row r="46" spans="1:1024" x14ac:dyDescent="0.2">
      <c r="A46" s="39"/>
      <c r="B46" s="39"/>
      <c r="C46" s="40"/>
      <c r="D46" s="40"/>
      <c r="E46" s="40"/>
      <c r="F46" s="40"/>
      <c r="G46" s="40"/>
    </row>
    <row r="47" spans="1:1024" x14ac:dyDescent="0.2">
      <c r="A47" s="39"/>
      <c r="B47" s="39"/>
      <c r="C47" s="40"/>
      <c r="D47" s="40"/>
      <c r="E47" s="40"/>
      <c r="F47" s="40"/>
      <c r="G47" s="40"/>
    </row>
  </sheetData>
  <sheetProtection password="D149" sheet="1" objects="1" scenarios="1"/>
  <mergeCells count="4">
    <mergeCell ref="A1:G1"/>
    <mergeCell ref="A2:G2"/>
    <mergeCell ref="A34:D34"/>
    <mergeCell ref="A44:G44"/>
  </mergeCells>
  <conditionalFormatting sqref="E6:G25">
    <cfRule type="cellIs" dxfId="2" priority="2" operator="lessThan">
      <formula>0</formula>
    </cfRule>
  </conditionalFormatting>
  <dataValidations count="3">
    <dataValidation type="whole" operator="greaterThanOrEqual" allowBlank="1" showErrorMessage="1" errorTitle="Años de Experiencia" error="El valor debe ser numérico entero no negativo" sqref="E6:F25" xr:uid="{00000000-0002-0000-0000-000000000000}">
      <formula1>0</formula1>
      <formula2>0</formula2>
    </dataValidation>
    <dataValidation type="decimal" allowBlank="1" showInputMessage="1" showErrorMessage="1" sqref="C6:C25" xr:uid="{00000000-0002-0000-0000-000001000000}">
      <formula1>0.2</formula1>
      <formula2>1</formula2>
    </dataValidation>
    <dataValidation type="whole" operator="greaterThanOrEqual" allowBlank="1" showInputMessage="1" showErrorMessage="1" sqref="D32" xr:uid="{00000000-0002-0000-0000-000003000000}">
      <formula1>1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7"/>
  <sheetViews>
    <sheetView zoomScaleNormal="100" workbookViewId="0">
      <selection activeCell="G34" sqref="G34"/>
    </sheetView>
  </sheetViews>
  <sheetFormatPr baseColWidth="10" defaultColWidth="11.5703125" defaultRowHeight="12.75" x14ac:dyDescent="0.2"/>
  <cols>
    <col min="1" max="1" width="49.7109375" style="5" customWidth="1"/>
    <col min="2" max="2" width="35.140625" style="5" customWidth="1"/>
    <col min="3" max="3" width="15.85546875" style="6" customWidth="1"/>
    <col min="4" max="4" width="22.42578125" style="6" customWidth="1"/>
    <col min="5" max="6" width="24.28515625" style="6" customWidth="1"/>
    <col min="7" max="7" width="31.5703125" style="6" customWidth="1"/>
    <col min="8" max="1022" width="11.5703125" style="5"/>
  </cols>
  <sheetData>
    <row r="1" spans="1:7" ht="63" customHeight="1" x14ac:dyDescent="0.2">
      <c r="A1" s="4" t="s">
        <v>0</v>
      </c>
      <c r="B1" s="4"/>
      <c r="C1" s="4"/>
      <c r="D1" s="4"/>
      <c r="E1" s="4"/>
      <c r="F1" s="4"/>
      <c r="G1" s="4"/>
    </row>
    <row r="2" spans="1:7" ht="51.75" customHeight="1" x14ac:dyDescent="0.2">
      <c r="A2" s="3" t="s">
        <v>27</v>
      </c>
      <c r="B2" s="3"/>
      <c r="C2" s="3"/>
      <c r="D2" s="3"/>
      <c r="E2" s="3"/>
      <c r="F2" s="3"/>
      <c r="G2" s="3"/>
    </row>
    <row r="3" spans="1:7" ht="14.85" customHeight="1" x14ac:dyDescent="0.2">
      <c r="A3" s="7"/>
      <c r="B3" s="8"/>
      <c r="C3" s="9"/>
      <c r="D3" s="9"/>
      <c r="E3" s="9"/>
      <c r="F3" s="9"/>
      <c r="G3" s="9"/>
    </row>
    <row r="4" spans="1:7" ht="36.75" customHeight="1" x14ac:dyDescent="0.2">
      <c r="A4" s="10" t="s">
        <v>2</v>
      </c>
      <c r="B4" s="8"/>
      <c r="C4" s="9"/>
      <c r="D4" s="9"/>
      <c r="E4" s="9"/>
      <c r="F4" s="9"/>
      <c r="G4" s="9"/>
    </row>
    <row r="5" spans="1:7" ht="38.25" x14ac:dyDescent="0.2">
      <c r="A5" s="11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x14ac:dyDescent="0.2">
      <c r="A6" s="13" t="s">
        <v>10</v>
      </c>
      <c r="B6" s="14"/>
      <c r="C6" s="15"/>
      <c r="D6" s="16">
        <v>3</v>
      </c>
      <c r="E6" s="17"/>
      <c r="F6" s="18">
        <f t="shared" ref="F6:F25" si="0">D6+E6</f>
        <v>3</v>
      </c>
      <c r="G6" s="19">
        <f t="shared" ref="G6:G25" si="1">0.1 *  IF(AND(B6&lt;&gt;"",C6&gt;20%),E6,0)</f>
        <v>0</v>
      </c>
    </row>
    <row r="7" spans="1:7" x14ac:dyDescent="0.2">
      <c r="A7" s="13" t="s">
        <v>10</v>
      </c>
      <c r="B7" s="14"/>
      <c r="C7" s="20"/>
      <c r="D7" s="16">
        <v>3</v>
      </c>
      <c r="E7" s="17"/>
      <c r="F7" s="18">
        <f t="shared" si="0"/>
        <v>3</v>
      </c>
      <c r="G7" s="19">
        <f t="shared" si="1"/>
        <v>0</v>
      </c>
    </row>
    <row r="8" spans="1:7" x14ac:dyDescent="0.2">
      <c r="A8" s="13" t="s">
        <v>10</v>
      </c>
      <c r="B8" s="14"/>
      <c r="C8" s="20"/>
      <c r="D8" s="16">
        <v>3</v>
      </c>
      <c r="E8" s="17"/>
      <c r="F8" s="18">
        <f t="shared" si="0"/>
        <v>3</v>
      </c>
      <c r="G8" s="19">
        <f t="shared" si="1"/>
        <v>0</v>
      </c>
    </row>
    <row r="9" spans="1:7" x14ac:dyDescent="0.2">
      <c r="A9" s="13" t="s">
        <v>10</v>
      </c>
      <c r="B9" s="14"/>
      <c r="C9" s="20"/>
      <c r="D9" s="16">
        <v>3</v>
      </c>
      <c r="E9" s="17"/>
      <c r="F9" s="18">
        <f t="shared" si="0"/>
        <v>3</v>
      </c>
      <c r="G9" s="19">
        <f t="shared" si="1"/>
        <v>0</v>
      </c>
    </row>
    <row r="10" spans="1:7" x14ac:dyDescent="0.2">
      <c r="A10" s="13" t="s">
        <v>10</v>
      </c>
      <c r="B10" s="14"/>
      <c r="C10" s="20"/>
      <c r="D10" s="16">
        <v>3</v>
      </c>
      <c r="E10" s="17"/>
      <c r="F10" s="18">
        <f t="shared" si="0"/>
        <v>3</v>
      </c>
      <c r="G10" s="19">
        <f t="shared" si="1"/>
        <v>0</v>
      </c>
    </row>
    <row r="11" spans="1:7" x14ac:dyDescent="0.2">
      <c r="A11" s="13" t="s">
        <v>10</v>
      </c>
      <c r="B11" s="14"/>
      <c r="C11" s="20"/>
      <c r="D11" s="16">
        <v>3</v>
      </c>
      <c r="E11" s="17"/>
      <c r="F11" s="18">
        <f t="shared" si="0"/>
        <v>3</v>
      </c>
      <c r="G11" s="19">
        <f t="shared" si="1"/>
        <v>0</v>
      </c>
    </row>
    <row r="12" spans="1:7" x14ac:dyDescent="0.2">
      <c r="A12" s="13" t="s">
        <v>10</v>
      </c>
      <c r="B12" s="14"/>
      <c r="C12" s="20"/>
      <c r="D12" s="16">
        <v>3</v>
      </c>
      <c r="E12" s="17"/>
      <c r="F12" s="18">
        <f t="shared" si="0"/>
        <v>3</v>
      </c>
      <c r="G12" s="19">
        <f t="shared" si="1"/>
        <v>0</v>
      </c>
    </row>
    <row r="13" spans="1:7" x14ac:dyDescent="0.2">
      <c r="A13" s="13" t="s">
        <v>10</v>
      </c>
      <c r="B13" s="14"/>
      <c r="C13" s="20"/>
      <c r="D13" s="16">
        <v>3</v>
      </c>
      <c r="E13" s="17"/>
      <c r="F13" s="18">
        <f t="shared" si="0"/>
        <v>3</v>
      </c>
      <c r="G13" s="19">
        <f t="shared" si="1"/>
        <v>0</v>
      </c>
    </row>
    <row r="14" spans="1:7" x14ac:dyDescent="0.2">
      <c r="A14" s="13" t="s">
        <v>10</v>
      </c>
      <c r="B14" s="14"/>
      <c r="C14" s="20"/>
      <c r="D14" s="16">
        <v>3</v>
      </c>
      <c r="E14" s="17"/>
      <c r="F14" s="18">
        <f t="shared" si="0"/>
        <v>3</v>
      </c>
      <c r="G14" s="19">
        <f t="shared" si="1"/>
        <v>0</v>
      </c>
    </row>
    <row r="15" spans="1:7" x14ac:dyDescent="0.2">
      <c r="A15" s="13" t="s">
        <v>10</v>
      </c>
      <c r="B15" s="14"/>
      <c r="C15" s="20"/>
      <c r="D15" s="16">
        <v>3</v>
      </c>
      <c r="E15" s="17"/>
      <c r="F15" s="18">
        <f t="shared" si="0"/>
        <v>3</v>
      </c>
      <c r="G15" s="19">
        <f t="shared" si="1"/>
        <v>0</v>
      </c>
    </row>
    <row r="16" spans="1:7" x14ac:dyDescent="0.2">
      <c r="A16" s="13" t="s">
        <v>10</v>
      </c>
      <c r="B16" s="14"/>
      <c r="C16" s="20"/>
      <c r="D16" s="16">
        <v>3</v>
      </c>
      <c r="E16" s="17"/>
      <c r="F16" s="18">
        <f t="shared" si="0"/>
        <v>3</v>
      </c>
      <c r="G16" s="19">
        <f t="shared" si="1"/>
        <v>0</v>
      </c>
    </row>
    <row r="17" spans="1:7" x14ac:dyDescent="0.2">
      <c r="A17" s="13" t="s">
        <v>10</v>
      </c>
      <c r="B17" s="14"/>
      <c r="C17" s="20"/>
      <c r="D17" s="16">
        <v>3</v>
      </c>
      <c r="E17" s="17"/>
      <c r="F17" s="18">
        <f t="shared" si="0"/>
        <v>3</v>
      </c>
      <c r="G17" s="19">
        <f t="shared" si="1"/>
        <v>0</v>
      </c>
    </row>
    <row r="18" spans="1:7" x14ac:dyDescent="0.2">
      <c r="A18" s="13" t="s">
        <v>10</v>
      </c>
      <c r="B18" s="14"/>
      <c r="C18" s="20"/>
      <c r="D18" s="16">
        <v>3</v>
      </c>
      <c r="E18" s="17"/>
      <c r="F18" s="18">
        <f t="shared" si="0"/>
        <v>3</v>
      </c>
      <c r="G18" s="19">
        <f t="shared" si="1"/>
        <v>0</v>
      </c>
    </row>
    <row r="19" spans="1:7" x14ac:dyDescent="0.2">
      <c r="A19" s="13" t="s">
        <v>10</v>
      </c>
      <c r="B19" s="14"/>
      <c r="C19" s="20"/>
      <c r="D19" s="16">
        <v>3</v>
      </c>
      <c r="E19" s="17"/>
      <c r="F19" s="18">
        <f t="shared" si="0"/>
        <v>3</v>
      </c>
      <c r="G19" s="19">
        <f t="shared" si="1"/>
        <v>0</v>
      </c>
    </row>
    <row r="20" spans="1:7" x14ac:dyDescent="0.2">
      <c r="A20" s="13" t="s">
        <v>10</v>
      </c>
      <c r="B20" s="14"/>
      <c r="C20" s="20"/>
      <c r="D20" s="16">
        <v>3</v>
      </c>
      <c r="E20" s="17"/>
      <c r="F20" s="18">
        <f t="shared" si="0"/>
        <v>3</v>
      </c>
      <c r="G20" s="19">
        <f t="shared" si="1"/>
        <v>0</v>
      </c>
    </row>
    <row r="21" spans="1:7" x14ac:dyDescent="0.2">
      <c r="A21" s="13" t="s">
        <v>10</v>
      </c>
      <c r="B21" s="14"/>
      <c r="C21" s="20"/>
      <c r="D21" s="16">
        <v>3</v>
      </c>
      <c r="E21" s="17"/>
      <c r="F21" s="18">
        <f t="shared" si="0"/>
        <v>3</v>
      </c>
      <c r="G21" s="19">
        <f t="shared" si="1"/>
        <v>0</v>
      </c>
    </row>
    <row r="22" spans="1:7" x14ac:dyDescent="0.2">
      <c r="A22" s="13" t="s">
        <v>10</v>
      </c>
      <c r="B22" s="14"/>
      <c r="C22" s="20"/>
      <c r="D22" s="16">
        <v>3</v>
      </c>
      <c r="E22" s="17"/>
      <c r="F22" s="18">
        <f t="shared" si="0"/>
        <v>3</v>
      </c>
      <c r="G22" s="19">
        <f t="shared" si="1"/>
        <v>0</v>
      </c>
    </row>
    <row r="23" spans="1:7" x14ac:dyDescent="0.2">
      <c r="A23" s="13" t="s">
        <v>10</v>
      </c>
      <c r="B23" s="14"/>
      <c r="C23" s="20"/>
      <c r="D23" s="16">
        <v>3</v>
      </c>
      <c r="E23" s="17"/>
      <c r="F23" s="18">
        <f t="shared" si="0"/>
        <v>3</v>
      </c>
      <c r="G23" s="19">
        <f t="shared" si="1"/>
        <v>0</v>
      </c>
    </row>
    <row r="24" spans="1:7" x14ac:dyDescent="0.2">
      <c r="A24" s="13" t="s">
        <v>10</v>
      </c>
      <c r="B24" s="14"/>
      <c r="C24" s="20"/>
      <c r="D24" s="16">
        <v>3</v>
      </c>
      <c r="E24" s="17"/>
      <c r="F24" s="18">
        <f t="shared" si="0"/>
        <v>3</v>
      </c>
      <c r="G24" s="19">
        <f t="shared" si="1"/>
        <v>0</v>
      </c>
    </row>
    <row r="25" spans="1:7" x14ac:dyDescent="0.2">
      <c r="A25" s="13" t="s">
        <v>10</v>
      </c>
      <c r="B25" s="14"/>
      <c r="C25" s="20"/>
      <c r="D25" s="16">
        <v>3</v>
      </c>
      <c r="E25" s="17"/>
      <c r="F25" s="18">
        <f t="shared" si="0"/>
        <v>3</v>
      </c>
      <c r="G25" s="19">
        <f t="shared" si="1"/>
        <v>0</v>
      </c>
    </row>
    <row r="26" spans="1:7" ht="25.5" x14ac:dyDescent="0.2">
      <c r="A26" s="21"/>
      <c r="B26" s="21"/>
      <c r="C26" s="22"/>
      <c r="F26" s="23" t="s">
        <v>11</v>
      </c>
      <c r="G26" s="24">
        <f>IF(SUM(G6:G15)&gt;4,4,SUM(G6:G25))</f>
        <v>0</v>
      </c>
    </row>
    <row r="27" spans="1:7" x14ac:dyDescent="0.2">
      <c r="A27" s="21"/>
      <c r="B27" s="21"/>
      <c r="C27" s="22"/>
      <c r="D27" s="25"/>
      <c r="E27" s="25"/>
      <c r="F27" s="25"/>
      <c r="G27" s="26"/>
    </row>
    <row r="28" spans="1:7" ht="25.5" x14ac:dyDescent="0.25">
      <c r="A28" s="27" t="s">
        <v>12</v>
      </c>
      <c r="B28" s="28"/>
      <c r="C28" s="28"/>
      <c r="D28" s="29" t="s">
        <v>13</v>
      </c>
      <c r="E28" s="29"/>
      <c r="F28" s="29"/>
      <c r="G28" s="30" t="s">
        <v>28</v>
      </c>
    </row>
    <row r="29" spans="1:7" ht="14.25" x14ac:dyDescent="0.25">
      <c r="A29" s="31"/>
      <c r="B29" s="32"/>
      <c r="C29" s="33"/>
      <c r="D29" s="34">
        <f>COUNTIFS(B6:B15,"&lt;&gt;",C6:C15,"&gt;20%")</f>
        <v>0</v>
      </c>
      <c r="E29" s="34"/>
      <c r="F29" s="34"/>
      <c r="G29" s="24">
        <f>IF((D29*0.25)&lt;=3,D29*0.25,3)</f>
        <v>0</v>
      </c>
    </row>
    <row r="30" spans="1:7" ht="14.25" x14ac:dyDescent="0.25">
      <c r="A30" s="31"/>
      <c r="B30" s="32"/>
      <c r="C30" s="33"/>
      <c r="D30" s="35"/>
      <c r="E30" s="35"/>
      <c r="F30" s="35"/>
      <c r="G30" s="9"/>
    </row>
    <row r="31" spans="1:7" ht="39" x14ac:dyDescent="0.25">
      <c r="A31" s="36" t="s">
        <v>15</v>
      </c>
      <c r="B31" s="28"/>
      <c r="C31" s="28"/>
      <c r="D31" s="29" t="s">
        <v>16</v>
      </c>
      <c r="E31" s="29"/>
      <c r="F31" s="29"/>
      <c r="G31" s="30" t="s">
        <v>28</v>
      </c>
    </row>
    <row r="32" spans="1:7" ht="14.25" x14ac:dyDescent="0.25">
      <c r="A32" s="31"/>
      <c r="B32" s="32"/>
      <c r="C32" s="33"/>
      <c r="D32" s="37"/>
      <c r="E32" s="38"/>
      <c r="F32" s="38"/>
      <c r="G32" s="24">
        <f>IF((D32*0.5)&lt;=3,D32*0.5,3)</f>
        <v>0</v>
      </c>
    </row>
    <row r="33" spans="1:1024" x14ac:dyDescent="0.2">
      <c r="A33" s="39"/>
      <c r="B33" s="39"/>
      <c r="C33" s="40"/>
      <c r="D33" s="40"/>
      <c r="E33" s="40"/>
      <c r="F33" s="40"/>
    </row>
    <row r="34" spans="1:1024" ht="95.25" customHeight="1" x14ac:dyDescent="0.2">
      <c r="A34" s="2" t="s">
        <v>29</v>
      </c>
      <c r="B34" s="2"/>
      <c r="C34" s="2"/>
      <c r="D34" s="2"/>
      <c r="E34" s="41"/>
      <c r="F34" s="41"/>
      <c r="G34" s="42" t="str">
        <f>G26+G29+G32 &amp; " Puntos"</f>
        <v>0 Puntos</v>
      </c>
    </row>
    <row r="35" spans="1:1024" x14ac:dyDescent="0.2">
      <c r="A35" s="39"/>
      <c r="B35" s="39"/>
      <c r="C35" s="40"/>
      <c r="D35" s="40"/>
      <c r="E35" s="40"/>
      <c r="F35" s="40"/>
      <c r="G35" s="40"/>
    </row>
    <row r="36" spans="1:1024" s="46" customFormat="1" ht="14.25" x14ac:dyDescent="0.2">
      <c r="A36" s="43" t="s">
        <v>18</v>
      </c>
      <c r="B36" s="44"/>
      <c r="C36" s="44"/>
      <c r="D36" s="44"/>
      <c r="E36" s="44"/>
      <c r="F36" s="44"/>
      <c r="G36" s="45"/>
      <c r="ALZ36" s="5"/>
      <c r="AMA36" s="5"/>
      <c r="AMB36" s="5"/>
      <c r="AMC36" s="5"/>
      <c r="AMD36" s="5"/>
      <c r="AME36" s="5"/>
      <c r="AMF36" s="5"/>
      <c r="AMG36" s="5"/>
      <c r="AMH36" s="5"/>
    </row>
    <row r="37" spans="1:1024" s="46" customFormat="1" ht="14.25" x14ac:dyDescent="0.2">
      <c r="A37" s="47" t="s">
        <v>19</v>
      </c>
      <c r="B37" s="44"/>
      <c r="C37" s="44"/>
      <c r="D37" s="44"/>
      <c r="E37" s="44"/>
      <c r="F37" s="44"/>
      <c r="G37" s="45"/>
      <c r="ALZ37" s="5"/>
      <c r="AMA37" s="5"/>
      <c r="AMB37" s="5"/>
      <c r="AMC37" s="5"/>
      <c r="AMD37" s="5"/>
      <c r="AME37" s="5"/>
      <c r="AMF37" s="5"/>
      <c r="AMG37" s="5"/>
      <c r="AMH37" s="5"/>
    </row>
    <row r="38" spans="1:1024" s="46" customFormat="1" ht="14.25" x14ac:dyDescent="0.2">
      <c r="A38" s="48" t="s">
        <v>20</v>
      </c>
      <c r="B38" s="49"/>
      <c r="C38" s="50"/>
      <c r="D38" s="50"/>
      <c r="E38" s="50"/>
      <c r="F38" s="50"/>
      <c r="G38" s="51"/>
      <c r="ALZ38" s="5"/>
      <c r="AMA38" s="5"/>
      <c r="AMB38" s="5"/>
      <c r="AMC38" s="5"/>
      <c r="AMD38" s="5"/>
      <c r="AME38" s="5"/>
      <c r="AMF38" s="5"/>
      <c r="AMG38" s="5"/>
      <c r="AMH38" s="5"/>
    </row>
    <row r="39" spans="1:1024" s="46" customFormat="1" ht="14.25" x14ac:dyDescent="0.2">
      <c r="A39" s="48" t="s">
        <v>21</v>
      </c>
      <c r="B39" s="49"/>
      <c r="C39" s="50"/>
      <c r="D39" s="50"/>
      <c r="E39" s="50"/>
      <c r="F39" s="50"/>
      <c r="G39" s="51"/>
      <c r="ALZ39" s="5"/>
      <c r="AMA39" s="5"/>
      <c r="AMB39" s="5"/>
      <c r="AMC39" s="5"/>
      <c r="AMD39" s="5"/>
      <c r="AME39" s="5"/>
      <c r="AMF39" s="5"/>
      <c r="AMG39" s="5"/>
      <c r="AMH39" s="5"/>
    </row>
    <row r="40" spans="1:1024" s="46" customFormat="1" ht="14.25" x14ac:dyDescent="0.2">
      <c r="A40" s="48" t="s">
        <v>22</v>
      </c>
      <c r="B40" s="49"/>
      <c r="C40" s="50"/>
      <c r="D40" s="50"/>
      <c r="E40" s="50"/>
      <c r="F40" s="50"/>
      <c r="G40" s="51"/>
      <c r="ALZ40" s="5"/>
      <c r="AMA40" s="5"/>
      <c r="AMB40" s="5"/>
      <c r="AMC40" s="5"/>
      <c r="AMD40" s="5"/>
      <c r="AME40" s="5"/>
      <c r="AMF40" s="5"/>
      <c r="AMG40" s="5"/>
      <c r="AMH40" s="5"/>
    </row>
    <row r="41" spans="1:1024" s="46" customFormat="1" ht="14.25" x14ac:dyDescent="0.2">
      <c r="A41" s="48" t="s">
        <v>23</v>
      </c>
      <c r="B41" s="49"/>
      <c r="C41" s="50"/>
      <c r="D41" s="50"/>
      <c r="E41" s="50"/>
      <c r="F41" s="50"/>
      <c r="G41" s="51"/>
      <c r="ALZ41" s="5"/>
      <c r="AMA41" s="5"/>
      <c r="AMB41" s="5"/>
      <c r="AMC41" s="5"/>
      <c r="AMD41" s="5"/>
      <c r="AME41" s="5"/>
      <c r="AMF41" s="5"/>
      <c r="AMG41" s="5"/>
      <c r="AMH41" s="5"/>
    </row>
    <row r="42" spans="1:1024" s="46" customFormat="1" ht="14.25" x14ac:dyDescent="0.2">
      <c r="A42" s="48" t="s">
        <v>24</v>
      </c>
      <c r="B42" s="50"/>
      <c r="C42" s="50"/>
      <c r="D42" s="50"/>
      <c r="E42" s="50"/>
      <c r="F42" s="50"/>
      <c r="G42" s="52"/>
      <c r="ALZ42" s="5"/>
      <c r="AMA42" s="5"/>
      <c r="AMB42" s="5"/>
      <c r="AMC42" s="5"/>
      <c r="AMD42" s="5"/>
      <c r="AME42" s="5"/>
      <c r="AMF42" s="5"/>
      <c r="AMG42" s="5"/>
      <c r="AMH42" s="5"/>
    </row>
    <row r="43" spans="1:1024" ht="14.25" x14ac:dyDescent="0.2">
      <c r="A43" s="48" t="s">
        <v>25</v>
      </c>
      <c r="B43" s="50"/>
      <c r="C43" s="40"/>
      <c r="D43" s="40"/>
      <c r="E43" s="40"/>
      <c r="F43" s="40"/>
      <c r="G43" s="52"/>
    </row>
    <row r="44" spans="1:1024" s="53" customFormat="1" ht="30.75" customHeight="1" x14ac:dyDescent="0.25">
      <c r="A44" s="1" t="s">
        <v>26</v>
      </c>
      <c r="B44" s="1"/>
      <c r="C44" s="1"/>
      <c r="D44" s="1"/>
      <c r="E44" s="1"/>
      <c r="F44" s="1"/>
      <c r="G44" s="1"/>
      <c r="AMI44" s="54"/>
      <c r="AMJ44" s="54"/>
    </row>
    <row r="45" spans="1:1024" ht="14.25" x14ac:dyDescent="0.25">
      <c r="A45" s="55"/>
      <c r="B45" s="56"/>
      <c r="C45" s="57"/>
      <c r="D45" s="57"/>
      <c r="E45" s="57"/>
      <c r="F45" s="57"/>
      <c r="G45" s="58"/>
    </row>
    <row r="46" spans="1:1024" x14ac:dyDescent="0.2">
      <c r="A46" s="39"/>
      <c r="B46" s="39"/>
      <c r="C46" s="40"/>
      <c r="D46" s="40"/>
      <c r="E46" s="40"/>
      <c r="F46" s="40"/>
      <c r="G46" s="40"/>
    </row>
    <row r="47" spans="1:1024" x14ac:dyDescent="0.2">
      <c r="A47" s="39"/>
      <c r="B47" s="39"/>
      <c r="C47" s="40"/>
      <c r="D47" s="40"/>
      <c r="E47" s="40"/>
      <c r="F47" s="40"/>
      <c r="G47" s="40"/>
    </row>
  </sheetData>
  <sheetProtection password="D149" sheet="1" objects="1" scenarios="1"/>
  <mergeCells count="4">
    <mergeCell ref="A1:G1"/>
    <mergeCell ref="A2:G2"/>
    <mergeCell ref="A34:D34"/>
    <mergeCell ref="A44:G44"/>
  </mergeCells>
  <conditionalFormatting sqref="E6:G25">
    <cfRule type="cellIs" dxfId="1" priority="2" operator="lessThan">
      <formula>0</formula>
    </cfRule>
  </conditionalFormatting>
  <dataValidations count="3">
    <dataValidation type="whole" operator="greaterThanOrEqual" allowBlank="1" showErrorMessage="1" errorTitle="Años de Experiencia" error="El valor debe ser numérico entero no negativo" sqref="E6:F25" xr:uid="{00000000-0002-0000-0100-000000000000}">
      <formula1>0</formula1>
      <formula2>0</formula2>
    </dataValidation>
    <dataValidation type="decimal" allowBlank="1" showInputMessage="1" showErrorMessage="1" sqref="C6:C25" xr:uid="{00000000-0002-0000-0100-000001000000}">
      <formula1>0.2</formula1>
      <formula2>1</formula2>
    </dataValidation>
    <dataValidation type="whole" operator="greaterThanOrEqual" allowBlank="1" showInputMessage="1" showErrorMessage="1" sqref="D32" xr:uid="{00000000-0002-0000-0100-000003000000}">
      <formula1>1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3"/>
  <sheetViews>
    <sheetView zoomScaleNormal="100" workbookViewId="0">
      <selection activeCell="D6" sqref="D6"/>
    </sheetView>
  </sheetViews>
  <sheetFormatPr baseColWidth="10" defaultColWidth="11.5703125" defaultRowHeight="12.75" x14ac:dyDescent="0.2"/>
  <cols>
    <col min="1" max="1" width="49.7109375" style="5" customWidth="1"/>
    <col min="2" max="2" width="35.140625" style="5" customWidth="1"/>
    <col min="3" max="3" width="22.42578125" style="6" customWidth="1"/>
    <col min="4" max="5" width="24.28515625" style="6" customWidth="1"/>
    <col min="6" max="6" width="31.5703125" style="6" customWidth="1"/>
    <col min="7" max="1021" width="11.5703125" style="5"/>
  </cols>
  <sheetData>
    <row r="1" spans="1:6" ht="63" customHeight="1" x14ac:dyDescent="0.2">
      <c r="A1" s="4" t="s">
        <v>0</v>
      </c>
      <c r="B1" s="4"/>
      <c r="C1" s="4"/>
      <c r="D1" s="4"/>
      <c r="E1" s="4"/>
      <c r="F1" s="4"/>
    </row>
    <row r="2" spans="1:6" ht="51.75" customHeight="1" x14ac:dyDescent="0.2">
      <c r="A2" s="3" t="s">
        <v>30</v>
      </c>
      <c r="B2" s="3"/>
      <c r="C2" s="3"/>
      <c r="D2" s="3"/>
      <c r="E2" s="3"/>
      <c r="F2" s="3"/>
    </row>
    <row r="3" spans="1:6" ht="18" customHeight="1" x14ac:dyDescent="0.2">
      <c r="A3" s="59"/>
      <c r="B3" s="7"/>
      <c r="C3" s="7"/>
      <c r="D3" s="7"/>
      <c r="E3" s="7"/>
      <c r="F3" s="7"/>
    </row>
    <row r="4" spans="1:6" ht="42.75" customHeight="1" x14ac:dyDescent="0.2">
      <c r="A4" s="10" t="s">
        <v>2</v>
      </c>
      <c r="B4" s="8"/>
      <c r="C4" s="9"/>
      <c r="D4" s="9"/>
      <c r="E4" s="9"/>
      <c r="F4" s="9"/>
    </row>
    <row r="5" spans="1:6" ht="38.25" x14ac:dyDescent="0.2">
      <c r="A5" s="11" t="s">
        <v>3</v>
      </c>
      <c r="B5" s="11" t="s">
        <v>4</v>
      </c>
      <c r="C5" s="12" t="s">
        <v>6</v>
      </c>
      <c r="D5" s="12" t="s">
        <v>7</v>
      </c>
      <c r="E5" s="12" t="s">
        <v>8</v>
      </c>
      <c r="F5" s="12" t="s">
        <v>31</v>
      </c>
    </row>
    <row r="6" spans="1:6" x14ac:dyDescent="0.2">
      <c r="A6" s="60" t="s">
        <v>32</v>
      </c>
      <c r="B6" s="14"/>
      <c r="C6" s="16">
        <v>3</v>
      </c>
      <c r="D6" s="17"/>
      <c r="E6" s="18">
        <f t="shared" ref="E6:E25" si="0">IF(AND(B6&lt;&gt;""),C6+D6,0)</f>
        <v>0</v>
      </c>
      <c r="F6" s="19">
        <f t="shared" ref="F6:F25" si="1">0.1 *  IF(AND(B6&lt;&gt;""),D6,0)</f>
        <v>0</v>
      </c>
    </row>
    <row r="7" spans="1:6" x14ac:dyDescent="0.2">
      <c r="A7" s="60" t="s">
        <v>32</v>
      </c>
      <c r="B7" s="14"/>
      <c r="C7" s="16">
        <v>3</v>
      </c>
      <c r="D7" s="17"/>
      <c r="E7" s="18">
        <f t="shared" si="0"/>
        <v>0</v>
      </c>
      <c r="F7" s="19">
        <f t="shared" si="1"/>
        <v>0</v>
      </c>
    </row>
    <row r="8" spans="1:6" x14ac:dyDescent="0.2">
      <c r="A8" s="60" t="s">
        <v>32</v>
      </c>
      <c r="B8" s="14"/>
      <c r="C8" s="16">
        <v>3</v>
      </c>
      <c r="D8" s="17"/>
      <c r="E8" s="18">
        <f t="shared" si="0"/>
        <v>0</v>
      </c>
      <c r="F8" s="19">
        <f t="shared" si="1"/>
        <v>0</v>
      </c>
    </row>
    <row r="9" spans="1:6" x14ac:dyDescent="0.2">
      <c r="A9" s="60" t="s">
        <v>32</v>
      </c>
      <c r="B9" s="14"/>
      <c r="C9" s="16">
        <v>3</v>
      </c>
      <c r="D9" s="17"/>
      <c r="E9" s="18">
        <f t="shared" si="0"/>
        <v>0</v>
      </c>
      <c r="F9" s="19">
        <f t="shared" si="1"/>
        <v>0</v>
      </c>
    </row>
    <row r="10" spans="1:6" x14ac:dyDescent="0.2">
      <c r="A10" s="60" t="s">
        <v>32</v>
      </c>
      <c r="B10" s="14"/>
      <c r="C10" s="16">
        <v>3</v>
      </c>
      <c r="D10" s="17"/>
      <c r="E10" s="18">
        <f t="shared" si="0"/>
        <v>0</v>
      </c>
      <c r="F10" s="19">
        <f t="shared" si="1"/>
        <v>0</v>
      </c>
    </row>
    <row r="11" spans="1:6" x14ac:dyDescent="0.2">
      <c r="A11" s="60" t="s">
        <v>32</v>
      </c>
      <c r="B11" s="14"/>
      <c r="C11" s="16">
        <v>3</v>
      </c>
      <c r="D11" s="17"/>
      <c r="E11" s="18">
        <f t="shared" si="0"/>
        <v>0</v>
      </c>
      <c r="F11" s="19">
        <f t="shared" si="1"/>
        <v>0</v>
      </c>
    </row>
    <row r="12" spans="1:6" x14ac:dyDescent="0.2">
      <c r="A12" s="60" t="s">
        <v>32</v>
      </c>
      <c r="B12" s="14"/>
      <c r="C12" s="16">
        <v>3</v>
      </c>
      <c r="D12" s="17"/>
      <c r="E12" s="18">
        <f t="shared" si="0"/>
        <v>0</v>
      </c>
      <c r="F12" s="19">
        <f t="shared" si="1"/>
        <v>0</v>
      </c>
    </row>
    <row r="13" spans="1:6" x14ac:dyDescent="0.2">
      <c r="A13" s="60" t="s">
        <v>32</v>
      </c>
      <c r="B13" s="14"/>
      <c r="C13" s="16">
        <v>3</v>
      </c>
      <c r="D13" s="17"/>
      <c r="E13" s="18">
        <f t="shared" si="0"/>
        <v>0</v>
      </c>
      <c r="F13" s="19">
        <f t="shared" si="1"/>
        <v>0</v>
      </c>
    </row>
    <row r="14" spans="1:6" x14ac:dyDescent="0.2">
      <c r="A14" s="60" t="s">
        <v>32</v>
      </c>
      <c r="B14" s="14"/>
      <c r="C14" s="16">
        <v>3</v>
      </c>
      <c r="D14" s="17"/>
      <c r="E14" s="18">
        <f t="shared" si="0"/>
        <v>0</v>
      </c>
      <c r="F14" s="19">
        <f t="shared" si="1"/>
        <v>0</v>
      </c>
    </row>
    <row r="15" spans="1:6" x14ac:dyDescent="0.2">
      <c r="A15" s="60" t="s">
        <v>32</v>
      </c>
      <c r="B15" s="14"/>
      <c r="C15" s="16">
        <v>3</v>
      </c>
      <c r="D15" s="17"/>
      <c r="E15" s="18">
        <f t="shared" si="0"/>
        <v>0</v>
      </c>
      <c r="F15" s="19">
        <f t="shared" si="1"/>
        <v>0</v>
      </c>
    </row>
    <row r="16" spans="1:6" x14ac:dyDescent="0.2">
      <c r="A16" s="60" t="s">
        <v>32</v>
      </c>
      <c r="B16" s="14"/>
      <c r="C16" s="16">
        <v>3</v>
      </c>
      <c r="D16" s="17"/>
      <c r="E16" s="18">
        <f t="shared" si="0"/>
        <v>0</v>
      </c>
      <c r="F16" s="19">
        <f t="shared" si="1"/>
        <v>0</v>
      </c>
    </row>
    <row r="17" spans="1:6" x14ac:dyDescent="0.2">
      <c r="A17" s="60" t="s">
        <v>32</v>
      </c>
      <c r="B17" s="14"/>
      <c r="C17" s="16">
        <v>3</v>
      </c>
      <c r="D17" s="17"/>
      <c r="E17" s="18">
        <f t="shared" si="0"/>
        <v>0</v>
      </c>
      <c r="F17" s="19">
        <f t="shared" si="1"/>
        <v>0</v>
      </c>
    </row>
    <row r="18" spans="1:6" x14ac:dyDescent="0.2">
      <c r="A18" s="60" t="s">
        <v>32</v>
      </c>
      <c r="B18" s="14"/>
      <c r="C18" s="16">
        <v>3</v>
      </c>
      <c r="D18" s="17"/>
      <c r="E18" s="18">
        <f t="shared" si="0"/>
        <v>0</v>
      </c>
      <c r="F18" s="19">
        <f t="shared" si="1"/>
        <v>0</v>
      </c>
    </row>
    <row r="19" spans="1:6" x14ac:dyDescent="0.2">
      <c r="A19" s="60" t="s">
        <v>32</v>
      </c>
      <c r="B19" s="14"/>
      <c r="C19" s="16">
        <v>3</v>
      </c>
      <c r="D19" s="17"/>
      <c r="E19" s="18">
        <f t="shared" si="0"/>
        <v>0</v>
      </c>
      <c r="F19" s="19">
        <f t="shared" si="1"/>
        <v>0</v>
      </c>
    </row>
    <row r="20" spans="1:6" x14ac:dyDescent="0.2">
      <c r="A20" s="60" t="s">
        <v>32</v>
      </c>
      <c r="B20" s="14"/>
      <c r="C20" s="16">
        <v>3</v>
      </c>
      <c r="D20" s="17"/>
      <c r="E20" s="18">
        <f t="shared" si="0"/>
        <v>0</v>
      </c>
      <c r="F20" s="19">
        <f t="shared" si="1"/>
        <v>0</v>
      </c>
    </row>
    <row r="21" spans="1:6" x14ac:dyDescent="0.2">
      <c r="A21" s="60" t="s">
        <v>32</v>
      </c>
      <c r="B21" s="14"/>
      <c r="C21" s="16">
        <v>3</v>
      </c>
      <c r="D21" s="17"/>
      <c r="E21" s="18">
        <f t="shared" si="0"/>
        <v>0</v>
      </c>
      <c r="F21" s="19">
        <f t="shared" si="1"/>
        <v>0</v>
      </c>
    </row>
    <row r="22" spans="1:6" x14ac:dyDescent="0.2">
      <c r="A22" s="60" t="s">
        <v>32</v>
      </c>
      <c r="B22" s="14"/>
      <c r="C22" s="16">
        <v>3</v>
      </c>
      <c r="D22" s="17"/>
      <c r="E22" s="18">
        <f t="shared" si="0"/>
        <v>0</v>
      </c>
      <c r="F22" s="19">
        <f t="shared" si="1"/>
        <v>0</v>
      </c>
    </row>
    <row r="23" spans="1:6" x14ac:dyDescent="0.2">
      <c r="A23" s="60" t="s">
        <v>32</v>
      </c>
      <c r="B23" s="14"/>
      <c r="C23" s="16">
        <v>3</v>
      </c>
      <c r="D23" s="17"/>
      <c r="E23" s="18">
        <f t="shared" si="0"/>
        <v>0</v>
      </c>
      <c r="F23" s="19">
        <f t="shared" si="1"/>
        <v>0</v>
      </c>
    </row>
    <row r="24" spans="1:6" x14ac:dyDescent="0.2">
      <c r="A24" s="60" t="s">
        <v>32</v>
      </c>
      <c r="B24" s="14"/>
      <c r="C24" s="16">
        <v>3</v>
      </c>
      <c r="D24" s="17"/>
      <c r="E24" s="18">
        <f t="shared" si="0"/>
        <v>0</v>
      </c>
      <c r="F24" s="19">
        <f t="shared" si="1"/>
        <v>0</v>
      </c>
    </row>
    <row r="25" spans="1:6" x14ac:dyDescent="0.2">
      <c r="A25" s="60" t="s">
        <v>32</v>
      </c>
      <c r="B25" s="14"/>
      <c r="C25" s="16">
        <v>3</v>
      </c>
      <c r="D25" s="17"/>
      <c r="E25" s="18">
        <f t="shared" si="0"/>
        <v>0</v>
      </c>
      <c r="F25" s="19">
        <f t="shared" si="1"/>
        <v>0</v>
      </c>
    </row>
    <row r="26" spans="1:6" ht="25.5" x14ac:dyDescent="0.2">
      <c r="A26" s="21"/>
      <c r="B26" s="21"/>
      <c r="E26" s="23" t="s">
        <v>11</v>
      </c>
      <c r="F26" s="24">
        <f>IF(SUM(F6:F25)&gt;=4,4,SUM(F6:F25))</f>
        <v>0</v>
      </c>
    </row>
    <row r="27" spans="1:6" x14ac:dyDescent="0.2">
      <c r="A27" s="21"/>
      <c r="B27" s="21"/>
      <c r="C27" s="25"/>
      <c r="D27" s="25"/>
      <c r="E27" s="25"/>
      <c r="F27" s="26"/>
    </row>
    <row r="28" spans="1:6" ht="39" x14ac:dyDescent="0.25">
      <c r="A28" s="36" t="s">
        <v>15</v>
      </c>
      <c r="B28" s="28"/>
      <c r="C28" s="29" t="s">
        <v>16</v>
      </c>
      <c r="D28" s="29"/>
      <c r="E28" s="29"/>
      <c r="F28" s="30" t="s">
        <v>14</v>
      </c>
    </row>
    <row r="29" spans="1:6" ht="14.25" x14ac:dyDescent="0.25">
      <c r="A29" s="31"/>
      <c r="B29" s="32"/>
      <c r="C29" s="37"/>
      <c r="D29" s="38"/>
      <c r="E29" s="38"/>
      <c r="F29" s="24">
        <f>IF((C29*0.5)&lt;=2,C29*0.5,2)</f>
        <v>0</v>
      </c>
    </row>
    <row r="30" spans="1:6" x14ac:dyDescent="0.2">
      <c r="A30" s="39"/>
      <c r="B30" s="39"/>
      <c r="C30" s="40"/>
      <c r="D30" s="40"/>
      <c r="E30" s="40"/>
    </row>
    <row r="31" spans="1:6" ht="95.25" customHeight="1" x14ac:dyDescent="0.2">
      <c r="A31" s="2" t="s">
        <v>33</v>
      </c>
      <c r="B31" s="2"/>
      <c r="C31" s="2"/>
      <c r="D31" s="41"/>
      <c r="E31" s="41"/>
      <c r="F31" s="42" t="str">
        <f>F26+F29 &amp; " Puntos"</f>
        <v>0 Puntos</v>
      </c>
    </row>
    <row r="32" spans="1:6" x14ac:dyDescent="0.2">
      <c r="A32" s="39"/>
      <c r="B32" s="39"/>
      <c r="C32" s="40"/>
      <c r="D32" s="40"/>
      <c r="E32" s="40"/>
      <c r="F32" s="40"/>
    </row>
    <row r="33" spans="1:1024" s="46" customFormat="1" ht="14.25" x14ac:dyDescent="0.2">
      <c r="A33" s="43" t="s">
        <v>18</v>
      </c>
      <c r="B33" s="44"/>
      <c r="C33" s="44"/>
      <c r="D33" s="44"/>
      <c r="E33" s="44"/>
      <c r="F33" s="45"/>
      <c r="ALY33" s="5"/>
      <c r="ALZ33" s="5"/>
      <c r="AMA33" s="5"/>
      <c r="AMB33" s="5"/>
      <c r="AMC33" s="5"/>
      <c r="AMD33" s="5"/>
      <c r="AME33" s="5"/>
      <c r="AMF33" s="5"/>
      <c r="AMG33" s="5"/>
    </row>
    <row r="34" spans="1:1024" s="46" customFormat="1" ht="14.25" x14ac:dyDescent="0.2">
      <c r="A34" s="47" t="s">
        <v>19</v>
      </c>
      <c r="B34" s="44"/>
      <c r="C34" s="44"/>
      <c r="D34" s="44"/>
      <c r="E34" s="44"/>
      <c r="F34" s="45"/>
      <c r="ALY34" s="5"/>
      <c r="ALZ34" s="5"/>
      <c r="AMA34" s="5"/>
      <c r="AMB34" s="5"/>
      <c r="AMC34" s="5"/>
      <c r="AMD34" s="5"/>
      <c r="AME34" s="5"/>
      <c r="AMF34" s="5"/>
      <c r="AMG34" s="5"/>
    </row>
    <row r="35" spans="1:1024" s="46" customFormat="1" ht="14.25" x14ac:dyDescent="0.2">
      <c r="A35" s="48" t="s">
        <v>20</v>
      </c>
      <c r="B35" s="49"/>
      <c r="C35" s="50"/>
      <c r="D35" s="50"/>
      <c r="E35" s="50"/>
      <c r="F35" s="51"/>
      <c r="ALY35" s="5"/>
      <c r="ALZ35" s="5"/>
      <c r="AMA35" s="5"/>
      <c r="AMB35" s="5"/>
      <c r="AMC35" s="5"/>
      <c r="AMD35" s="5"/>
      <c r="AME35" s="5"/>
      <c r="AMF35" s="5"/>
      <c r="AMG35" s="5"/>
    </row>
    <row r="36" spans="1:1024" s="46" customFormat="1" ht="14.25" x14ac:dyDescent="0.2">
      <c r="A36" s="48" t="s">
        <v>34</v>
      </c>
      <c r="B36" s="49"/>
      <c r="C36" s="50"/>
      <c r="D36" s="50"/>
      <c r="E36" s="50"/>
      <c r="F36" s="51"/>
      <c r="ALY36" s="5"/>
      <c r="ALZ36" s="5"/>
      <c r="AMA36" s="5"/>
      <c r="AMB36" s="5"/>
      <c r="AMC36" s="5"/>
      <c r="AMD36" s="5"/>
      <c r="AME36" s="5"/>
      <c r="AMF36" s="5"/>
      <c r="AMG36" s="5"/>
    </row>
    <row r="37" spans="1:1024" s="46" customFormat="1" ht="14.25" x14ac:dyDescent="0.2">
      <c r="A37" s="48" t="s">
        <v>23</v>
      </c>
      <c r="B37" s="49"/>
      <c r="C37" s="50"/>
      <c r="D37" s="50"/>
      <c r="E37" s="50"/>
      <c r="F37" s="51"/>
      <c r="ALY37" s="5"/>
      <c r="ALZ37" s="5"/>
      <c r="AMA37" s="5"/>
      <c r="AMB37" s="5"/>
      <c r="AMC37" s="5"/>
      <c r="AMD37" s="5"/>
      <c r="AME37" s="5"/>
      <c r="AMF37" s="5"/>
      <c r="AMG37" s="5"/>
    </row>
    <row r="38" spans="1:1024" s="46" customFormat="1" ht="14.25" x14ac:dyDescent="0.2">
      <c r="A38" s="48" t="s">
        <v>24</v>
      </c>
      <c r="B38" s="50"/>
      <c r="C38" s="50"/>
      <c r="D38" s="50"/>
      <c r="E38" s="50"/>
      <c r="F38" s="52"/>
      <c r="ALY38" s="5"/>
      <c r="ALZ38" s="5"/>
      <c r="AMA38" s="5"/>
      <c r="AMB38" s="5"/>
      <c r="AMC38" s="5"/>
      <c r="AMD38" s="5"/>
      <c r="AME38" s="5"/>
      <c r="AMF38" s="5"/>
      <c r="AMG38" s="5"/>
    </row>
    <row r="39" spans="1:1024" ht="14.25" x14ac:dyDescent="0.2">
      <c r="A39" s="48" t="s">
        <v>25</v>
      </c>
      <c r="B39" s="50"/>
      <c r="C39" s="40"/>
      <c r="D39" s="40"/>
      <c r="E39" s="40"/>
      <c r="F39" s="52"/>
    </row>
    <row r="40" spans="1:1024" s="53" customFormat="1" ht="30.75" customHeight="1" x14ac:dyDescent="0.25">
      <c r="A40" s="1" t="s">
        <v>26</v>
      </c>
      <c r="B40" s="1"/>
      <c r="C40" s="1"/>
      <c r="D40" s="1"/>
      <c r="E40" s="1"/>
      <c r="F40" s="1"/>
      <c r="AMH40" s="54"/>
      <c r="AMI40" s="54"/>
      <c r="AMJ40" s="54"/>
    </row>
    <row r="41" spans="1:1024" ht="14.25" x14ac:dyDescent="0.25">
      <c r="A41" s="55"/>
      <c r="B41" s="56"/>
      <c r="C41" s="57"/>
      <c r="D41" s="57"/>
      <c r="E41" s="57"/>
      <c r="F41" s="58"/>
    </row>
    <row r="42" spans="1:1024" x14ac:dyDescent="0.2">
      <c r="A42" s="39"/>
      <c r="B42" s="39"/>
      <c r="C42" s="40"/>
      <c r="D42" s="40"/>
      <c r="E42" s="40"/>
      <c r="F42" s="40"/>
    </row>
    <row r="43" spans="1:1024" x14ac:dyDescent="0.2">
      <c r="A43" s="39"/>
      <c r="B43" s="39"/>
      <c r="C43" s="40"/>
      <c r="D43" s="40"/>
      <c r="E43" s="40"/>
      <c r="F43" s="40"/>
    </row>
  </sheetData>
  <sheetProtection password="D149" sheet="1" objects="1" scenarios="1"/>
  <mergeCells count="4">
    <mergeCell ref="A1:F1"/>
    <mergeCell ref="A2:F2"/>
    <mergeCell ref="A31:C31"/>
    <mergeCell ref="A40:F40"/>
  </mergeCells>
  <conditionalFormatting sqref="D6:F25">
    <cfRule type="cellIs" dxfId="0" priority="2" operator="lessThan">
      <formula>0</formula>
    </cfRule>
  </conditionalFormatting>
  <dataValidations count="2">
    <dataValidation type="whole" operator="greaterThanOrEqual" allowBlank="1" showInputMessage="1" showErrorMessage="1" sqref="C29" xr:uid="{00000000-0002-0000-0200-000000000000}">
      <formula1>1</formula1>
      <formula2>0</formula2>
    </dataValidation>
    <dataValidation type="whole" operator="greaterThanOrEqual" allowBlank="1" showErrorMessage="1" errorTitle="Años de Experiencia" error="El valor debe ser numérico entero no negativo" sqref="D6:E25" xr:uid="{00000000-0002-0000-0200-000001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Criterio</vt:lpstr>
      <vt:lpstr>Segundo Criterio</vt:lpstr>
      <vt:lpstr>Tercer Criterio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Torres Graciano</dc:creator>
  <dc:description/>
  <cp:lastModifiedBy>JUAN ANTONIO MARTINEZ GUIRADO</cp:lastModifiedBy>
  <cp:revision>53</cp:revision>
  <dcterms:created xsi:type="dcterms:W3CDTF">2022-07-07T11:31:53Z</dcterms:created>
  <dcterms:modified xsi:type="dcterms:W3CDTF">2025-02-04T14:11:13Z</dcterms:modified>
  <dc:language>es-ES</dc:language>
</cp:coreProperties>
</file>