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Criterio" sheetId="1" state="visible" r:id="rId2"/>
    <sheet name="Segundo Criterio" sheetId="2" state="visible" r:id="rId3"/>
    <sheet name="Tercer Criterio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<sst xmlns="http://schemas.openxmlformats.org/spreadsheetml/2006/main" count="141" uniqueCount="35">
  <si>
    <t xml:space="preserve">Criterios de adjudicación valorados mediante la aplicación de fórmulas
Valoración de los medios adscritos al contrato CONTR 2024 1142995</t>
  </si>
  <si>
    <t xml:space="preserve">APARTADO PRIMERO
Calidad y valor técnico de los servicios de implantación y puesta en marcha de los módulos de Empleado Central (Employee Central) y Nómina (Employee Central PayRoll). 
Solo se valorarán las certificaciones y las personas que sean titulares de las mismas, que tengan relación con las tareas a realizar en este apartado y con una dedicación a éstas mayor del 20% (Hasta 8 puntos)</t>
  </si>
  <si>
    <t xml:space="preserve">Años de experiencia totales de los consultores asignados sobre los requeridos en solvencia</t>
  </si>
  <si>
    <t xml:space="preserve">Perfil</t>
  </si>
  <si>
    <t xml:space="preserve">Nombre y Apellidos</t>
  </si>
  <si>
    <t xml:space="preserve">Porcentaje de dedicación (&gt; 20%)</t>
  </si>
  <si>
    <t xml:space="preserve">Años de experiencia mínima exigida en solvencia</t>
  </si>
  <si>
    <t xml:space="preserve">Años de experiencia adicionales a la exigida en solvencia</t>
  </si>
  <si>
    <t xml:space="preserve">Años totales de experiencia</t>
  </si>
  <si>
    <t xml:space="preserve">Puntos obtenidos</t>
  </si>
  <si>
    <t xml:space="preserve">Consultor Funcional con dedicación superior al 20 %</t>
  </si>
  <si>
    <r>
      <rPr>
        <b val="true"/>
        <sz val="10"/>
        <rFont val="Arial"/>
        <family val="2"/>
        <charset val="1"/>
      </rPr>
      <t xml:space="preserve">Puntuación
</t>
    </r>
    <r>
      <rPr>
        <b val="true"/>
        <i val="true"/>
        <sz val="10"/>
        <rFont val="Arial"/>
        <family val="2"/>
        <charset val="1"/>
      </rPr>
      <t xml:space="preserve">(hasta 4 puntos)</t>
    </r>
  </si>
  <si>
    <t xml:space="preserve">Número de Personas que realizarán estos servicios</t>
  </si>
  <si>
    <t xml:space="preserve">Numero de personas</t>
  </si>
  <si>
    <t xml:space="preserve">Puntos obtenidos (hasta 2 puntos)</t>
  </si>
  <si>
    <t xml:space="preserve">Número de certificaciones totales (suma de certificaciones en los módulos a implantar
de todas las personas asociadas a estos servicios)</t>
  </si>
  <si>
    <t xml:space="preserve">Número de certificaciones</t>
  </si>
  <si>
    <t xml:space="preserve">TOTAL DE PUNTOS obtenidos en el apartado Calidad y valor técnico de los servicios de implantación y puesta en marcha de los módulos de Empleado Central (Employee Central) y Nómina (Employee Central PayRoll). Solo se valorarán las certificaciones y las personas que sean titulares de las mismas, que tengan relación con las tareas a realizar en este apartado y con una dedicación a éstas mayor del 20% (Hasta 8 puntos)</t>
  </si>
  <si>
    <t xml:space="preserve">INSTRUCCIONES Y CONSIDERACIONES:</t>
  </si>
  <si>
    <t xml:space="preserve">* Esta hoja tiene bloqueadas todas las celdas frente a escritura, excepto aquellas que los licitadores deben cumplimentar, que cuentan con fondo verde.</t>
  </si>
  <si>
    <t xml:space="preserve">* Para que pueda ser considerada una experiencia o certificación, ha de estar finalizada en tiempo de presentación de la oferta.</t>
  </si>
  <si>
    <t xml:space="preserve">* Los puntos por experiencia solo se calculan si se rellenan los campos nombre y apellidos, se indica un % de dedicación &gt;20% y se indica algún año más de experiencia sobre lo requerido en solvencia (3 años)</t>
  </si>
  <si>
    <t xml:space="preserve">* Los puntos por Número de personas se calculan para aquellas personas que tengan cumplimentado el campo Nombre y Apellidos y se hay indicado un % de dedicación &gt; 20%</t>
  </si>
  <si>
    <t xml:space="preserve">* Este documento debe ser entregado firmado por el representante de la empresa licitadora.</t>
  </si>
  <si>
    <t xml:space="preserve">* El abajo firmante reconoce con la firma de este documento la veracidad de los datos aportados sobre la experiencia y certificaciones</t>
  </si>
  <si>
    <t xml:space="preserve"> de las personas asociadas a los distintos servicios, así como que las personas implicadas han sido informadas de su inclusión en la oferta de la empresa licitadora.</t>
  </si>
  <si>
    <t xml:space="preserve">* Junto con este documento el licitador deberá entregar un documento PDF con el CV de cada uno de los consultores propuestos. La Agencia comprobará la validez de la experiencia y certificaciones aquí indicadas por la empresa adjudicataria, y en su caso, podrá exigir su cumplimiento, por ejemplo, obligando al contratista a cambiar los perfiles ofertados que no las cumplan por otros que sí.</t>
  </si>
  <si>
    <t xml:space="preserve">APARTADO SEGUNDO
Calidad y valor técnico de los servicios de implantación y puesta en marcha del resto de módulos (Time tracking, BTPCloud Foundy, Integration Suite, RCM, ONB, LMS, CONCUR). (Solo se valorarán las certificaciones y las personas que sean titulares de las mismas, que tengan relación con las tareas a realizar en este apartado y con una dedicación a éstas mayor del 20%) (Hasta 10 puntos)</t>
  </si>
  <si>
    <t xml:space="preserve">Puntos obtenidos (hasta 3 puntos)</t>
  </si>
  <si>
    <t xml:space="preserve">TOTAL DE PUNTOS obtenidos en el apartado Calidad y valor técnico de los servicios de implantación y puesta en marcha del resto de módulos (Time tracking, BTPCloud Foundy, Integration Suite, RCM, ONB, LMS, CONCUR). (Solo se valorarán las certificaciones y las personas que sean titulares de las mismas, que tengan relación con las tareas a realizar en este apartado y con una dedicación a éstas mayor del 20%) (Hasta 10 puntos)</t>
  </si>
  <si>
    <t xml:space="preserve">APARTADO TERCERO
Calidad y valor técnico de los servicios de mantenimiento de los módulos a implantar (exceptuando EHS, PM&amp;GM y CMP). (Solo se valorarán las certificaciones y las personas que sean titulares de las mismas, que tengan relación con las tareas a realizar en este apartado (Hasta 6 puntos) </t>
  </si>
  <si>
    <t xml:space="preserve">Puntos</t>
  </si>
  <si>
    <t xml:space="preserve">Consultor</t>
  </si>
  <si>
    <t xml:space="preserve">TOTAL DE PUNTOS obtenidos en el apartado Calidad y valor técnico de los servicios de mantenimiento de los módulos a implantar (exceptuando EHS, PM&amp;GM y CMP). (Solo se valorarán las certificaciones y las personas que sean titulares de las mismas, que tengan relación con las tareas a realizar en este apartado) (Hasta 6 puntos)</t>
  </si>
  <si>
    <t xml:space="preserve">* Los puntos por experiencia solo se calculan si se rellenan los campos nombre y apellidos y se indica algún año más de experiencia sobre lo requerido en solvencia (3 años)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</si>
</sst>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0\ %"/>
    <numFmt numFmtId="167" formatCode="#"/>
    <numFmt numFmtId="168" formatCode="0"/>
    <numFmt numFmtId="169" formatCode="_-* #,##0.00_-;\-* #,##0.00_-;_-* \-??_-;_-@_-"/>
    <numFmt numFmtId="170" formatCode="#,##0_ ;\-#,##0\ "/>
    <numFmt numFmtId="171" formatCode="0.00"/>
    <numFmt numFmtId="172" formatCode="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.5"/>
      <name val="Source Sans Pro"/>
      <family val="2"/>
      <charset val="1"/>
    </font>
    <font>
      <b val="true"/>
      <sz val="10"/>
      <color rgb="FFF10D0C"/>
      <name val="Arial"/>
      <family val="2"/>
      <charset val="1"/>
    </font>
    <font>
      <b val="true"/>
      <sz val="12"/>
      <color rgb="FFF10D0C"/>
      <name val="Arial"/>
      <family val="2"/>
      <charset val="1"/>
    </font>
    <font>
      <b val="true"/>
      <sz val="10.5"/>
      <name val="Source Sans Pr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43C330"/>
        <bgColor rgb="FF99CC00"/>
      </patternFill>
    </fill>
    <fill>
      <patternFill patternType="solid">
        <fgColor rgb="FFCCCCCC"/>
        <bgColor rgb="FFDDDDDD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4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3" borderId="1" xfId="1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6" fillId="3" borderId="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71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10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tru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3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4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72" fontId="0" fillId="4" borderId="1" xfId="0" applyFont="false" applyBorder="true" applyAlignment="true" applyProtection="true">
      <alignment horizontal="center" vertical="bottom" textRotation="0" wrapText="false" indent="0" shrinkToFit="false"/>
      <protection locked="false" hidden="true"/>
    </xf>
    <xf numFmtId="172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2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6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3" fillId="2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0" fillId="2" borderId="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2" borderId="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10" fillId="2" borderId="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10" fillId="2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5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10" fillId="2" borderId="1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10" fillId="2" borderId="1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1"/>
        <i val="0"/>
        <color rgb="FFFFFFFF"/>
        <sz val="10"/>
      </font>
      <fill>
        <patternFill>
          <bgColor rgb="FFCC0000"/>
        </patternFill>
      </fill>
    </dxf>
    <dxf>
      <font>
        <b val="1"/>
        <i val="0"/>
        <color rgb="FFFFFFFF"/>
        <sz val="10"/>
      </font>
      <fill>
        <patternFill>
          <bgColor rgb="FFCC0000"/>
        </patternFill>
      </fill>
    </dxf>
    <dxf>
      <font>
        <b val="1"/>
        <i val="0"/>
        <color rgb="FFFFFFFF"/>
        <sz val="10"/>
      </font>
      <fill>
        <patternFill>
          <bgColor rgb="FFCC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3C330"/>
      <rgbColor rgb="FF003300"/>
      <rgbColor rgb="FF333300"/>
      <rgbColor rgb="FFF10D0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49.71"/>
    <col collapsed="false" customWidth="true" hidden="false" outlineLevel="0" max="2" min="2" style="1" width="35.12"/>
    <col collapsed="false" customWidth="true" hidden="false" outlineLevel="0" max="3" min="3" style="2" width="15.88"/>
    <col collapsed="false" customWidth="true" hidden="false" outlineLevel="0" max="4" min="4" style="2" width="22.43"/>
    <col collapsed="false" customWidth="true" hidden="false" outlineLevel="0" max="6" min="5" style="2" width="24.29"/>
    <col collapsed="false" customWidth="true" hidden="false" outlineLevel="0" max="7" min="7" style="2" width="31.57"/>
    <col collapsed="false" customWidth="false" hidden="false" outlineLevel="0" max="1022" min="8" style="1" width="11.57"/>
  </cols>
  <sheetData>
    <row r="1" customFormat="false" ht="63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51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4.85" hidden="false" customHeight="true" outlineLevel="0" collapsed="false">
      <c r="A3" s="5"/>
      <c r="B3" s="6"/>
      <c r="C3" s="7"/>
      <c r="D3" s="7"/>
      <c r="E3" s="7"/>
      <c r="F3" s="7"/>
      <c r="G3" s="7"/>
    </row>
    <row r="4" customFormat="false" ht="36.75" hidden="false" customHeight="true" outlineLevel="0" collapsed="false">
      <c r="A4" s="8" t="s">
        <v>2</v>
      </c>
      <c r="B4" s="6"/>
      <c r="C4" s="7"/>
      <c r="D4" s="7"/>
      <c r="E4" s="7"/>
      <c r="F4" s="7"/>
      <c r="G4" s="7"/>
    </row>
    <row r="5" customFormat="false" ht="38.25" hidden="false" customHeight="false" outlineLevel="0" collapsed="false">
      <c r="A5" s="9" t="s">
        <v>3</v>
      </c>
      <c r="B5" s="9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</row>
    <row r="6" customFormat="false" ht="12.8" hidden="false" customHeight="false" outlineLevel="0" collapsed="false">
      <c r="A6" s="11" t="s">
        <v>10</v>
      </c>
      <c r="B6" s="12"/>
      <c r="C6" s="13"/>
      <c r="D6" s="14" t="n">
        <v>3</v>
      </c>
      <c r="E6" s="15"/>
      <c r="F6" s="16" t="n">
        <f aca="false">D6+E6</f>
        <v>3</v>
      </c>
      <c r="G6" s="17" t="n">
        <f aca="false">0.1 *  IF(AND(B6&lt;&gt;"",C6&gt;20%),E6,0)</f>
        <v>0</v>
      </c>
    </row>
    <row r="7" customFormat="false" ht="12.8" hidden="false" customHeight="false" outlineLevel="0" collapsed="false">
      <c r="A7" s="11" t="s">
        <v>10</v>
      </c>
      <c r="B7" s="12"/>
      <c r="C7" s="13"/>
      <c r="D7" s="14" t="n">
        <v>3</v>
      </c>
      <c r="E7" s="15"/>
      <c r="F7" s="16" t="n">
        <f aca="false">D7+E7</f>
        <v>3</v>
      </c>
      <c r="G7" s="17" t="n">
        <f aca="false">0.1 *  IF(AND(B7&lt;&gt;"",C7&gt;20%),E7,0)</f>
        <v>0</v>
      </c>
    </row>
    <row r="8" customFormat="false" ht="12.8" hidden="false" customHeight="false" outlineLevel="0" collapsed="false">
      <c r="A8" s="11" t="s">
        <v>10</v>
      </c>
      <c r="B8" s="12"/>
      <c r="C8" s="13"/>
      <c r="D8" s="14" t="n">
        <v>3</v>
      </c>
      <c r="E8" s="15"/>
      <c r="F8" s="16" t="n">
        <f aca="false">D8+E8</f>
        <v>3</v>
      </c>
      <c r="G8" s="17" t="n">
        <f aca="false">0.1 *  IF(AND(B8&lt;&gt;"",C8&gt;20%),E8,0)</f>
        <v>0</v>
      </c>
    </row>
    <row r="9" customFormat="false" ht="12.8" hidden="false" customHeight="false" outlineLevel="0" collapsed="false">
      <c r="A9" s="11" t="s">
        <v>10</v>
      </c>
      <c r="B9" s="12"/>
      <c r="C9" s="13"/>
      <c r="D9" s="14" t="n">
        <v>3</v>
      </c>
      <c r="E9" s="15"/>
      <c r="F9" s="16" t="n">
        <f aca="false">D9+E9</f>
        <v>3</v>
      </c>
      <c r="G9" s="17" t="n">
        <f aca="false">0.1 *  IF(AND(B9&lt;&gt;"",C9&gt;20%),E9,0)</f>
        <v>0</v>
      </c>
    </row>
    <row r="10" customFormat="false" ht="12.8" hidden="false" customHeight="false" outlineLevel="0" collapsed="false">
      <c r="A10" s="11" t="s">
        <v>10</v>
      </c>
      <c r="B10" s="12"/>
      <c r="C10" s="13"/>
      <c r="D10" s="14" t="n">
        <v>3</v>
      </c>
      <c r="E10" s="15"/>
      <c r="F10" s="16" t="n">
        <f aca="false">D10+E10</f>
        <v>3</v>
      </c>
      <c r="G10" s="17" t="n">
        <f aca="false">0.1 *  IF(AND(B10&lt;&gt;"",C10&gt;20%),E10,0)</f>
        <v>0</v>
      </c>
    </row>
    <row r="11" customFormat="false" ht="12.8" hidden="false" customHeight="false" outlineLevel="0" collapsed="false">
      <c r="A11" s="11" t="s">
        <v>10</v>
      </c>
      <c r="B11" s="12"/>
      <c r="C11" s="13"/>
      <c r="D11" s="14" t="n">
        <v>3</v>
      </c>
      <c r="E11" s="15"/>
      <c r="F11" s="16" t="n">
        <f aca="false">D11+E11</f>
        <v>3</v>
      </c>
      <c r="G11" s="17" t="n">
        <f aca="false">0.1 *  IF(AND(B11&lt;&gt;"",C11&gt;20%),E11,0)</f>
        <v>0</v>
      </c>
    </row>
    <row r="12" customFormat="false" ht="12.8" hidden="false" customHeight="false" outlineLevel="0" collapsed="false">
      <c r="A12" s="11" t="s">
        <v>10</v>
      </c>
      <c r="B12" s="12"/>
      <c r="C12" s="13"/>
      <c r="D12" s="14" t="n">
        <v>3</v>
      </c>
      <c r="E12" s="15"/>
      <c r="F12" s="16" t="n">
        <f aca="false">D12+E12</f>
        <v>3</v>
      </c>
      <c r="G12" s="17" t="n">
        <f aca="false">0.1 *  IF(AND(B12&lt;&gt;"",C12&gt;20%),E12,0)</f>
        <v>0</v>
      </c>
    </row>
    <row r="13" customFormat="false" ht="12.8" hidden="false" customHeight="false" outlineLevel="0" collapsed="false">
      <c r="A13" s="11" t="s">
        <v>10</v>
      </c>
      <c r="B13" s="12"/>
      <c r="C13" s="13"/>
      <c r="D13" s="14" t="n">
        <v>3</v>
      </c>
      <c r="E13" s="15"/>
      <c r="F13" s="16" t="n">
        <f aca="false">D13+E13</f>
        <v>3</v>
      </c>
      <c r="G13" s="17" t="n">
        <f aca="false">0.1 *  IF(AND(B13&lt;&gt;"",C13&gt;20%),E13,0)</f>
        <v>0</v>
      </c>
    </row>
    <row r="14" customFormat="false" ht="12.8" hidden="false" customHeight="false" outlineLevel="0" collapsed="false">
      <c r="A14" s="11" t="s">
        <v>10</v>
      </c>
      <c r="B14" s="12"/>
      <c r="C14" s="13"/>
      <c r="D14" s="14" t="n">
        <v>3</v>
      </c>
      <c r="E14" s="15"/>
      <c r="F14" s="16" t="n">
        <f aca="false">D14+E14</f>
        <v>3</v>
      </c>
      <c r="G14" s="17" t="n">
        <f aca="false">0.1 *  IF(AND(B14&lt;&gt;"",C14&gt;20%),E14,0)</f>
        <v>0</v>
      </c>
    </row>
    <row r="15" customFormat="false" ht="12.8" hidden="false" customHeight="false" outlineLevel="0" collapsed="false">
      <c r="A15" s="11" t="s">
        <v>10</v>
      </c>
      <c r="B15" s="12"/>
      <c r="C15" s="13"/>
      <c r="D15" s="14" t="n">
        <v>3</v>
      </c>
      <c r="E15" s="15"/>
      <c r="F15" s="16" t="n">
        <f aca="false">D15+E15</f>
        <v>3</v>
      </c>
      <c r="G15" s="17" t="n">
        <f aca="false">0.1 *  IF(AND(B15&lt;&gt;"",C15&gt;20%),E15,0)</f>
        <v>0</v>
      </c>
    </row>
    <row r="16" customFormat="false" ht="12.8" hidden="false" customHeight="false" outlineLevel="0" collapsed="false">
      <c r="A16" s="11" t="s">
        <v>10</v>
      </c>
      <c r="B16" s="12"/>
      <c r="C16" s="13"/>
      <c r="D16" s="14" t="n">
        <v>3</v>
      </c>
      <c r="E16" s="15"/>
      <c r="F16" s="16" t="n">
        <f aca="false">D16+E16</f>
        <v>3</v>
      </c>
      <c r="G16" s="17" t="n">
        <f aca="false">0.1 *  IF(AND(B16&lt;&gt;"",C16&gt;20%),E16,0)</f>
        <v>0</v>
      </c>
    </row>
    <row r="17" customFormat="false" ht="12.8" hidden="false" customHeight="false" outlineLevel="0" collapsed="false">
      <c r="A17" s="11" t="s">
        <v>10</v>
      </c>
      <c r="B17" s="12"/>
      <c r="C17" s="13"/>
      <c r="D17" s="14" t="n">
        <v>3</v>
      </c>
      <c r="E17" s="15"/>
      <c r="F17" s="16" t="n">
        <f aca="false">D17+E17</f>
        <v>3</v>
      </c>
      <c r="G17" s="17" t="n">
        <f aca="false">0.1 *  IF(AND(B17&lt;&gt;"",C17&gt;20%),E17,0)</f>
        <v>0</v>
      </c>
    </row>
    <row r="18" customFormat="false" ht="12.8" hidden="false" customHeight="false" outlineLevel="0" collapsed="false">
      <c r="A18" s="11" t="s">
        <v>10</v>
      </c>
      <c r="B18" s="12"/>
      <c r="C18" s="13"/>
      <c r="D18" s="14" t="n">
        <v>3</v>
      </c>
      <c r="E18" s="15"/>
      <c r="F18" s="16" t="n">
        <f aca="false">D18+E18</f>
        <v>3</v>
      </c>
      <c r="G18" s="17" t="n">
        <f aca="false">0.1 *  IF(AND(B18&lt;&gt;"",C18&gt;20%),E18,0)</f>
        <v>0</v>
      </c>
    </row>
    <row r="19" customFormat="false" ht="12.8" hidden="false" customHeight="false" outlineLevel="0" collapsed="false">
      <c r="A19" s="11" t="s">
        <v>10</v>
      </c>
      <c r="B19" s="12"/>
      <c r="C19" s="13"/>
      <c r="D19" s="14" t="n">
        <v>3</v>
      </c>
      <c r="E19" s="15"/>
      <c r="F19" s="16" t="n">
        <f aca="false">D19+E19</f>
        <v>3</v>
      </c>
      <c r="G19" s="17" t="n">
        <f aca="false">0.1 *  IF(AND(B19&lt;&gt;"",C19&gt;20%),E19,0)</f>
        <v>0</v>
      </c>
    </row>
    <row r="20" customFormat="false" ht="12.8" hidden="false" customHeight="false" outlineLevel="0" collapsed="false">
      <c r="A20" s="11" t="s">
        <v>10</v>
      </c>
      <c r="B20" s="12"/>
      <c r="C20" s="13"/>
      <c r="D20" s="14" t="n">
        <v>3</v>
      </c>
      <c r="E20" s="15"/>
      <c r="F20" s="16" t="n">
        <f aca="false">D20+E20</f>
        <v>3</v>
      </c>
      <c r="G20" s="17" t="n">
        <f aca="false">0.1 *  IF(AND(B20&lt;&gt;"",C20&gt;20%),E20,0)</f>
        <v>0</v>
      </c>
    </row>
    <row r="21" customFormat="false" ht="12.8" hidden="false" customHeight="false" outlineLevel="0" collapsed="false">
      <c r="A21" s="11" t="s">
        <v>10</v>
      </c>
      <c r="B21" s="12"/>
      <c r="C21" s="13"/>
      <c r="D21" s="14" t="n">
        <v>3</v>
      </c>
      <c r="E21" s="15"/>
      <c r="F21" s="16" t="n">
        <f aca="false">D21+E21</f>
        <v>3</v>
      </c>
      <c r="G21" s="17" t="n">
        <f aca="false">0.1 *  IF(AND(B21&lt;&gt;"",C21&gt;20%),E21,0)</f>
        <v>0</v>
      </c>
    </row>
    <row r="22" customFormat="false" ht="12.8" hidden="false" customHeight="false" outlineLevel="0" collapsed="false">
      <c r="A22" s="11" t="s">
        <v>10</v>
      </c>
      <c r="B22" s="12"/>
      <c r="C22" s="13"/>
      <c r="D22" s="14" t="n">
        <v>3</v>
      </c>
      <c r="E22" s="15"/>
      <c r="F22" s="16" t="n">
        <f aca="false">D22+E22</f>
        <v>3</v>
      </c>
      <c r="G22" s="17" t="n">
        <f aca="false">0.1 *  IF(AND(B22&lt;&gt;"",C22&gt;20%),E22,0)</f>
        <v>0</v>
      </c>
    </row>
    <row r="23" customFormat="false" ht="12.8" hidden="false" customHeight="false" outlineLevel="0" collapsed="false">
      <c r="A23" s="11" t="s">
        <v>10</v>
      </c>
      <c r="B23" s="12"/>
      <c r="C23" s="13"/>
      <c r="D23" s="14" t="n">
        <v>3</v>
      </c>
      <c r="E23" s="15"/>
      <c r="F23" s="16" t="n">
        <f aca="false">D23+E23</f>
        <v>3</v>
      </c>
      <c r="G23" s="17" t="n">
        <f aca="false">0.1 *  IF(AND(B23&lt;&gt;"",C23&gt;20%),E23,0)</f>
        <v>0</v>
      </c>
    </row>
    <row r="24" customFormat="false" ht="12.8" hidden="false" customHeight="false" outlineLevel="0" collapsed="false">
      <c r="A24" s="11" t="s">
        <v>10</v>
      </c>
      <c r="B24" s="12"/>
      <c r="C24" s="13"/>
      <c r="D24" s="14" t="n">
        <v>3</v>
      </c>
      <c r="E24" s="15"/>
      <c r="F24" s="16" t="n">
        <f aca="false">D24+E24</f>
        <v>3</v>
      </c>
      <c r="G24" s="17" t="n">
        <f aca="false">0.1 *  IF(AND(B24&lt;&gt;"",C24&gt;20%),E24,0)</f>
        <v>0</v>
      </c>
    </row>
    <row r="25" customFormat="false" ht="12.8" hidden="false" customHeight="false" outlineLevel="0" collapsed="false">
      <c r="A25" s="11" t="s">
        <v>10</v>
      </c>
      <c r="B25" s="12"/>
      <c r="C25" s="13"/>
      <c r="D25" s="14" t="n">
        <v>3</v>
      </c>
      <c r="E25" s="15"/>
      <c r="F25" s="16" t="n">
        <f aca="false">D25+E25</f>
        <v>3</v>
      </c>
      <c r="G25" s="17" t="n">
        <f aca="false">0.1 *  IF(AND(B25&lt;&gt;"",C25&gt;20%),E25,0)</f>
        <v>0</v>
      </c>
    </row>
    <row r="26" customFormat="false" ht="25.5" hidden="false" customHeight="false" outlineLevel="0" collapsed="false">
      <c r="A26" s="18"/>
      <c r="B26" s="18"/>
      <c r="C26" s="19"/>
      <c r="F26" s="20" t="s">
        <v>11</v>
      </c>
      <c r="G26" s="21" t="n">
        <f aca="false">IF(SUM(G6:G15)&gt;4,4,SUM(G6:G25))</f>
        <v>0</v>
      </c>
    </row>
    <row r="27" customFormat="false" ht="12.75" hidden="false" customHeight="false" outlineLevel="0" collapsed="false">
      <c r="A27" s="18"/>
      <c r="B27" s="18"/>
      <c r="C27" s="19"/>
      <c r="D27" s="22"/>
      <c r="E27" s="22"/>
      <c r="F27" s="22"/>
      <c r="G27" s="23"/>
    </row>
    <row r="28" customFormat="false" ht="25.5" hidden="false" customHeight="false" outlineLevel="0" collapsed="false">
      <c r="A28" s="24" t="s">
        <v>12</v>
      </c>
      <c r="B28" s="25"/>
      <c r="C28" s="25"/>
      <c r="D28" s="26" t="s">
        <v>13</v>
      </c>
      <c r="E28" s="26"/>
      <c r="F28" s="26"/>
      <c r="G28" s="27" t="s">
        <v>14</v>
      </c>
    </row>
    <row r="29" customFormat="false" ht="14.25" hidden="false" customHeight="false" outlineLevel="0" collapsed="false">
      <c r="A29" s="28"/>
      <c r="B29" s="29"/>
      <c r="C29" s="30"/>
      <c r="D29" s="31" t="n">
        <f aca="false">COUNTIFS(B6:B25,"&lt;&gt;",C6:C25,"&gt;20%")</f>
        <v>0</v>
      </c>
      <c r="E29" s="31"/>
      <c r="F29" s="31"/>
      <c r="G29" s="21" t="n">
        <f aca="false">IF((D29*0.25)&lt;=2,D29*0.25,2)</f>
        <v>0</v>
      </c>
    </row>
    <row r="30" customFormat="false" ht="14.25" hidden="false" customHeight="false" outlineLevel="0" collapsed="false">
      <c r="A30" s="28"/>
      <c r="B30" s="29"/>
      <c r="C30" s="30"/>
      <c r="D30" s="32"/>
      <c r="E30" s="32"/>
      <c r="F30" s="32"/>
      <c r="G30" s="7"/>
    </row>
    <row r="31" customFormat="false" ht="39" hidden="false" customHeight="false" outlineLevel="0" collapsed="false">
      <c r="A31" s="33" t="s">
        <v>15</v>
      </c>
      <c r="B31" s="25"/>
      <c r="C31" s="25"/>
      <c r="D31" s="26" t="s">
        <v>16</v>
      </c>
      <c r="E31" s="26"/>
      <c r="F31" s="26"/>
      <c r="G31" s="27" t="s">
        <v>14</v>
      </c>
    </row>
    <row r="32" customFormat="false" ht="14.25" hidden="false" customHeight="false" outlineLevel="0" collapsed="false">
      <c r="A32" s="28"/>
      <c r="B32" s="29"/>
      <c r="C32" s="30"/>
      <c r="D32" s="34"/>
      <c r="E32" s="35"/>
      <c r="F32" s="35"/>
      <c r="G32" s="21" t="n">
        <f aca="false">IF((D32*0.5)&lt;=2,D32*0.5,2)</f>
        <v>0</v>
      </c>
    </row>
    <row r="33" customFormat="false" ht="12.75" hidden="false" customHeight="false" outlineLevel="0" collapsed="false">
      <c r="A33" s="36"/>
      <c r="B33" s="36"/>
      <c r="C33" s="37"/>
      <c r="D33" s="37"/>
      <c r="E33" s="37"/>
      <c r="F33" s="37"/>
    </row>
    <row r="34" customFormat="false" ht="95.25" hidden="false" customHeight="true" outlineLevel="0" collapsed="false">
      <c r="A34" s="38" t="s">
        <v>17</v>
      </c>
      <c r="B34" s="38"/>
      <c r="C34" s="38"/>
      <c r="D34" s="38"/>
      <c r="E34" s="39"/>
      <c r="F34" s="39"/>
      <c r="G34" s="40" t="str">
        <f aca="false">G26+G29+G32 &amp; " Puntos"</f>
        <v>0 Puntos</v>
      </c>
    </row>
    <row r="35" customFormat="false" ht="12.75" hidden="false" customHeight="false" outlineLevel="0" collapsed="false">
      <c r="A35" s="36"/>
      <c r="B35" s="36"/>
      <c r="C35" s="37"/>
      <c r="D35" s="37"/>
      <c r="E35" s="37"/>
      <c r="F35" s="37"/>
      <c r="G35" s="37"/>
    </row>
    <row r="36" s="44" customFormat="true" ht="14.25" hidden="false" customHeight="false" outlineLevel="0" collapsed="false">
      <c r="A36" s="41" t="s">
        <v>18</v>
      </c>
      <c r="B36" s="42"/>
      <c r="C36" s="42"/>
      <c r="D36" s="42"/>
      <c r="E36" s="42"/>
      <c r="F36" s="42"/>
      <c r="G36" s="43"/>
      <c r="ALZ36" s="1"/>
      <c r="AMA36" s="1"/>
      <c r="AMB36" s="1"/>
      <c r="AMC36" s="1"/>
      <c r="AMD36" s="1"/>
      <c r="AME36" s="1"/>
      <c r="AMF36" s="1"/>
      <c r="AMG36" s="1"/>
      <c r="AMH36" s="1"/>
    </row>
    <row r="37" s="44" customFormat="true" ht="14.25" hidden="false" customHeight="false" outlineLevel="0" collapsed="false">
      <c r="A37" s="45" t="s">
        <v>19</v>
      </c>
      <c r="B37" s="42"/>
      <c r="C37" s="42"/>
      <c r="D37" s="42"/>
      <c r="E37" s="42"/>
      <c r="F37" s="42"/>
      <c r="G37" s="43"/>
      <c r="ALZ37" s="1"/>
      <c r="AMA37" s="1"/>
      <c r="AMB37" s="1"/>
      <c r="AMC37" s="1"/>
      <c r="AMD37" s="1"/>
      <c r="AME37" s="1"/>
      <c r="AMF37" s="1"/>
      <c r="AMG37" s="1"/>
      <c r="AMH37" s="1"/>
    </row>
    <row r="38" s="44" customFormat="true" ht="14.25" hidden="false" customHeight="false" outlineLevel="0" collapsed="false">
      <c r="A38" s="46" t="s">
        <v>20</v>
      </c>
      <c r="B38" s="47"/>
      <c r="C38" s="48"/>
      <c r="D38" s="48"/>
      <c r="E38" s="48"/>
      <c r="F38" s="48"/>
      <c r="G38" s="49"/>
      <c r="ALZ38" s="1"/>
      <c r="AMA38" s="1"/>
      <c r="AMB38" s="1"/>
      <c r="AMC38" s="1"/>
      <c r="AMD38" s="1"/>
      <c r="AME38" s="1"/>
      <c r="AMF38" s="1"/>
      <c r="AMG38" s="1"/>
      <c r="AMH38" s="1"/>
    </row>
    <row r="39" s="44" customFormat="true" ht="14.25" hidden="false" customHeight="false" outlineLevel="0" collapsed="false">
      <c r="A39" s="46" t="s">
        <v>21</v>
      </c>
      <c r="B39" s="47"/>
      <c r="C39" s="48"/>
      <c r="D39" s="48"/>
      <c r="E39" s="48"/>
      <c r="F39" s="48"/>
      <c r="G39" s="49"/>
      <c r="ALZ39" s="1"/>
      <c r="AMA39" s="1"/>
      <c r="AMB39" s="1"/>
      <c r="AMC39" s="1"/>
      <c r="AMD39" s="1"/>
      <c r="AME39" s="1"/>
      <c r="AMF39" s="1"/>
      <c r="AMG39" s="1"/>
      <c r="AMH39" s="1"/>
    </row>
    <row r="40" s="44" customFormat="true" ht="14.25" hidden="false" customHeight="false" outlineLevel="0" collapsed="false">
      <c r="A40" s="46" t="s">
        <v>22</v>
      </c>
      <c r="B40" s="47"/>
      <c r="C40" s="48"/>
      <c r="D40" s="48"/>
      <c r="E40" s="48"/>
      <c r="F40" s="48"/>
      <c r="G40" s="49"/>
      <c r="ALZ40" s="1"/>
      <c r="AMA40" s="1"/>
      <c r="AMB40" s="1"/>
      <c r="AMC40" s="1"/>
      <c r="AMD40" s="1"/>
      <c r="AME40" s="1"/>
      <c r="AMF40" s="1"/>
      <c r="AMG40" s="1"/>
      <c r="AMH40" s="1"/>
    </row>
    <row r="41" s="44" customFormat="true" ht="14.25" hidden="false" customHeight="false" outlineLevel="0" collapsed="false">
      <c r="A41" s="46" t="s">
        <v>23</v>
      </c>
      <c r="B41" s="47"/>
      <c r="C41" s="48"/>
      <c r="D41" s="48"/>
      <c r="E41" s="48"/>
      <c r="F41" s="48"/>
      <c r="G41" s="49"/>
      <c r="ALZ41" s="1"/>
      <c r="AMA41" s="1"/>
      <c r="AMB41" s="1"/>
      <c r="AMC41" s="1"/>
      <c r="AMD41" s="1"/>
      <c r="AME41" s="1"/>
      <c r="AMF41" s="1"/>
      <c r="AMG41" s="1"/>
      <c r="AMH41" s="1"/>
    </row>
    <row r="42" s="44" customFormat="true" ht="14.25" hidden="false" customHeight="false" outlineLevel="0" collapsed="false">
      <c r="A42" s="46" t="s">
        <v>24</v>
      </c>
      <c r="B42" s="48"/>
      <c r="C42" s="48"/>
      <c r="D42" s="48"/>
      <c r="E42" s="48"/>
      <c r="F42" s="48"/>
      <c r="G42" s="50"/>
      <c r="ALZ42" s="1"/>
      <c r="AMA42" s="1"/>
      <c r="AMB42" s="1"/>
      <c r="AMC42" s="1"/>
      <c r="AMD42" s="1"/>
      <c r="AME42" s="1"/>
      <c r="AMF42" s="1"/>
      <c r="AMG42" s="1"/>
      <c r="AMH42" s="1"/>
    </row>
    <row r="43" customFormat="false" ht="14.25" hidden="false" customHeight="false" outlineLevel="0" collapsed="false">
      <c r="A43" s="46" t="s">
        <v>25</v>
      </c>
      <c r="B43" s="48"/>
      <c r="C43" s="37"/>
      <c r="D43" s="37"/>
      <c r="E43" s="37"/>
      <c r="F43" s="37"/>
      <c r="G43" s="50"/>
    </row>
    <row r="44" s="52" customFormat="true" ht="30.75" hidden="false" customHeight="true" outlineLevel="0" collapsed="false">
      <c r="A44" s="51" t="s">
        <v>26</v>
      </c>
      <c r="B44" s="51"/>
      <c r="C44" s="51"/>
      <c r="D44" s="51"/>
      <c r="E44" s="51"/>
      <c r="F44" s="51"/>
      <c r="G44" s="51"/>
      <c r="AMI44" s="53"/>
      <c r="AMJ44" s="53"/>
    </row>
    <row r="45" customFormat="false" ht="14.25" hidden="false" customHeight="false" outlineLevel="0" collapsed="false">
      <c r="A45" s="54"/>
      <c r="B45" s="55"/>
      <c r="C45" s="56"/>
      <c r="D45" s="56"/>
      <c r="E45" s="56"/>
      <c r="F45" s="56"/>
      <c r="G45" s="57"/>
    </row>
    <row r="46" customFormat="false" ht="12.75" hidden="false" customHeight="false" outlineLevel="0" collapsed="false">
      <c r="A46" s="36"/>
      <c r="B46" s="36"/>
      <c r="C46" s="37"/>
      <c r="D46" s="37"/>
      <c r="E46" s="37"/>
      <c r="F46" s="37"/>
      <c r="G46" s="37"/>
    </row>
    <row r="47" customFormat="false" ht="12.75" hidden="false" customHeight="false" outlineLevel="0" collapsed="false">
      <c r="A47" s="36"/>
      <c r="B47" s="36"/>
      <c r="C47" s="37"/>
      <c r="D47" s="37"/>
      <c r="E47" s="37"/>
      <c r="F47" s="37"/>
      <c r="G47" s="37"/>
    </row>
  </sheetData>
  <sheetProtection sheet="true" password="d149" objects="true" scenarios="true"/>
  <mergeCells count="4">
    <mergeCell ref="A1:G1"/>
    <mergeCell ref="A2:G2"/>
    <mergeCell ref="A34:D34"/>
    <mergeCell ref="A44:G44"/>
  </mergeCells>
  <conditionalFormatting sqref="E6:G25">
    <cfRule type="cellIs" priority="2" operator="lessThan" aboveAverage="0" equalAverage="0" bottom="0" percent="0" rank="0" text="" dxfId="0">
      <formula>0</formula>
    </cfRule>
  </conditionalFormatting>
  <dataValidations count="4">
    <dataValidation allowBlank="true" error="El valor debe ser numérico entero no negativo" errorStyle="stop" errorTitle="Años de Experiencia" operator="greaterThanOrEqual" showDropDown="false" showErrorMessage="true" showInputMessage="false" sqref="E6:E25" type="whole">
      <formula1>0</formula1>
      <formula2>0</formula2>
    </dataValidation>
    <dataValidation allowBlank="true" error="El valor debe ser numérico entero no negativo" errorStyle="stop" errorTitle="Años de Experiencia" operator="greaterThanOrEqual" showDropDown="false" showErrorMessage="true" showInputMessage="false" sqref="F6:F25" type="whole">
      <formula1>0</formula1>
      <formula2>0</formula2>
    </dataValidation>
    <dataValidation allowBlank="true" errorStyle="stop" operator="between" showDropDown="false" showErrorMessage="true" showInputMessage="true" sqref="C6:C25" type="decimal">
      <formula1>0.2</formula1>
      <formula2>1</formula2>
    </dataValidation>
    <dataValidation allowBlank="true" errorStyle="stop" operator="greaterThanOrEqual" showDropDown="false" showErrorMessage="true" showInputMessage="true" sqref="D32" type="whole">
      <formula1>1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49.71"/>
    <col collapsed="false" customWidth="true" hidden="false" outlineLevel="0" max="2" min="2" style="1" width="35.12"/>
    <col collapsed="false" customWidth="true" hidden="false" outlineLevel="0" max="3" min="3" style="2" width="15.88"/>
    <col collapsed="false" customWidth="true" hidden="false" outlineLevel="0" max="4" min="4" style="2" width="22.43"/>
    <col collapsed="false" customWidth="true" hidden="false" outlineLevel="0" max="6" min="5" style="2" width="24.29"/>
    <col collapsed="false" customWidth="true" hidden="false" outlineLevel="0" max="7" min="7" style="2" width="31.57"/>
    <col collapsed="false" customWidth="false" hidden="false" outlineLevel="0" max="1022" min="8" style="1" width="11.57"/>
  </cols>
  <sheetData>
    <row r="1" customFormat="false" ht="63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51.75" hidden="false" customHeight="true" outlineLevel="0" collapsed="false">
      <c r="A2" s="4" t="s">
        <v>27</v>
      </c>
      <c r="B2" s="4"/>
      <c r="C2" s="4"/>
      <c r="D2" s="4"/>
      <c r="E2" s="4"/>
      <c r="F2" s="4"/>
      <c r="G2" s="4"/>
    </row>
    <row r="3" customFormat="false" ht="14.85" hidden="false" customHeight="true" outlineLevel="0" collapsed="false">
      <c r="A3" s="5"/>
      <c r="B3" s="6"/>
      <c r="C3" s="7"/>
      <c r="D3" s="7"/>
      <c r="E3" s="7"/>
      <c r="F3" s="7"/>
      <c r="G3" s="7"/>
    </row>
    <row r="4" customFormat="false" ht="36.75" hidden="false" customHeight="true" outlineLevel="0" collapsed="false">
      <c r="A4" s="8" t="s">
        <v>2</v>
      </c>
      <c r="B4" s="6"/>
      <c r="C4" s="7"/>
      <c r="D4" s="7"/>
      <c r="E4" s="7"/>
      <c r="F4" s="7"/>
      <c r="G4" s="7"/>
    </row>
    <row r="5" customFormat="false" ht="38.25" hidden="false" customHeight="false" outlineLevel="0" collapsed="false">
      <c r="A5" s="9" t="s">
        <v>3</v>
      </c>
      <c r="B5" s="9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</row>
    <row r="6" customFormat="false" ht="12.8" hidden="false" customHeight="false" outlineLevel="0" collapsed="false">
      <c r="A6" s="11" t="s">
        <v>10</v>
      </c>
      <c r="B6" s="12"/>
      <c r="C6" s="13"/>
      <c r="D6" s="14" t="n">
        <v>3</v>
      </c>
      <c r="E6" s="15"/>
      <c r="F6" s="16" t="n">
        <f aca="false">D6+E6</f>
        <v>3</v>
      </c>
      <c r="G6" s="17" t="n">
        <f aca="false">0.1 *  IF(AND(B6&lt;&gt;"",C6&gt;20%),E6,0)</f>
        <v>0</v>
      </c>
    </row>
    <row r="7" customFormat="false" ht="12.8" hidden="false" customHeight="false" outlineLevel="0" collapsed="false">
      <c r="A7" s="11" t="s">
        <v>10</v>
      </c>
      <c r="B7" s="12"/>
      <c r="C7" s="13"/>
      <c r="D7" s="14" t="n">
        <v>3</v>
      </c>
      <c r="E7" s="15"/>
      <c r="F7" s="16" t="n">
        <f aca="false">D7+E7</f>
        <v>3</v>
      </c>
      <c r="G7" s="17" t="n">
        <f aca="false">0.1 *  IF(AND(B7&lt;&gt;"",C7&gt;20%),E7,0)</f>
        <v>0</v>
      </c>
    </row>
    <row r="8" customFormat="false" ht="12.8" hidden="false" customHeight="false" outlineLevel="0" collapsed="false">
      <c r="A8" s="11" t="s">
        <v>10</v>
      </c>
      <c r="B8" s="12"/>
      <c r="C8" s="13"/>
      <c r="D8" s="14" t="n">
        <v>3</v>
      </c>
      <c r="E8" s="15"/>
      <c r="F8" s="16" t="n">
        <f aca="false">D8+E8</f>
        <v>3</v>
      </c>
      <c r="G8" s="17" t="n">
        <f aca="false">0.1 *  IF(AND(B8&lt;&gt;"",C8&gt;20%),E8,0)</f>
        <v>0</v>
      </c>
    </row>
    <row r="9" customFormat="false" ht="12.8" hidden="false" customHeight="false" outlineLevel="0" collapsed="false">
      <c r="A9" s="11" t="s">
        <v>10</v>
      </c>
      <c r="B9" s="12"/>
      <c r="C9" s="13"/>
      <c r="D9" s="14" t="n">
        <v>3</v>
      </c>
      <c r="E9" s="15"/>
      <c r="F9" s="16" t="n">
        <f aca="false">D9+E9</f>
        <v>3</v>
      </c>
      <c r="G9" s="17" t="n">
        <f aca="false">0.1 *  IF(AND(B9&lt;&gt;"",C9&gt;20%),E9,0)</f>
        <v>0</v>
      </c>
    </row>
    <row r="10" customFormat="false" ht="12.8" hidden="false" customHeight="false" outlineLevel="0" collapsed="false">
      <c r="A10" s="11" t="s">
        <v>10</v>
      </c>
      <c r="B10" s="12"/>
      <c r="C10" s="13"/>
      <c r="D10" s="14" t="n">
        <v>3</v>
      </c>
      <c r="E10" s="15"/>
      <c r="F10" s="16" t="n">
        <f aca="false">D10+E10</f>
        <v>3</v>
      </c>
      <c r="G10" s="17" t="n">
        <f aca="false">0.1 *  IF(AND(B10&lt;&gt;"",C10&gt;20%),E10,0)</f>
        <v>0</v>
      </c>
    </row>
    <row r="11" customFormat="false" ht="12.8" hidden="false" customHeight="false" outlineLevel="0" collapsed="false">
      <c r="A11" s="11" t="s">
        <v>10</v>
      </c>
      <c r="B11" s="12"/>
      <c r="C11" s="13"/>
      <c r="D11" s="14" t="n">
        <v>3</v>
      </c>
      <c r="E11" s="15"/>
      <c r="F11" s="16" t="n">
        <f aca="false">D11+E11</f>
        <v>3</v>
      </c>
      <c r="G11" s="17" t="n">
        <f aca="false">0.1 *  IF(AND(B11&lt;&gt;"",C11&gt;20%),E11,0)</f>
        <v>0</v>
      </c>
    </row>
    <row r="12" customFormat="false" ht="12.8" hidden="false" customHeight="false" outlineLevel="0" collapsed="false">
      <c r="A12" s="11" t="s">
        <v>10</v>
      </c>
      <c r="B12" s="12"/>
      <c r="C12" s="13"/>
      <c r="D12" s="14" t="n">
        <v>3</v>
      </c>
      <c r="E12" s="15"/>
      <c r="F12" s="16" t="n">
        <f aca="false">D12+E12</f>
        <v>3</v>
      </c>
      <c r="G12" s="17" t="n">
        <f aca="false">0.1 *  IF(AND(B12&lt;&gt;"",C12&gt;20%),E12,0)</f>
        <v>0</v>
      </c>
    </row>
    <row r="13" customFormat="false" ht="12.8" hidden="false" customHeight="false" outlineLevel="0" collapsed="false">
      <c r="A13" s="11" t="s">
        <v>10</v>
      </c>
      <c r="B13" s="12"/>
      <c r="C13" s="13"/>
      <c r="D13" s="14" t="n">
        <v>3</v>
      </c>
      <c r="E13" s="15"/>
      <c r="F13" s="16" t="n">
        <f aca="false">D13+E13</f>
        <v>3</v>
      </c>
      <c r="G13" s="17" t="n">
        <f aca="false">0.1 *  IF(AND(B13&lt;&gt;"",C13&gt;20%),E13,0)</f>
        <v>0</v>
      </c>
    </row>
    <row r="14" customFormat="false" ht="12.8" hidden="false" customHeight="false" outlineLevel="0" collapsed="false">
      <c r="A14" s="11" t="s">
        <v>10</v>
      </c>
      <c r="B14" s="12"/>
      <c r="C14" s="13"/>
      <c r="D14" s="14" t="n">
        <v>3</v>
      </c>
      <c r="E14" s="15"/>
      <c r="F14" s="16" t="n">
        <f aca="false">D14+E14</f>
        <v>3</v>
      </c>
      <c r="G14" s="17" t="n">
        <f aca="false">0.1 *  IF(AND(B14&lt;&gt;"",C14&gt;20%),E14,0)</f>
        <v>0</v>
      </c>
    </row>
    <row r="15" customFormat="false" ht="12.8" hidden="false" customHeight="false" outlineLevel="0" collapsed="false">
      <c r="A15" s="11" t="s">
        <v>10</v>
      </c>
      <c r="B15" s="12"/>
      <c r="C15" s="13"/>
      <c r="D15" s="14" t="n">
        <v>3</v>
      </c>
      <c r="E15" s="15"/>
      <c r="F15" s="16" t="n">
        <f aca="false">D15+E15</f>
        <v>3</v>
      </c>
      <c r="G15" s="17" t="n">
        <f aca="false">0.1 *  IF(AND(B15&lt;&gt;"",C15&gt;20%),E15,0)</f>
        <v>0</v>
      </c>
    </row>
    <row r="16" customFormat="false" ht="12.8" hidden="false" customHeight="false" outlineLevel="0" collapsed="false">
      <c r="A16" s="11" t="s">
        <v>10</v>
      </c>
      <c r="B16" s="12"/>
      <c r="C16" s="13"/>
      <c r="D16" s="14" t="n">
        <v>3</v>
      </c>
      <c r="E16" s="15"/>
      <c r="F16" s="16" t="n">
        <f aca="false">D16+E16</f>
        <v>3</v>
      </c>
      <c r="G16" s="17" t="n">
        <f aca="false">0.1 *  IF(AND(B16&lt;&gt;"",C16&gt;20%),E16,0)</f>
        <v>0</v>
      </c>
    </row>
    <row r="17" customFormat="false" ht="12.8" hidden="false" customHeight="false" outlineLevel="0" collapsed="false">
      <c r="A17" s="11" t="s">
        <v>10</v>
      </c>
      <c r="B17" s="12"/>
      <c r="C17" s="13"/>
      <c r="D17" s="14" t="n">
        <v>3</v>
      </c>
      <c r="E17" s="15"/>
      <c r="F17" s="16" t="n">
        <f aca="false">D17+E17</f>
        <v>3</v>
      </c>
      <c r="G17" s="17" t="n">
        <f aca="false">0.1 *  IF(AND(B17&lt;&gt;"",C17&gt;20%),E17,0)</f>
        <v>0</v>
      </c>
    </row>
    <row r="18" customFormat="false" ht="12.8" hidden="false" customHeight="false" outlineLevel="0" collapsed="false">
      <c r="A18" s="11" t="s">
        <v>10</v>
      </c>
      <c r="B18" s="12"/>
      <c r="C18" s="13"/>
      <c r="D18" s="14" t="n">
        <v>3</v>
      </c>
      <c r="E18" s="15"/>
      <c r="F18" s="16" t="n">
        <f aca="false">D18+E18</f>
        <v>3</v>
      </c>
      <c r="G18" s="17" t="n">
        <f aca="false">0.1 *  IF(AND(B18&lt;&gt;"",C18&gt;20%),E18,0)</f>
        <v>0</v>
      </c>
    </row>
    <row r="19" customFormat="false" ht="12.8" hidden="false" customHeight="false" outlineLevel="0" collapsed="false">
      <c r="A19" s="11" t="s">
        <v>10</v>
      </c>
      <c r="B19" s="12"/>
      <c r="C19" s="13"/>
      <c r="D19" s="14" t="n">
        <v>3</v>
      </c>
      <c r="E19" s="15"/>
      <c r="F19" s="16" t="n">
        <f aca="false">D19+E19</f>
        <v>3</v>
      </c>
      <c r="G19" s="17" t="n">
        <f aca="false">0.1 *  IF(AND(B19&lt;&gt;"",C19&gt;20%),E19,0)</f>
        <v>0</v>
      </c>
    </row>
    <row r="20" customFormat="false" ht="12.8" hidden="false" customHeight="false" outlineLevel="0" collapsed="false">
      <c r="A20" s="11" t="s">
        <v>10</v>
      </c>
      <c r="B20" s="12"/>
      <c r="C20" s="13"/>
      <c r="D20" s="14" t="n">
        <v>3</v>
      </c>
      <c r="E20" s="15"/>
      <c r="F20" s="16" t="n">
        <f aca="false">D20+E20</f>
        <v>3</v>
      </c>
      <c r="G20" s="17" t="n">
        <f aca="false">0.1 *  IF(AND(B20&lt;&gt;"",C20&gt;20%),E20,0)</f>
        <v>0</v>
      </c>
    </row>
    <row r="21" customFormat="false" ht="12.8" hidden="false" customHeight="false" outlineLevel="0" collapsed="false">
      <c r="A21" s="11" t="s">
        <v>10</v>
      </c>
      <c r="B21" s="12"/>
      <c r="C21" s="13"/>
      <c r="D21" s="14" t="n">
        <v>3</v>
      </c>
      <c r="E21" s="15"/>
      <c r="F21" s="16" t="n">
        <f aca="false">D21+E21</f>
        <v>3</v>
      </c>
      <c r="G21" s="17" t="n">
        <f aca="false">0.1 *  IF(AND(B21&lt;&gt;"",C21&gt;20%),E21,0)</f>
        <v>0</v>
      </c>
    </row>
    <row r="22" customFormat="false" ht="12.8" hidden="false" customHeight="false" outlineLevel="0" collapsed="false">
      <c r="A22" s="11" t="s">
        <v>10</v>
      </c>
      <c r="B22" s="12"/>
      <c r="C22" s="13"/>
      <c r="D22" s="14" t="n">
        <v>3</v>
      </c>
      <c r="E22" s="15"/>
      <c r="F22" s="16" t="n">
        <f aca="false">D22+E22</f>
        <v>3</v>
      </c>
      <c r="G22" s="17" t="n">
        <f aca="false">0.1 *  IF(AND(B22&lt;&gt;"",C22&gt;20%),E22,0)</f>
        <v>0</v>
      </c>
    </row>
    <row r="23" customFormat="false" ht="12.8" hidden="false" customHeight="false" outlineLevel="0" collapsed="false">
      <c r="A23" s="11" t="s">
        <v>10</v>
      </c>
      <c r="B23" s="12"/>
      <c r="C23" s="13"/>
      <c r="D23" s="14" t="n">
        <v>3</v>
      </c>
      <c r="E23" s="15"/>
      <c r="F23" s="16" t="n">
        <f aca="false">D23+E23</f>
        <v>3</v>
      </c>
      <c r="G23" s="17" t="n">
        <f aca="false">0.1 *  IF(AND(B23&lt;&gt;"",C23&gt;20%),E23,0)</f>
        <v>0</v>
      </c>
    </row>
    <row r="24" customFormat="false" ht="12.8" hidden="false" customHeight="false" outlineLevel="0" collapsed="false">
      <c r="A24" s="11" t="s">
        <v>10</v>
      </c>
      <c r="B24" s="12"/>
      <c r="C24" s="13"/>
      <c r="D24" s="14" t="n">
        <v>3</v>
      </c>
      <c r="E24" s="15"/>
      <c r="F24" s="16" t="n">
        <f aca="false">D24+E24</f>
        <v>3</v>
      </c>
      <c r="G24" s="17" t="n">
        <f aca="false">0.1 *  IF(AND(B24&lt;&gt;"",C24&gt;20%),E24,0)</f>
        <v>0</v>
      </c>
    </row>
    <row r="25" customFormat="false" ht="12.8" hidden="false" customHeight="false" outlineLevel="0" collapsed="false">
      <c r="A25" s="11" t="s">
        <v>10</v>
      </c>
      <c r="B25" s="12"/>
      <c r="C25" s="13"/>
      <c r="D25" s="14" t="n">
        <v>3</v>
      </c>
      <c r="E25" s="15"/>
      <c r="F25" s="16" t="n">
        <f aca="false">D25+E25</f>
        <v>3</v>
      </c>
      <c r="G25" s="17" t="n">
        <f aca="false">0.1 *  IF(AND(B25&lt;&gt;"",C25&gt;20%),E25,0)</f>
        <v>0</v>
      </c>
    </row>
    <row r="26" customFormat="false" ht="23.85" hidden="false" customHeight="false" outlineLevel="0" collapsed="false">
      <c r="A26" s="18"/>
      <c r="B26" s="18"/>
      <c r="C26" s="19"/>
      <c r="F26" s="20" t="s">
        <v>11</v>
      </c>
      <c r="G26" s="21" t="n">
        <f aca="false">IF(SUM(G6:G25)&gt;4,4,SUM(G6:G25))</f>
        <v>0</v>
      </c>
    </row>
    <row r="27" customFormat="false" ht="12.75" hidden="false" customHeight="false" outlineLevel="0" collapsed="false">
      <c r="A27" s="18"/>
      <c r="B27" s="18"/>
      <c r="C27" s="19"/>
      <c r="D27" s="22"/>
      <c r="E27" s="22"/>
      <c r="F27" s="22"/>
      <c r="G27" s="23"/>
    </row>
    <row r="28" customFormat="false" ht="25.5" hidden="false" customHeight="false" outlineLevel="0" collapsed="false">
      <c r="A28" s="24" t="s">
        <v>12</v>
      </c>
      <c r="B28" s="25"/>
      <c r="C28" s="25"/>
      <c r="D28" s="26" t="s">
        <v>13</v>
      </c>
      <c r="E28" s="26"/>
      <c r="F28" s="26"/>
      <c r="G28" s="27" t="s">
        <v>28</v>
      </c>
    </row>
    <row r="29" customFormat="false" ht="14.25" hidden="false" customHeight="false" outlineLevel="0" collapsed="false">
      <c r="A29" s="28"/>
      <c r="B29" s="29"/>
      <c r="C29" s="30"/>
      <c r="D29" s="31" t="n">
        <f aca="false">COUNTIFS(B6:B25,"&lt;&gt;",C6:C25,"&gt;20%")</f>
        <v>0</v>
      </c>
      <c r="E29" s="31"/>
      <c r="F29" s="31"/>
      <c r="G29" s="21" t="n">
        <f aca="false">IF((D29*0.25)&lt;=3,D29*0.25,3)</f>
        <v>0</v>
      </c>
    </row>
    <row r="30" customFormat="false" ht="14.25" hidden="false" customHeight="false" outlineLevel="0" collapsed="false">
      <c r="A30" s="28"/>
      <c r="B30" s="29"/>
      <c r="C30" s="30"/>
      <c r="D30" s="32"/>
      <c r="E30" s="32"/>
      <c r="F30" s="32"/>
      <c r="G30" s="7"/>
    </row>
    <row r="31" customFormat="false" ht="39" hidden="false" customHeight="false" outlineLevel="0" collapsed="false">
      <c r="A31" s="33" t="s">
        <v>15</v>
      </c>
      <c r="B31" s="25"/>
      <c r="C31" s="25"/>
      <c r="D31" s="26" t="s">
        <v>16</v>
      </c>
      <c r="E31" s="26"/>
      <c r="F31" s="26"/>
      <c r="G31" s="27" t="s">
        <v>28</v>
      </c>
    </row>
    <row r="32" customFormat="false" ht="14.25" hidden="false" customHeight="false" outlineLevel="0" collapsed="false">
      <c r="A32" s="28"/>
      <c r="B32" s="29"/>
      <c r="C32" s="30"/>
      <c r="D32" s="34"/>
      <c r="E32" s="35"/>
      <c r="F32" s="35"/>
      <c r="G32" s="21" t="n">
        <f aca="false">IF((D32*0.5)&lt;=3,D32*0.5,3)</f>
        <v>0</v>
      </c>
    </row>
    <row r="33" customFormat="false" ht="12.75" hidden="false" customHeight="false" outlineLevel="0" collapsed="false">
      <c r="A33" s="36"/>
      <c r="B33" s="36"/>
      <c r="C33" s="37"/>
      <c r="D33" s="37"/>
      <c r="E33" s="37"/>
      <c r="F33" s="37"/>
    </row>
    <row r="34" customFormat="false" ht="95.25" hidden="false" customHeight="true" outlineLevel="0" collapsed="false">
      <c r="A34" s="38" t="s">
        <v>29</v>
      </c>
      <c r="B34" s="38"/>
      <c r="C34" s="38"/>
      <c r="D34" s="38"/>
      <c r="E34" s="39"/>
      <c r="F34" s="39"/>
      <c r="G34" s="40" t="str">
        <f aca="false">G26+G29+G32 &amp; " Puntos"</f>
        <v>0 Puntos</v>
      </c>
    </row>
    <row r="35" customFormat="false" ht="12.75" hidden="false" customHeight="false" outlineLevel="0" collapsed="false">
      <c r="A35" s="36"/>
      <c r="B35" s="36"/>
      <c r="C35" s="37"/>
      <c r="D35" s="37"/>
      <c r="E35" s="37"/>
      <c r="F35" s="37"/>
      <c r="G35" s="37"/>
    </row>
    <row r="36" s="44" customFormat="true" ht="14.25" hidden="false" customHeight="false" outlineLevel="0" collapsed="false">
      <c r="A36" s="41" t="s">
        <v>18</v>
      </c>
      <c r="B36" s="42"/>
      <c r="C36" s="42"/>
      <c r="D36" s="42"/>
      <c r="E36" s="42"/>
      <c r="F36" s="42"/>
      <c r="G36" s="43"/>
      <c r="ALZ36" s="1"/>
      <c r="AMA36" s="1"/>
      <c r="AMB36" s="1"/>
      <c r="AMC36" s="1"/>
      <c r="AMD36" s="1"/>
      <c r="AME36" s="1"/>
      <c r="AMF36" s="1"/>
      <c r="AMG36" s="1"/>
      <c r="AMH36" s="1"/>
    </row>
    <row r="37" s="44" customFormat="true" ht="14.25" hidden="false" customHeight="false" outlineLevel="0" collapsed="false">
      <c r="A37" s="45" t="s">
        <v>19</v>
      </c>
      <c r="B37" s="42"/>
      <c r="C37" s="42"/>
      <c r="D37" s="42"/>
      <c r="E37" s="42"/>
      <c r="F37" s="42"/>
      <c r="G37" s="43"/>
      <c r="ALZ37" s="1"/>
      <c r="AMA37" s="1"/>
      <c r="AMB37" s="1"/>
      <c r="AMC37" s="1"/>
      <c r="AMD37" s="1"/>
      <c r="AME37" s="1"/>
      <c r="AMF37" s="1"/>
      <c r="AMG37" s="1"/>
      <c r="AMH37" s="1"/>
    </row>
    <row r="38" s="44" customFormat="true" ht="14.25" hidden="false" customHeight="false" outlineLevel="0" collapsed="false">
      <c r="A38" s="46" t="s">
        <v>20</v>
      </c>
      <c r="B38" s="47"/>
      <c r="C38" s="48"/>
      <c r="D38" s="48"/>
      <c r="E38" s="48"/>
      <c r="F38" s="48"/>
      <c r="G38" s="49"/>
      <c r="ALZ38" s="1"/>
      <c r="AMA38" s="1"/>
      <c r="AMB38" s="1"/>
      <c r="AMC38" s="1"/>
      <c r="AMD38" s="1"/>
      <c r="AME38" s="1"/>
      <c r="AMF38" s="1"/>
      <c r="AMG38" s="1"/>
      <c r="AMH38" s="1"/>
    </row>
    <row r="39" s="44" customFormat="true" ht="14.25" hidden="false" customHeight="false" outlineLevel="0" collapsed="false">
      <c r="A39" s="46" t="s">
        <v>21</v>
      </c>
      <c r="B39" s="47"/>
      <c r="C39" s="48"/>
      <c r="D39" s="48"/>
      <c r="E39" s="48"/>
      <c r="F39" s="48"/>
      <c r="G39" s="49"/>
      <c r="ALZ39" s="1"/>
      <c r="AMA39" s="1"/>
      <c r="AMB39" s="1"/>
      <c r="AMC39" s="1"/>
      <c r="AMD39" s="1"/>
      <c r="AME39" s="1"/>
      <c r="AMF39" s="1"/>
      <c r="AMG39" s="1"/>
      <c r="AMH39" s="1"/>
    </row>
    <row r="40" s="44" customFormat="true" ht="14.25" hidden="false" customHeight="false" outlineLevel="0" collapsed="false">
      <c r="A40" s="46" t="s">
        <v>22</v>
      </c>
      <c r="B40" s="47"/>
      <c r="C40" s="48"/>
      <c r="D40" s="48"/>
      <c r="E40" s="48"/>
      <c r="F40" s="48"/>
      <c r="G40" s="49"/>
      <c r="ALZ40" s="1"/>
      <c r="AMA40" s="1"/>
      <c r="AMB40" s="1"/>
      <c r="AMC40" s="1"/>
      <c r="AMD40" s="1"/>
      <c r="AME40" s="1"/>
      <c r="AMF40" s="1"/>
      <c r="AMG40" s="1"/>
      <c r="AMH40" s="1"/>
    </row>
    <row r="41" s="44" customFormat="true" ht="14.25" hidden="false" customHeight="false" outlineLevel="0" collapsed="false">
      <c r="A41" s="46" t="s">
        <v>23</v>
      </c>
      <c r="B41" s="47"/>
      <c r="C41" s="48"/>
      <c r="D41" s="48"/>
      <c r="E41" s="48"/>
      <c r="F41" s="48"/>
      <c r="G41" s="49"/>
      <c r="ALZ41" s="1"/>
      <c r="AMA41" s="1"/>
      <c r="AMB41" s="1"/>
      <c r="AMC41" s="1"/>
      <c r="AMD41" s="1"/>
      <c r="AME41" s="1"/>
      <c r="AMF41" s="1"/>
      <c r="AMG41" s="1"/>
      <c r="AMH41" s="1"/>
    </row>
    <row r="42" s="44" customFormat="true" ht="14.25" hidden="false" customHeight="false" outlineLevel="0" collapsed="false">
      <c r="A42" s="46" t="s">
        <v>24</v>
      </c>
      <c r="B42" s="48"/>
      <c r="C42" s="48"/>
      <c r="D42" s="48"/>
      <c r="E42" s="48"/>
      <c r="F42" s="48"/>
      <c r="G42" s="50"/>
      <c r="ALZ42" s="1"/>
      <c r="AMA42" s="1"/>
      <c r="AMB42" s="1"/>
      <c r="AMC42" s="1"/>
      <c r="AMD42" s="1"/>
      <c r="AME42" s="1"/>
      <c r="AMF42" s="1"/>
      <c r="AMG42" s="1"/>
      <c r="AMH42" s="1"/>
    </row>
    <row r="43" customFormat="false" ht="14.25" hidden="false" customHeight="false" outlineLevel="0" collapsed="false">
      <c r="A43" s="46" t="s">
        <v>25</v>
      </c>
      <c r="B43" s="48"/>
      <c r="C43" s="37"/>
      <c r="D43" s="37"/>
      <c r="E43" s="37"/>
      <c r="F43" s="37"/>
      <c r="G43" s="50"/>
    </row>
    <row r="44" s="52" customFormat="true" ht="30.75" hidden="false" customHeight="true" outlineLevel="0" collapsed="false">
      <c r="A44" s="51" t="s">
        <v>26</v>
      </c>
      <c r="B44" s="51"/>
      <c r="C44" s="51"/>
      <c r="D44" s="51"/>
      <c r="E44" s="51"/>
      <c r="F44" s="51"/>
      <c r="G44" s="51"/>
      <c r="AMI44" s="53"/>
      <c r="AMJ44" s="53"/>
    </row>
    <row r="45" customFormat="false" ht="14.25" hidden="false" customHeight="false" outlineLevel="0" collapsed="false">
      <c r="A45" s="54"/>
      <c r="B45" s="55"/>
      <c r="C45" s="56"/>
      <c r="D45" s="56"/>
      <c r="E45" s="56"/>
      <c r="F45" s="56"/>
      <c r="G45" s="57"/>
    </row>
    <row r="46" customFormat="false" ht="12.75" hidden="false" customHeight="false" outlineLevel="0" collapsed="false">
      <c r="A46" s="36"/>
      <c r="B46" s="36"/>
      <c r="C46" s="37"/>
      <c r="D46" s="37"/>
      <c r="E46" s="37"/>
      <c r="F46" s="37"/>
      <c r="G46" s="37"/>
    </row>
    <row r="47" customFormat="false" ht="12.75" hidden="false" customHeight="false" outlineLevel="0" collapsed="false">
      <c r="A47" s="36"/>
      <c r="B47" s="36"/>
      <c r="C47" s="37"/>
      <c r="D47" s="37"/>
      <c r="E47" s="37"/>
      <c r="F47" s="37"/>
      <c r="G47" s="37"/>
    </row>
  </sheetData>
  <sheetProtection sheet="true" password="d149" objects="true" scenarios="true"/>
  <mergeCells count="4">
    <mergeCell ref="A1:G1"/>
    <mergeCell ref="A2:G2"/>
    <mergeCell ref="A34:D34"/>
    <mergeCell ref="A44:G44"/>
  </mergeCells>
  <conditionalFormatting sqref="E6:G25">
    <cfRule type="cellIs" priority="2" operator="lessThan" aboveAverage="0" equalAverage="0" bottom="0" percent="0" rank="0" text="" dxfId="1">
      <formula>0</formula>
    </cfRule>
  </conditionalFormatting>
  <dataValidations count="4">
    <dataValidation allowBlank="true" error="El valor debe ser numérico entero no negativo" errorStyle="stop" errorTitle="Años de Experiencia" operator="greaterThanOrEqual" showDropDown="false" showErrorMessage="true" showInputMessage="false" sqref="E6:E25" type="whole">
      <formula1>0</formula1>
      <formula2>0</formula2>
    </dataValidation>
    <dataValidation allowBlank="true" error="El valor debe ser numérico entero no negativo" errorStyle="stop" errorTitle="Años de Experiencia" operator="greaterThanOrEqual" showDropDown="false" showErrorMessage="true" showInputMessage="false" sqref="F6:F25" type="whole">
      <formula1>0</formula1>
      <formula2>0</formula2>
    </dataValidation>
    <dataValidation allowBlank="true" errorStyle="stop" operator="between" showDropDown="false" showErrorMessage="true" showInputMessage="true" sqref="C6:C25" type="decimal">
      <formula1>0.2</formula1>
      <formula2>1</formula2>
    </dataValidation>
    <dataValidation allowBlank="true" errorStyle="stop" operator="greaterThanOrEqual" showDropDown="false" showErrorMessage="true" showInputMessage="true" sqref="D32" type="whole">
      <formula1>1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49.71"/>
    <col collapsed="false" customWidth="true" hidden="false" outlineLevel="0" max="2" min="2" style="1" width="35.12"/>
    <col collapsed="false" customWidth="true" hidden="false" outlineLevel="0" max="3" min="3" style="2" width="22.43"/>
    <col collapsed="false" customWidth="true" hidden="false" outlineLevel="0" max="5" min="4" style="2" width="24.29"/>
    <col collapsed="false" customWidth="true" hidden="false" outlineLevel="0" max="6" min="6" style="2" width="31.57"/>
    <col collapsed="false" customWidth="false" hidden="false" outlineLevel="0" max="1021" min="7" style="1" width="11.57"/>
  </cols>
  <sheetData>
    <row r="1" customFormat="false" ht="63" hidden="false" customHeight="true" outlineLevel="0" collapsed="false">
      <c r="A1" s="3" t="s">
        <v>0</v>
      </c>
      <c r="B1" s="3"/>
      <c r="C1" s="3"/>
      <c r="D1" s="3"/>
      <c r="E1" s="3"/>
      <c r="F1" s="3"/>
    </row>
    <row r="2" customFormat="false" ht="51.75" hidden="false" customHeight="true" outlineLevel="0" collapsed="false">
      <c r="A2" s="4" t="s">
        <v>30</v>
      </c>
      <c r="B2" s="4"/>
      <c r="C2" s="4"/>
      <c r="D2" s="4"/>
      <c r="E2" s="4"/>
      <c r="F2" s="4"/>
    </row>
    <row r="3" customFormat="false" ht="18" hidden="false" customHeight="true" outlineLevel="0" collapsed="false">
      <c r="A3" s="58"/>
      <c r="B3" s="5"/>
      <c r="C3" s="5"/>
      <c r="D3" s="5"/>
      <c r="E3" s="5"/>
      <c r="F3" s="5"/>
    </row>
    <row r="4" customFormat="false" ht="42.75" hidden="false" customHeight="true" outlineLevel="0" collapsed="false">
      <c r="A4" s="8" t="s">
        <v>2</v>
      </c>
      <c r="B4" s="6"/>
      <c r="C4" s="7"/>
      <c r="D4" s="7"/>
      <c r="E4" s="7"/>
      <c r="F4" s="7"/>
    </row>
    <row r="5" customFormat="false" ht="38.25" hidden="false" customHeight="false" outlineLevel="0" collapsed="false">
      <c r="A5" s="9" t="s">
        <v>3</v>
      </c>
      <c r="B5" s="9" t="s">
        <v>4</v>
      </c>
      <c r="C5" s="10" t="s">
        <v>6</v>
      </c>
      <c r="D5" s="10" t="s">
        <v>7</v>
      </c>
      <c r="E5" s="10" t="s">
        <v>8</v>
      </c>
      <c r="F5" s="10" t="s">
        <v>31</v>
      </c>
    </row>
    <row r="6" customFormat="false" ht="12.8" hidden="false" customHeight="false" outlineLevel="0" collapsed="false">
      <c r="A6" s="59" t="s">
        <v>32</v>
      </c>
      <c r="B6" s="12"/>
      <c r="C6" s="14" t="n">
        <v>3</v>
      </c>
      <c r="D6" s="15"/>
      <c r="E6" s="16" t="n">
        <f aca="false">IF(AND(B6&lt;&gt;""),C6+D6,0)</f>
        <v>0</v>
      </c>
      <c r="F6" s="17" t="n">
        <f aca="false">0.1 *  IF(AND(B6&lt;&gt;""),D6,0)</f>
        <v>0</v>
      </c>
    </row>
    <row r="7" customFormat="false" ht="12.8" hidden="false" customHeight="false" outlineLevel="0" collapsed="false">
      <c r="A7" s="59" t="s">
        <v>32</v>
      </c>
      <c r="B7" s="12"/>
      <c r="C7" s="14" t="n">
        <v>3</v>
      </c>
      <c r="D7" s="15"/>
      <c r="E7" s="16" t="n">
        <f aca="false">IF(AND(B7&lt;&gt;""),C7+D7,0)</f>
        <v>0</v>
      </c>
      <c r="F7" s="17" t="n">
        <f aca="false">0.1 *  IF(AND(B7&lt;&gt;""),D7,0)</f>
        <v>0</v>
      </c>
    </row>
    <row r="8" customFormat="false" ht="12.8" hidden="false" customHeight="false" outlineLevel="0" collapsed="false">
      <c r="A8" s="59" t="s">
        <v>32</v>
      </c>
      <c r="B8" s="12"/>
      <c r="C8" s="14" t="n">
        <v>3</v>
      </c>
      <c r="D8" s="15"/>
      <c r="E8" s="16" t="n">
        <f aca="false">IF(AND(B8&lt;&gt;""),C8+D8,0)</f>
        <v>0</v>
      </c>
      <c r="F8" s="17" t="n">
        <f aca="false">0.1 *  IF(AND(B8&lt;&gt;""),D8,0)</f>
        <v>0</v>
      </c>
    </row>
    <row r="9" customFormat="false" ht="12.8" hidden="false" customHeight="false" outlineLevel="0" collapsed="false">
      <c r="A9" s="59" t="s">
        <v>32</v>
      </c>
      <c r="B9" s="12"/>
      <c r="C9" s="14" t="n">
        <v>3</v>
      </c>
      <c r="D9" s="15"/>
      <c r="E9" s="16" t="n">
        <f aca="false">IF(AND(B9&lt;&gt;""),C9+D9,0)</f>
        <v>0</v>
      </c>
      <c r="F9" s="17" t="n">
        <f aca="false">0.1 *  IF(AND(B9&lt;&gt;""),D9,0)</f>
        <v>0</v>
      </c>
    </row>
    <row r="10" customFormat="false" ht="12.8" hidden="false" customHeight="false" outlineLevel="0" collapsed="false">
      <c r="A10" s="59" t="s">
        <v>32</v>
      </c>
      <c r="B10" s="12"/>
      <c r="C10" s="14" t="n">
        <v>3</v>
      </c>
      <c r="D10" s="15"/>
      <c r="E10" s="16" t="n">
        <f aca="false">IF(AND(B10&lt;&gt;""),C10+D10,0)</f>
        <v>0</v>
      </c>
      <c r="F10" s="17" t="n">
        <f aca="false">0.1 *  IF(AND(B10&lt;&gt;""),D10,0)</f>
        <v>0</v>
      </c>
    </row>
    <row r="11" customFormat="false" ht="12.8" hidden="false" customHeight="false" outlineLevel="0" collapsed="false">
      <c r="A11" s="59" t="s">
        <v>32</v>
      </c>
      <c r="B11" s="12"/>
      <c r="C11" s="14" t="n">
        <v>3</v>
      </c>
      <c r="D11" s="15"/>
      <c r="E11" s="16" t="n">
        <f aca="false">IF(AND(B11&lt;&gt;""),C11+D11,0)</f>
        <v>0</v>
      </c>
      <c r="F11" s="17" t="n">
        <f aca="false">0.1 *  IF(AND(B11&lt;&gt;""),D11,0)</f>
        <v>0</v>
      </c>
    </row>
    <row r="12" customFormat="false" ht="12.8" hidden="false" customHeight="false" outlineLevel="0" collapsed="false">
      <c r="A12" s="59" t="s">
        <v>32</v>
      </c>
      <c r="B12" s="12"/>
      <c r="C12" s="14" t="n">
        <v>3</v>
      </c>
      <c r="D12" s="15"/>
      <c r="E12" s="16" t="n">
        <f aca="false">IF(AND(B12&lt;&gt;""),C12+D12,0)</f>
        <v>0</v>
      </c>
      <c r="F12" s="17" t="n">
        <f aca="false">0.1 *  IF(AND(B12&lt;&gt;""),D12,0)</f>
        <v>0</v>
      </c>
    </row>
    <row r="13" customFormat="false" ht="12.8" hidden="false" customHeight="false" outlineLevel="0" collapsed="false">
      <c r="A13" s="59" t="s">
        <v>32</v>
      </c>
      <c r="B13" s="12"/>
      <c r="C13" s="14" t="n">
        <v>3</v>
      </c>
      <c r="D13" s="15"/>
      <c r="E13" s="16" t="n">
        <f aca="false">IF(AND(B13&lt;&gt;""),C13+D13,0)</f>
        <v>0</v>
      </c>
      <c r="F13" s="17" t="n">
        <f aca="false">0.1 *  IF(AND(B13&lt;&gt;""),D13,0)</f>
        <v>0</v>
      </c>
    </row>
    <row r="14" customFormat="false" ht="12.8" hidden="false" customHeight="false" outlineLevel="0" collapsed="false">
      <c r="A14" s="59" t="s">
        <v>32</v>
      </c>
      <c r="B14" s="12"/>
      <c r="C14" s="14" t="n">
        <v>3</v>
      </c>
      <c r="D14" s="15"/>
      <c r="E14" s="16" t="n">
        <f aca="false">IF(AND(B14&lt;&gt;""),C14+D14,0)</f>
        <v>0</v>
      </c>
      <c r="F14" s="17" t="n">
        <f aca="false">0.1 *  IF(AND(B14&lt;&gt;""),D14,0)</f>
        <v>0</v>
      </c>
    </row>
    <row r="15" customFormat="false" ht="12.8" hidden="false" customHeight="false" outlineLevel="0" collapsed="false">
      <c r="A15" s="59" t="s">
        <v>32</v>
      </c>
      <c r="B15" s="12"/>
      <c r="C15" s="14" t="n">
        <v>3</v>
      </c>
      <c r="D15" s="15"/>
      <c r="E15" s="16" t="n">
        <f aca="false">IF(AND(B15&lt;&gt;""),C15+D15,0)</f>
        <v>0</v>
      </c>
      <c r="F15" s="17" t="n">
        <f aca="false">0.1 *  IF(AND(B15&lt;&gt;""),D15,0)</f>
        <v>0</v>
      </c>
    </row>
    <row r="16" customFormat="false" ht="12.8" hidden="false" customHeight="false" outlineLevel="0" collapsed="false">
      <c r="A16" s="59" t="s">
        <v>32</v>
      </c>
      <c r="B16" s="12"/>
      <c r="C16" s="14" t="n">
        <v>3</v>
      </c>
      <c r="D16" s="15"/>
      <c r="E16" s="16" t="n">
        <f aca="false">IF(AND(B16&lt;&gt;""),C16+D16,0)</f>
        <v>0</v>
      </c>
      <c r="F16" s="17" t="n">
        <f aca="false">0.1 *  IF(AND(B16&lt;&gt;""),D16,0)</f>
        <v>0</v>
      </c>
    </row>
    <row r="17" customFormat="false" ht="12.8" hidden="false" customHeight="false" outlineLevel="0" collapsed="false">
      <c r="A17" s="59" t="s">
        <v>32</v>
      </c>
      <c r="B17" s="12"/>
      <c r="C17" s="14" t="n">
        <v>3</v>
      </c>
      <c r="D17" s="15"/>
      <c r="E17" s="16" t="n">
        <f aca="false">IF(AND(B17&lt;&gt;""),C17+D17,0)</f>
        <v>0</v>
      </c>
      <c r="F17" s="17" t="n">
        <f aca="false">0.1 *  IF(AND(B17&lt;&gt;""),D17,0)</f>
        <v>0</v>
      </c>
    </row>
    <row r="18" customFormat="false" ht="12.8" hidden="false" customHeight="false" outlineLevel="0" collapsed="false">
      <c r="A18" s="59" t="s">
        <v>32</v>
      </c>
      <c r="B18" s="12"/>
      <c r="C18" s="14" t="n">
        <v>3</v>
      </c>
      <c r="D18" s="15"/>
      <c r="E18" s="16" t="n">
        <f aca="false">IF(AND(B18&lt;&gt;""),C18+D18,0)</f>
        <v>0</v>
      </c>
      <c r="F18" s="17" t="n">
        <f aca="false">0.1 *  IF(AND(B18&lt;&gt;""),D18,0)</f>
        <v>0</v>
      </c>
    </row>
    <row r="19" customFormat="false" ht="12.8" hidden="false" customHeight="false" outlineLevel="0" collapsed="false">
      <c r="A19" s="59" t="s">
        <v>32</v>
      </c>
      <c r="B19" s="12"/>
      <c r="C19" s="14" t="n">
        <v>3</v>
      </c>
      <c r="D19" s="15"/>
      <c r="E19" s="16" t="n">
        <f aca="false">IF(AND(B19&lt;&gt;""),C19+D19,0)</f>
        <v>0</v>
      </c>
      <c r="F19" s="17" t="n">
        <f aca="false">0.1 *  IF(AND(B19&lt;&gt;""),D19,0)</f>
        <v>0</v>
      </c>
    </row>
    <row r="20" customFormat="false" ht="12.8" hidden="false" customHeight="false" outlineLevel="0" collapsed="false">
      <c r="A20" s="59" t="s">
        <v>32</v>
      </c>
      <c r="B20" s="12"/>
      <c r="C20" s="14" t="n">
        <v>3</v>
      </c>
      <c r="D20" s="15"/>
      <c r="E20" s="16" t="n">
        <f aca="false">IF(AND(B20&lt;&gt;""),C20+D20,0)</f>
        <v>0</v>
      </c>
      <c r="F20" s="17" t="n">
        <f aca="false">0.1 *  IF(AND(B20&lt;&gt;""),D20,0)</f>
        <v>0</v>
      </c>
    </row>
    <row r="21" customFormat="false" ht="12.8" hidden="false" customHeight="false" outlineLevel="0" collapsed="false">
      <c r="A21" s="59" t="s">
        <v>32</v>
      </c>
      <c r="B21" s="12"/>
      <c r="C21" s="14" t="n">
        <v>3</v>
      </c>
      <c r="D21" s="15"/>
      <c r="E21" s="16" t="n">
        <f aca="false">IF(AND(B21&lt;&gt;""),C21+D21,0)</f>
        <v>0</v>
      </c>
      <c r="F21" s="17" t="n">
        <f aca="false">0.1 *  IF(AND(B21&lt;&gt;""),D21,0)</f>
        <v>0</v>
      </c>
    </row>
    <row r="22" customFormat="false" ht="12.8" hidden="false" customHeight="false" outlineLevel="0" collapsed="false">
      <c r="A22" s="59" t="s">
        <v>32</v>
      </c>
      <c r="B22" s="12"/>
      <c r="C22" s="14" t="n">
        <v>3</v>
      </c>
      <c r="D22" s="15"/>
      <c r="E22" s="16" t="n">
        <f aca="false">IF(AND(B22&lt;&gt;""),C22+D22,0)</f>
        <v>0</v>
      </c>
      <c r="F22" s="17" t="n">
        <f aca="false">0.1 *  IF(AND(B22&lt;&gt;""),D22,0)</f>
        <v>0</v>
      </c>
    </row>
    <row r="23" customFormat="false" ht="12.8" hidden="false" customHeight="false" outlineLevel="0" collapsed="false">
      <c r="A23" s="59" t="s">
        <v>32</v>
      </c>
      <c r="B23" s="12"/>
      <c r="C23" s="14" t="n">
        <v>3</v>
      </c>
      <c r="D23" s="15"/>
      <c r="E23" s="16" t="n">
        <f aca="false">IF(AND(B23&lt;&gt;""),C23+D23,0)</f>
        <v>0</v>
      </c>
      <c r="F23" s="17" t="n">
        <f aca="false">0.1 *  IF(AND(B23&lt;&gt;""),D23,0)</f>
        <v>0</v>
      </c>
    </row>
    <row r="24" customFormat="false" ht="12.8" hidden="false" customHeight="false" outlineLevel="0" collapsed="false">
      <c r="A24" s="59" t="s">
        <v>32</v>
      </c>
      <c r="B24" s="12"/>
      <c r="C24" s="14" t="n">
        <v>3</v>
      </c>
      <c r="D24" s="15"/>
      <c r="E24" s="16" t="n">
        <f aca="false">IF(AND(B24&lt;&gt;""),C24+D24,0)</f>
        <v>0</v>
      </c>
      <c r="F24" s="17" t="n">
        <f aca="false">0.1 *  IF(AND(B24&lt;&gt;""),D24,0)</f>
        <v>0</v>
      </c>
    </row>
    <row r="25" customFormat="false" ht="12.8" hidden="false" customHeight="false" outlineLevel="0" collapsed="false">
      <c r="A25" s="59" t="s">
        <v>32</v>
      </c>
      <c r="B25" s="12"/>
      <c r="C25" s="14" t="n">
        <v>3</v>
      </c>
      <c r="D25" s="15"/>
      <c r="E25" s="16" t="n">
        <f aca="false">IF(AND(B25&lt;&gt;""),C25+D25,0)</f>
        <v>0</v>
      </c>
      <c r="F25" s="17" t="n">
        <f aca="false">0.1 *  IF(AND(B25&lt;&gt;""),D25,0)</f>
        <v>0</v>
      </c>
    </row>
    <row r="26" customFormat="false" ht="12.8" hidden="false" customHeight="false" outlineLevel="0" collapsed="false">
      <c r="A26" s="59" t="s">
        <v>32</v>
      </c>
      <c r="B26" s="12"/>
      <c r="C26" s="14" t="n">
        <v>3</v>
      </c>
      <c r="D26" s="15"/>
      <c r="E26" s="16" t="n">
        <f aca="false">IF(AND(B26&lt;&gt;""),C26+D26,0)</f>
        <v>0</v>
      </c>
      <c r="F26" s="17" t="n">
        <f aca="false">0.1 *  IF(AND(B26&lt;&gt;""),D26,0)</f>
        <v>0</v>
      </c>
    </row>
    <row r="27" customFormat="false" ht="12.8" hidden="false" customHeight="false" outlineLevel="0" collapsed="false">
      <c r="A27" s="59" t="s">
        <v>32</v>
      </c>
      <c r="B27" s="12"/>
      <c r="C27" s="14" t="n">
        <v>3</v>
      </c>
      <c r="D27" s="15"/>
      <c r="E27" s="16" t="n">
        <f aca="false">IF(AND(B27&lt;&gt;""),C27+D27,0)</f>
        <v>0</v>
      </c>
      <c r="F27" s="17" t="n">
        <f aca="false">0.1 *  IF(AND(B27&lt;&gt;""),D27,0)</f>
        <v>0</v>
      </c>
    </row>
    <row r="28" customFormat="false" ht="12.8" hidden="false" customHeight="false" outlineLevel="0" collapsed="false">
      <c r="A28" s="59" t="s">
        <v>32</v>
      </c>
      <c r="B28" s="12"/>
      <c r="C28" s="14" t="n">
        <v>3</v>
      </c>
      <c r="D28" s="15"/>
      <c r="E28" s="16" t="n">
        <f aca="false">IF(AND(B28&lt;&gt;""),C28+D28,0)</f>
        <v>0</v>
      </c>
      <c r="F28" s="17" t="n">
        <f aca="false">0.1 *  IF(AND(B28&lt;&gt;""),D28,0)</f>
        <v>0</v>
      </c>
    </row>
    <row r="29" customFormat="false" ht="12.8" hidden="false" customHeight="false" outlineLevel="0" collapsed="false">
      <c r="A29" s="59" t="s">
        <v>32</v>
      </c>
      <c r="B29" s="12"/>
      <c r="C29" s="14" t="n">
        <v>3</v>
      </c>
      <c r="D29" s="15"/>
      <c r="E29" s="16" t="n">
        <f aca="false">IF(AND(B29&lt;&gt;""),C29+D29,0)</f>
        <v>0</v>
      </c>
      <c r="F29" s="17" t="n">
        <f aca="false">0.1 *  IF(AND(B29&lt;&gt;""),D29,0)</f>
        <v>0</v>
      </c>
    </row>
    <row r="30" customFormat="false" ht="12.8" hidden="false" customHeight="false" outlineLevel="0" collapsed="false">
      <c r="A30" s="59" t="s">
        <v>32</v>
      </c>
      <c r="B30" s="12"/>
      <c r="C30" s="14" t="n">
        <v>3</v>
      </c>
      <c r="D30" s="15"/>
      <c r="E30" s="16" t="n">
        <f aca="false">IF(AND(B30&lt;&gt;""),C30+D30,0)</f>
        <v>0</v>
      </c>
      <c r="F30" s="17" t="n">
        <f aca="false">0.1 *  IF(AND(B30&lt;&gt;""),D30,0)</f>
        <v>0</v>
      </c>
    </row>
    <row r="31" customFormat="false" ht="23.85" hidden="false" customHeight="false" outlineLevel="0" collapsed="false">
      <c r="A31" s="18"/>
      <c r="B31" s="18"/>
      <c r="E31" s="20" t="s">
        <v>11</v>
      </c>
      <c r="F31" s="21" t="n">
        <f aca="false">IF(SUM(F6:F30)&gt;=4,4,SUM(F6:F30))</f>
        <v>0</v>
      </c>
    </row>
    <row r="32" customFormat="false" ht="12.75" hidden="false" customHeight="false" outlineLevel="0" collapsed="false">
      <c r="A32" s="18"/>
      <c r="B32" s="18"/>
      <c r="C32" s="22"/>
      <c r="D32" s="22"/>
      <c r="E32" s="22"/>
      <c r="F32" s="23"/>
    </row>
    <row r="33" customFormat="false" ht="39" hidden="false" customHeight="false" outlineLevel="0" collapsed="false">
      <c r="A33" s="33" t="s">
        <v>15</v>
      </c>
      <c r="B33" s="25"/>
      <c r="C33" s="26" t="s">
        <v>16</v>
      </c>
      <c r="D33" s="26"/>
      <c r="E33" s="26"/>
      <c r="F33" s="27" t="s">
        <v>14</v>
      </c>
    </row>
    <row r="34" customFormat="false" ht="14.25" hidden="false" customHeight="false" outlineLevel="0" collapsed="false">
      <c r="A34" s="28"/>
      <c r="B34" s="29"/>
      <c r="C34" s="34"/>
      <c r="D34" s="35"/>
      <c r="E34" s="35"/>
      <c r="F34" s="21" t="n">
        <f aca="false">IF((C34*0.5)&lt;=2,C34*0.5,2)</f>
        <v>0</v>
      </c>
    </row>
    <row r="35" customFormat="false" ht="12.75" hidden="false" customHeight="false" outlineLevel="0" collapsed="false">
      <c r="A35" s="36"/>
      <c r="B35" s="36"/>
      <c r="C35" s="37"/>
      <c r="D35" s="37"/>
      <c r="E35" s="37"/>
    </row>
    <row r="36" customFormat="false" ht="95.25" hidden="false" customHeight="true" outlineLevel="0" collapsed="false">
      <c r="A36" s="38" t="s">
        <v>33</v>
      </c>
      <c r="B36" s="38"/>
      <c r="C36" s="38"/>
      <c r="D36" s="39"/>
      <c r="E36" s="39"/>
      <c r="F36" s="40" t="str">
        <f aca="false">F31+F34 &amp; " Puntos"</f>
        <v>0 Puntos</v>
      </c>
    </row>
    <row r="37" customFormat="false" ht="12.75" hidden="false" customHeight="false" outlineLevel="0" collapsed="false">
      <c r="A37" s="36"/>
      <c r="B37" s="36"/>
      <c r="C37" s="37"/>
      <c r="D37" s="37"/>
      <c r="E37" s="37"/>
      <c r="F37" s="37"/>
    </row>
    <row r="38" s="44" customFormat="true" ht="14.25" hidden="false" customHeight="false" outlineLevel="0" collapsed="false">
      <c r="A38" s="41" t="s">
        <v>18</v>
      </c>
      <c r="B38" s="42"/>
      <c r="C38" s="42"/>
      <c r="D38" s="42"/>
      <c r="E38" s="42"/>
      <c r="F38" s="43"/>
      <c r="ALY38" s="1"/>
      <c r="ALZ38" s="1"/>
      <c r="AMA38" s="1"/>
      <c r="AMB38" s="1"/>
      <c r="AMC38" s="1"/>
      <c r="AMD38" s="1"/>
      <c r="AME38" s="1"/>
      <c r="AMF38" s="1"/>
      <c r="AMG38" s="1"/>
    </row>
    <row r="39" s="44" customFormat="true" ht="14.25" hidden="false" customHeight="false" outlineLevel="0" collapsed="false">
      <c r="A39" s="45" t="s">
        <v>19</v>
      </c>
      <c r="B39" s="42"/>
      <c r="C39" s="42"/>
      <c r="D39" s="42"/>
      <c r="E39" s="42"/>
      <c r="F39" s="43"/>
      <c r="ALY39" s="1"/>
      <c r="ALZ39" s="1"/>
      <c r="AMA39" s="1"/>
      <c r="AMB39" s="1"/>
      <c r="AMC39" s="1"/>
      <c r="AMD39" s="1"/>
      <c r="AME39" s="1"/>
      <c r="AMF39" s="1"/>
      <c r="AMG39" s="1"/>
    </row>
    <row r="40" s="44" customFormat="true" ht="14.25" hidden="false" customHeight="false" outlineLevel="0" collapsed="false">
      <c r="A40" s="46" t="s">
        <v>20</v>
      </c>
      <c r="B40" s="47"/>
      <c r="C40" s="48"/>
      <c r="D40" s="48"/>
      <c r="E40" s="48"/>
      <c r="F40" s="49"/>
      <c r="ALY40" s="1"/>
      <c r="ALZ40" s="1"/>
      <c r="AMA40" s="1"/>
      <c r="AMB40" s="1"/>
      <c r="AMC40" s="1"/>
      <c r="AMD40" s="1"/>
      <c r="AME40" s="1"/>
      <c r="AMF40" s="1"/>
      <c r="AMG40" s="1"/>
    </row>
    <row r="41" s="44" customFormat="true" ht="14.25" hidden="false" customHeight="false" outlineLevel="0" collapsed="false">
      <c r="A41" s="46" t="s">
        <v>34</v>
      </c>
      <c r="B41" s="47"/>
      <c r="C41" s="48"/>
      <c r="D41" s="48"/>
      <c r="E41" s="48"/>
      <c r="F41" s="49"/>
      <c r="ALY41" s="1"/>
      <c r="ALZ41" s="1"/>
      <c r="AMA41" s="1"/>
      <c r="AMB41" s="1"/>
      <c r="AMC41" s="1"/>
      <c r="AMD41" s="1"/>
      <c r="AME41" s="1"/>
      <c r="AMF41" s="1"/>
      <c r="AMG41" s="1"/>
    </row>
    <row r="42" s="44" customFormat="true" ht="14.25" hidden="false" customHeight="false" outlineLevel="0" collapsed="false">
      <c r="A42" s="46" t="s">
        <v>23</v>
      </c>
      <c r="B42" s="47"/>
      <c r="C42" s="48"/>
      <c r="D42" s="48"/>
      <c r="E42" s="48"/>
      <c r="F42" s="49"/>
      <c r="ALY42" s="1"/>
      <c r="ALZ42" s="1"/>
      <c r="AMA42" s="1"/>
      <c r="AMB42" s="1"/>
      <c r="AMC42" s="1"/>
      <c r="AMD42" s="1"/>
      <c r="AME42" s="1"/>
      <c r="AMF42" s="1"/>
      <c r="AMG42" s="1"/>
    </row>
    <row r="43" s="44" customFormat="true" ht="14.25" hidden="false" customHeight="false" outlineLevel="0" collapsed="false">
      <c r="A43" s="46" t="s">
        <v>24</v>
      </c>
      <c r="B43" s="48"/>
      <c r="C43" s="48"/>
      <c r="D43" s="48"/>
      <c r="E43" s="48"/>
      <c r="F43" s="50"/>
      <c r="ALY43" s="1"/>
      <c r="ALZ43" s="1"/>
      <c r="AMA43" s="1"/>
      <c r="AMB43" s="1"/>
      <c r="AMC43" s="1"/>
      <c r="AMD43" s="1"/>
      <c r="AME43" s="1"/>
      <c r="AMF43" s="1"/>
      <c r="AMG43" s="1"/>
    </row>
    <row r="44" customFormat="false" ht="14.25" hidden="false" customHeight="false" outlineLevel="0" collapsed="false">
      <c r="A44" s="46" t="s">
        <v>25</v>
      </c>
      <c r="B44" s="48"/>
      <c r="C44" s="37"/>
      <c r="D44" s="37"/>
      <c r="E44" s="37"/>
      <c r="F44" s="50"/>
    </row>
    <row r="45" s="52" customFormat="true" ht="30.75" hidden="false" customHeight="true" outlineLevel="0" collapsed="false">
      <c r="A45" s="51" t="s">
        <v>26</v>
      </c>
      <c r="B45" s="51"/>
      <c r="C45" s="51"/>
      <c r="D45" s="51"/>
      <c r="E45" s="51"/>
      <c r="F45" s="51"/>
      <c r="AMH45" s="53"/>
      <c r="AMI45" s="53"/>
      <c r="AMJ45" s="53"/>
    </row>
    <row r="46" customFormat="false" ht="14.25" hidden="false" customHeight="false" outlineLevel="0" collapsed="false">
      <c r="A46" s="54"/>
      <c r="B46" s="55"/>
      <c r="C46" s="56"/>
      <c r="D46" s="56"/>
      <c r="E46" s="56"/>
      <c r="F46" s="57"/>
    </row>
    <row r="47" customFormat="false" ht="12.75" hidden="false" customHeight="false" outlineLevel="0" collapsed="false">
      <c r="A47" s="36"/>
      <c r="B47" s="36"/>
      <c r="C47" s="37"/>
      <c r="D47" s="37"/>
      <c r="E47" s="37"/>
      <c r="F47" s="37"/>
    </row>
    <row r="48" customFormat="false" ht="12.75" hidden="false" customHeight="false" outlineLevel="0" collapsed="false">
      <c r="A48" s="36"/>
      <c r="B48" s="36"/>
      <c r="C48" s="37"/>
      <c r="D48" s="37"/>
      <c r="E48" s="37"/>
      <c r="F48" s="37"/>
    </row>
  </sheetData>
  <sheetProtection sheet="true" password="d149" objects="true" scenarios="true"/>
  <mergeCells count="4">
    <mergeCell ref="A1:F1"/>
    <mergeCell ref="A2:F2"/>
    <mergeCell ref="A36:C36"/>
    <mergeCell ref="A45:F45"/>
  </mergeCells>
  <conditionalFormatting sqref="D6:F30">
    <cfRule type="cellIs" priority="2" operator="lessThan" aboveAverage="0" equalAverage="0" bottom="0" percent="0" rank="0" text="" dxfId="2">
      <formula>0</formula>
    </cfRule>
  </conditionalFormatting>
  <dataValidations count="3">
    <dataValidation allowBlank="true" error="El valor debe ser numérico entero no negativo" errorStyle="stop" errorTitle="Años de Experiencia" operator="greaterThanOrEqual" showDropDown="false" showErrorMessage="true" showInputMessage="false" sqref="E6:E30" type="whole">
      <formula1>0</formula1>
      <formula2>0</formula2>
    </dataValidation>
    <dataValidation allowBlank="true" errorStyle="stop" operator="greaterThanOrEqual" showDropDown="false" showErrorMessage="true" showInputMessage="true" sqref="C34" type="whole">
      <formula1>1</formula1>
      <formula2>0</formula2>
    </dataValidation>
    <dataValidation allowBlank="true" error="El valor debe ser numérico entero no negativo" errorStyle="stop" errorTitle="Años de Experiencia" operator="greaterThanOrEqual" showDropDown="false" showErrorMessage="true" showInputMessage="false" sqref="D6:D30" type="whol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260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2022-07-07T11:31:53Z</dcterms:created>
  <dc:creator>Manuel Torres Graciano</dc:creator>
  <dc:description/>
  <dc:language>es-ES</dc:language>
  <cp:lastModifiedBy>Juan Antonio Martínez</cp:lastModifiedBy>
  <dcterms:modified xsi:type="dcterms:W3CDTF">2025-02-05T15:20:21Z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