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440" windowHeight="9780"/>
  </bookViews>
  <sheets>
    <sheet name="Oferta" sheetId="1" r:id="rId1"/>
  </sheets>
  <definedNames>
    <definedName name="_xlnm.Print_Area" localSheetId="0">Oferta!$A$1:$E$40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" i="1" l="1"/>
  <c r="R3" i="1"/>
  <c r="G32" i="1" l="1"/>
  <c r="D30" i="1" s="1"/>
  <c r="G28" i="1"/>
  <c r="G27" i="1"/>
  <c r="G26" i="1"/>
  <c r="G25" i="1"/>
  <c r="R7" i="1"/>
  <c r="R6" i="1"/>
  <c r="R5" i="1"/>
  <c r="R2" i="1"/>
  <c r="D23" i="1" l="1"/>
  <c r="R8" i="1"/>
  <c r="C4" i="1" s="1"/>
</calcChain>
</file>

<file path=xl/sharedStrings.xml><?xml version="1.0" encoding="utf-8"?>
<sst xmlns="http://schemas.openxmlformats.org/spreadsheetml/2006/main" count="57" uniqueCount="46">
  <si>
    <t>CIF</t>
  </si>
  <si>
    <t>NOMBRE</t>
  </si>
  <si>
    <t>EXPEDIENTE</t>
  </si>
  <si>
    <t>CR050-24-073</t>
  </si>
  <si>
    <t>REQUISITOS. (LEER ATENTAMENTE)</t>
  </si>
  <si>
    <r>
      <rPr>
        <b/>
        <sz val="10"/>
        <color theme="1"/>
        <rFont val="Source Sans Pro"/>
        <family val="2"/>
      </rPr>
      <t>Rellenar</t>
    </r>
    <r>
      <rPr>
        <sz val="10"/>
        <color theme="1"/>
        <rFont val="Source Sans Pro"/>
        <family val="2"/>
      </rPr>
      <t xml:space="preserve"> todas las </t>
    </r>
    <r>
      <rPr>
        <b/>
        <sz val="10"/>
        <color theme="1"/>
        <rFont val="Source Sans Pro"/>
        <family val="2"/>
      </rPr>
      <t>casillas</t>
    </r>
    <r>
      <rPr>
        <sz val="10"/>
        <color theme="1"/>
        <rFont val="Source Sans Pro"/>
        <family val="2"/>
      </rPr>
      <t xml:space="preserve"> indicadas en color </t>
    </r>
    <r>
      <rPr>
        <b/>
        <sz val="10"/>
        <color theme="1"/>
        <rFont val="Source Sans Pro"/>
        <family val="2"/>
      </rPr>
      <t>VERDE</t>
    </r>
  </si>
  <si>
    <t xml:space="preserve">Será motivo de exclusión: </t>
  </si>
  <si>
    <t>CODIGO</t>
  </si>
  <si>
    <t>MAXIMO</t>
  </si>
  <si>
    <t>OFERTA</t>
  </si>
  <si>
    <t>Criterio E01. Cargos por prestaciones realizadas</t>
  </si>
  <si>
    <t>PRODUCTO / SERVICIO</t>
  </si>
  <si>
    <t>CANTIDAD ESTIMADA</t>
  </si>
  <si>
    <t>15S02-009</t>
  </si>
  <si>
    <t>Cargo por emisión de título de transporte</t>
  </si>
  <si>
    <t>15S02-014</t>
  </si>
  <si>
    <t>Cargo por reserva de alojamiento</t>
  </si>
  <si>
    <t>15S02-015</t>
  </si>
  <si>
    <t>Cargo por reserva de vehículos de alquiler</t>
  </si>
  <si>
    <t>15S02-018</t>
  </si>
  <si>
    <t>Cargo por anulación o modificación de reserva</t>
  </si>
  <si>
    <t>Criterio E02. Honorarios de gestión por la organización de eventos.</t>
  </si>
  <si>
    <t>TIPO DESCUENTO</t>
  </si>
  <si>
    <t>15S01-002</t>
  </si>
  <si>
    <t>Honorarios por organización de evento</t>
  </si>
  <si>
    <t>Criterio E03. Descuento sobre facturación</t>
  </si>
  <si>
    <t>15S03-008</t>
  </si>
  <si>
    <t>Descuento por facturación &gt; 10.000,00€ y &lt;= 20.000,00€</t>
  </si>
  <si>
    <t>15S03-009</t>
  </si>
  <si>
    <t>Descuento por facturación &gt; 20.000,00€ y &lt;= 50.000,00€</t>
  </si>
  <si>
    <t>15S03-010</t>
  </si>
  <si>
    <t>Descuento por facturación &gt; 50.000,00€</t>
  </si>
  <si>
    <t>RANGO</t>
  </si>
  <si>
    <t>BLANCOS</t>
  </si>
  <si>
    <t>NUMERO EVENTOS</t>
  </si>
  <si>
    <t>La oferta que supere los valores límites (máximos o mínimos) definidos para cada criterio.</t>
  </si>
  <si>
    <t>●</t>
  </si>
  <si>
    <t>NOMBRE Y APELLIDOS DEL TRABAJADOR</t>
  </si>
  <si>
    <t>Criterio TO01. Experiencia del personal de organización de eventos</t>
  </si>
  <si>
    <t>Criterio TO02. Experiencia del personal de agencia de viajes</t>
  </si>
  <si>
    <t>ANTIGÜEDAD</t>
  </si>
  <si>
    <t>TIEMPO</t>
  </si>
  <si>
    <t>total días</t>
  </si>
  <si>
    <t>Los valores ofertados se expresarán con los decimales de los valores de referencia. En caso contrario,
serán redondeados</t>
  </si>
  <si>
    <t>DNI</t>
  </si>
  <si>
    <t>La oferta que presente errores u omisiones conforme a lo establecido en el apartado 3.2.2. del PCAP.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</si>
</sst>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9"/>
      <color theme="1"/>
      <name val="Source Sans Pro"/>
      <family val="2"/>
    </font>
    <font>
      <sz val="9"/>
      <color theme="1"/>
      <name val="Source Sans Pro"/>
      <family val="2"/>
    </font>
    <font>
      <b/>
      <sz val="11"/>
      <name val="Source Sans Pro"/>
      <family val="2"/>
    </font>
    <font>
      <b/>
      <sz val="11"/>
      <color theme="1"/>
      <name val="Source Sans Pro"/>
      <family val="2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sz val="9"/>
      <color theme="0"/>
      <name val="Source Sans Pro"/>
      <family val="2"/>
    </font>
    <font>
      <b/>
      <sz val="9"/>
      <color rgb="FF0000FF"/>
      <name val="Source Sans Pro"/>
      <family val="2"/>
    </font>
    <font>
      <b/>
      <sz val="10"/>
      <name val="Source Sans Pro"/>
      <family val="2"/>
    </font>
    <font>
      <b/>
      <sz val="9"/>
      <name val="Source Sans Pro"/>
      <family val="2"/>
    </font>
    <font>
      <b/>
      <sz val="9"/>
      <color rgb="FF0000C6"/>
      <name val="Source Sans Pro"/>
      <family val="2"/>
    </font>
    <font>
      <i/>
      <sz val="10"/>
      <name val="Source Sans Pro"/>
      <family val="2"/>
    </font>
    <font>
      <sz val="9"/>
      <color theme="1"/>
      <name val="Source Sans Pro"/>
      <family val="2"/>
    </font>
    <font>
      <sz val="9"/>
      <color theme="1"/>
      <name val="Calibri"/>
      <family val="2"/>
    </font>
    <font>
      <sz val="9"/>
      <name val="Source Sans Pro"/>
      <family val="2"/>
    </font>
    <font>
      <b/>
      <sz val="9"/>
      <color theme="1"/>
      <name val="Source Sans Pro"/>
      <family val="2"/>
    </font>
    <font>
      <b/>
      <sz val="9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2" borderId="0" xfId="0" applyFont="1" applyFill="1"/>
    <xf numFmtId="49" fontId="3" fillId="3" borderId="0" xfId="0" applyNumberFormat="1" applyFont="1" applyFill="1"/>
    <xf numFmtId="49" fontId="4" fillId="3" borderId="0" xfId="0" applyNumberFormat="1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Fill="1"/>
    <xf numFmtId="0" fontId="7" fillId="2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/>
    </xf>
    <xf numFmtId="165" fontId="11" fillId="0" borderId="0" xfId="0" applyNumberFormat="1" applyFont="1" applyFill="1" applyAlignment="1">
      <alignment horizontal="center" vertical="top"/>
    </xf>
    <xf numFmtId="165" fontId="9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166" fontId="9" fillId="3" borderId="0" xfId="0" applyNumberFormat="1" applyFont="1" applyFill="1" applyAlignment="1">
      <alignment horizontal="right"/>
    </xf>
    <xf numFmtId="164" fontId="12" fillId="0" borderId="0" xfId="0" applyNumberFormat="1" applyFont="1" applyFill="1" applyAlignment="1">
      <alignment horizontal="center" vertical="top"/>
    </xf>
    <xf numFmtId="165" fontId="10" fillId="0" borderId="0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top"/>
    </xf>
    <xf numFmtId="166" fontId="2" fillId="2" borderId="0" xfId="0" applyNumberFormat="1" applyFont="1" applyFill="1"/>
    <xf numFmtId="166" fontId="8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5" fillId="2" borderId="0" xfId="0" applyFont="1" applyFill="1"/>
    <xf numFmtId="3" fontId="17" fillId="0" borderId="0" xfId="0" applyNumberFormat="1" applyFont="1" applyFill="1" applyAlignment="1">
      <alignment vertical="center"/>
    </xf>
    <xf numFmtId="0" fontId="16" fillId="0" borderId="1" xfId="0" applyFont="1" applyFill="1" applyBorder="1" applyAlignment="1">
      <alignment wrapText="1"/>
    </xf>
    <xf numFmtId="0" fontId="6" fillId="2" borderId="0" xfId="0" applyFont="1" applyFill="1" applyAlignment="1"/>
    <xf numFmtId="165" fontId="9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5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ource Sans Pro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Source Sans Pro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4" formatCode="#,##0.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auto="1"/>
        <name val="Source Sans Pro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theme="1"/>
        </top>
      </border>
    </dxf>
    <dxf>
      <font>
        <b/>
        <strike val="0"/>
        <outline val="0"/>
        <shadow val="0"/>
        <u val="none"/>
        <vertAlign val="baseline"/>
        <sz val="9"/>
        <color auto="1"/>
        <name val="Source Sans Pro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5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5" formatCode="0.0%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C6"/>
        <name val="Source Sans Pro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ource Sans Pro"/>
        <scheme val="none"/>
      </font>
      <numFmt numFmtId="166" formatCode="#,##0.00\ &quot;€&quot;"/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FF"/>
        <name val="Source Sans Pro"/>
        <scheme val="none"/>
      </font>
      <numFmt numFmtId="166" formatCode="#,##0.00\ &quot;€&quot;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ource Sans Pro"/>
        <scheme val="none"/>
      </font>
      <numFmt numFmtId="30" formatCode="@"/>
      <fill>
        <patternFill patternType="solid">
          <fgColor theme="0" tint="-0.14999847407452621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ource Sans Pro"/>
        <scheme val="none"/>
      </font>
      <fill>
        <patternFill patternType="solid">
          <fgColor theme="0" tint="-0.14999847407452621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ont>
        <b val="0"/>
        <i val="0"/>
        <color rgb="FFFF0000"/>
      </font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Licitador" displayName="Licitador" ref="A1:C2" totalsRowShown="0" headerRowDxfId="41" dataDxfId="39" headerRowBorderDxfId="40" tableBorderDxfId="38">
  <autoFilter ref="A1:C2"/>
  <tableColumns count="3">
    <tableColumn id="3" name="CIF" dataDxfId="37"/>
    <tableColumn id="1" name="NOMBRE" dataDxfId="36"/>
    <tableColumn id="2" name="EXPEDIENTE" dataDxfId="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4" name="TablaE01" displayName="TablaE01" ref="A24:E28" totalsRowShown="0" headerRowDxfId="34" dataDxfId="33">
  <autoFilter ref="A24:E28"/>
  <tableColumns count="5">
    <tableColumn id="1" name="CODIGO" dataDxfId="32"/>
    <tableColumn id="2" name="PRODUCTO / SERVICIO" dataDxfId="31"/>
    <tableColumn id="3" name="CANTIDAD ESTIMADA" dataDxfId="30"/>
    <tableColumn id="4" name="MAXIMO" dataDxfId="29"/>
    <tableColumn id="5" name="OFERTA" dataDxfId="2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5" name="TablaE02" displayName="TablaE02" ref="A31:D32" totalsRowShown="0" headerRowDxfId="27" dataDxfId="26">
  <autoFilter ref="A31:D32"/>
  <tableColumns count="4">
    <tableColumn id="1" name="CODIGO" dataDxfId="25"/>
    <tableColumn id="2" name="TIPO DESCUENTO" dataDxfId="24"/>
    <tableColumn id="4" name="MAXIMO" dataDxfId="23"/>
    <tableColumn id="3" name="OFERTA" dataDxfId="2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6" name="TablaE03" displayName="TablaE03" ref="A35:C38" totalsRowShown="0" headerRowDxfId="21" dataDxfId="20">
  <autoFilter ref="A35:C38"/>
  <tableColumns count="3">
    <tableColumn id="1" name="CODIGO" dataDxfId="19"/>
    <tableColumn id="2" name="TIPO DESCUENTO" dataDxfId="18"/>
    <tableColumn id="3" name="OFERTA" dataDxfId="1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2" name="TablaTO02" displayName="TablaTO02" ref="A18:D21" totalsRowShown="0" headerRowDxfId="16" dataDxfId="14" headerRowBorderDxfId="15" tableBorderDxfId="13">
  <autoFilter ref="A18:D21"/>
  <tableColumns count="4">
    <tableColumn id="1" name="DNI" dataDxfId="12"/>
    <tableColumn id="2" name="NOMBRE Y APELLIDOS DEL TRABAJADOR" dataDxfId="11"/>
    <tableColumn id="3" name="ANTIGÜEDAD" dataDxfId="10"/>
    <tableColumn id="4" name="TIEMPO" dataDxfId="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8" name="Blancos" displayName="Blancos" ref="Q1:R8" totalsRowCount="1" headerRowDxfId="8" dataDxfId="7">
  <autoFilter ref="Q1:R7"/>
  <tableColumns count="2">
    <tableColumn id="1" name="RANGO" dataDxfId="6" totalsRowDxfId="5"/>
    <tableColumn id="2" name="BLANCOS" totalsRowFunction="sum" dataDxfId="4" totalsRowDxfId="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9" name="TablaTO01" displayName="TablaTO01" ref="A13:C15" totalsRowShown="0">
  <autoFilter ref="A13:C15"/>
  <tableColumns count="3">
    <tableColumn id="1" name="DNI" dataDxfId="2"/>
    <tableColumn id="2" name="NOMBRE Y APELLIDOS DEL TRABAJADOR" dataDxfId="1"/>
    <tableColumn id="3" name="NUMERO EVENT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zoomScaleNormal="100" workbookViewId="0">
      <selection activeCell="C19" sqref="C19:C21"/>
    </sheetView>
  </sheetViews>
  <sheetFormatPr baseColWidth="10" defaultRowHeight="12" x14ac:dyDescent="0.2"/>
  <cols>
    <col min="1" max="1" width="11.28515625" style="2" customWidth="1"/>
    <col min="2" max="2" width="43.7109375" style="2" customWidth="1"/>
    <col min="3" max="3" width="14" style="2" customWidth="1"/>
    <col min="4" max="4" width="11.28515625" style="2" customWidth="1"/>
    <col min="5" max="5" width="9.28515625" style="2" customWidth="1"/>
    <col min="6" max="6" width="10.28515625" style="2" customWidth="1"/>
    <col min="7" max="7" width="11.42578125" style="8" customWidth="1"/>
    <col min="8" max="8" width="11.42578125" style="2" customWidth="1"/>
    <col min="9" max="9" width="8.42578125" style="2" customWidth="1"/>
    <col min="10" max="10" width="10.140625" style="2" customWidth="1"/>
    <col min="11" max="16" width="11.42578125" style="2"/>
    <col min="17" max="18" width="11.42578125" style="2" hidden="1" customWidth="1"/>
    <col min="19" max="16384" width="11.42578125" style="2"/>
  </cols>
  <sheetData>
    <row r="1" spans="1:18" x14ac:dyDescent="0.2">
      <c r="A1" s="1" t="s">
        <v>0</v>
      </c>
      <c r="B1" s="1" t="s">
        <v>1</v>
      </c>
      <c r="C1" s="1" t="s">
        <v>2</v>
      </c>
      <c r="Q1" s="24" t="s">
        <v>32</v>
      </c>
      <c r="R1" s="13" t="s">
        <v>33</v>
      </c>
    </row>
    <row r="2" spans="1:18" ht="15" x14ac:dyDescent="0.25">
      <c r="A2" s="3"/>
      <c r="B2" s="3"/>
      <c r="C2" s="4" t="s">
        <v>3</v>
      </c>
      <c r="Q2" s="25">
        <v>1</v>
      </c>
      <c r="R2" s="14">
        <f>COUNTBLANK(Licitador[[CIF]:[NOMBRE]])</f>
        <v>2</v>
      </c>
    </row>
    <row r="3" spans="1:18" x14ac:dyDescent="0.2">
      <c r="Q3" s="29">
        <v>2</v>
      </c>
      <c r="R3" s="30">
        <f>COUNTBLANK(TablaTO01[])</f>
        <v>6</v>
      </c>
    </row>
    <row r="4" spans="1:18" ht="13.5" x14ac:dyDescent="0.25">
      <c r="A4" s="5" t="s">
        <v>4</v>
      </c>
      <c r="B4" s="6"/>
      <c r="C4" s="38" t="str">
        <f>IF(Blancos[[#Totals],[BLANCOS]]&gt;0,"PENDIENTE DE RELLENAR DATOS","")</f>
        <v>PENDIENTE DE RELLENAR DATOS</v>
      </c>
      <c r="D4" s="38"/>
      <c r="E4" s="38"/>
      <c r="F4" s="35"/>
      <c r="Q4" s="25">
        <v>3</v>
      </c>
      <c r="R4" s="14">
        <f>COUNTBLANK(TablaTO02[[DNI]:[ANTIGÜEDAD]])</f>
        <v>9</v>
      </c>
    </row>
    <row r="5" spans="1:18" ht="13.5" x14ac:dyDescent="0.25">
      <c r="A5" s="6" t="s">
        <v>5</v>
      </c>
      <c r="B5" s="6"/>
      <c r="C5" s="6"/>
      <c r="Q5" s="25">
        <v>4</v>
      </c>
      <c r="R5" s="14">
        <f>COUNTBLANK(TablaE01[OFERTA])</f>
        <v>4</v>
      </c>
    </row>
    <row r="6" spans="1:18" ht="26.25" customHeight="1" x14ac:dyDescent="0.2">
      <c r="A6" s="39" t="s">
        <v>43</v>
      </c>
      <c r="B6" s="39"/>
      <c r="C6" s="39"/>
      <c r="D6" s="39"/>
      <c r="E6" s="39"/>
      <c r="Q6" s="25">
        <v>5</v>
      </c>
      <c r="R6" s="14">
        <f>COUNTBLANK(TablaE02[OFERTA])</f>
        <v>1</v>
      </c>
    </row>
    <row r="7" spans="1:18" ht="13.5" x14ac:dyDescent="0.2">
      <c r="A7" s="39" t="s">
        <v>6</v>
      </c>
      <c r="B7" s="39"/>
      <c r="C7" s="39"/>
      <c r="D7" s="39"/>
      <c r="E7" s="39"/>
      <c r="Q7" s="25">
        <v>6</v>
      </c>
      <c r="R7" s="14">
        <f>COUNTBLANK(TablaE03[OFERTA])</f>
        <v>3</v>
      </c>
    </row>
    <row r="8" spans="1:18" ht="13.5" customHeight="1" x14ac:dyDescent="0.2">
      <c r="A8" s="31"/>
      <c r="B8" s="39"/>
      <c r="C8" s="39"/>
      <c r="D8" s="39"/>
      <c r="E8" s="39"/>
      <c r="Q8" s="29"/>
      <c r="R8" s="30">
        <f>SUBTOTAL(109,Blancos[BLANCOS])</f>
        <v>25</v>
      </c>
    </row>
    <row r="9" spans="1:18" ht="13.5" customHeight="1" x14ac:dyDescent="0.2">
      <c r="A9" s="31" t="s">
        <v>36</v>
      </c>
      <c r="B9" s="39" t="s">
        <v>35</v>
      </c>
      <c r="C9" s="39"/>
      <c r="D9" s="39"/>
      <c r="E9" s="39"/>
    </row>
    <row r="10" spans="1:18" ht="13.5" x14ac:dyDescent="0.25">
      <c r="A10" s="31" t="s">
        <v>36</v>
      </c>
      <c r="B10" s="6" t="s">
        <v>45</v>
      </c>
      <c r="C10" s="6"/>
    </row>
    <row r="12" spans="1:18" x14ac:dyDescent="0.2">
      <c r="A12" s="7" t="s">
        <v>38</v>
      </c>
    </row>
    <row r="13" spans="1:18" ht="24" x14ac:dyDescent="0.2">
      <c r="A13" s="9" t="s">
        <v>44</v>
      </c>
      <c r="B13" s="10" t="s">
        <v>37</v>
      </c>
      <c r="C13" s="10" t="s">
        <v>34</v>
      </c>
      <c r="D13" s="32"/>
      <c r="E13" s="32"/>
    </row>
    <row r="14" spans="1:18" ht="13.5" x14ac:dyDescent="0.2">
      <c r="A14" s="23"/>
      <c r="B14" s="22"/>
      <c r="C14" s="26"/>
      <c r="D14" s="32"/>
      <c r="E14" s="32"/>
    </row>
    <row r="15" spans="1:18" ht="13.5" x14ac:dyDescent="0.2">
      <c r="A15" s="23"/>
      <c r="B15" s="22"/>
      <c r="C15" s="26"/>
      <c r="D15" s="32"/>
      <c r="E15" s="32"/>
    </row>
    <row r="16" spans="1:18" x14ac:dyDescent="0.2">
      <c r="A16" s="7"/>
      <c r="D16" s="32"/>
      <c r="E16" s="32"/>
    </row>
    <row r="17" spans="1:10" x14ac:dyDescent="0.2">
      <c r="A17" s="7" t="s">
        <v>39</v>
      </c>
      <c r="D17" s="37"/>
      <c r="E17" s="37"/>
    </row>
    <row r="18" spans="1:10" x14ac:dyDescent="0.2">
      <c r="A18" s="9" t="s">
        <v>44</v>
      </c>
      <c r="B18" s="10" t="s">
        <v>37</v>
      </c>
      <c r="C18" s="10" t="s">
        <v>40</v>
      </c>
      <c r="D18" s="34" t="s">
        <v>41</v>
      </c>
      <c r="F18" s="8"/>
      <c r="G18" s="2"/>
    </row>
    <row r="19" spans="1:10" ht="13.5" x14ac:dyDescent="0.2">
      <c r="A19" s="23"/>
      <c r="B19" s="22"/>
      <c r="C19" s="26"/>
      <c r="D19" s="33" t="s">
        <v>42</v>
      </c>
      <c r="F19" s="8"/>
      <c r="G19" s="2"/>
    </row>
    <row r="20" spans="1:10" ht="13.5" x14ac:dyDescent="0.2">
      <c r="A20" s="23"/>
      <c r="B20" s="22"/>
      <c r="C20" s="26"/>
      <c r="D20" s="33" t="s">
        <v>42</v>
      </c>
      <c r="F20" s="8"/>
      <c r="G20" s="2"/>
    </row>
    <row r="21" spans="1:10" ht="13.5" x14ac:dyDescent="0.2">
      <c r="A21" s="23"/>
      <c r="B21" s="22"/>
      <c r="C21" s="26"/>
      <c r="D21" s="33" t="s">
        <v>42</v>
      </c>
      <c r="F21" s="8"/>
      <c r="G21" s="2"/>
    </row>
    <row r="23" spans="1:10" x14ac:dyDescent="0.2">
      <c r="A23" s="7" t="s">
        <v>10</v>
      </c>
      <c r="D23" s="37" t="str">
        <f>IF(COUNTIF(G25:G28,1),"EXCLUSIÓN DE LA OFERTA","")</f>
        <v/>
      </c>
      <c r="E23" s="37"/>
    </row>
    <row r="24" spans="1:10" ht="24" x14ac:dyDescent="0.2">
      <c r="A24" s="10" t="s">
        <v>7</v>
      </c>
      <c r="B24" s="10" t="s">
        <v>11</v>
      </c>
      <c r="C24" s="10" t="s">
        <v>12</v>
      </c>
      <c r="D24" s="10" t="s">
        <v>8</v>
      </c>
      <c r="E24" s="10" t="s">
        <v>9</v>
      </c>
    </row>
    <row r="25" spans="1:10" ht="13.5" x14ac:dyDescent="0.25">
      <c r="A25" s="13" t="s">
        <v>13</v>
      </c>
      <c r="B25" s="11" t="s">
        <v>14</v>
      </c>
      <c r="C25" s="14">
        <v>78</v>
      </c>
      <c r="D25" s="28">
        <v>20</v>
      </c>
      <c r="E25" s="21"/>
      <c r="G25" s="8">
        <f>IF(TablaE01[[#This Row],[OFERTA]]&gt;TablaE01[[#This Row],[MAXIMO]],1,2)</f>
        <v>2</v>
      </c>
    </row>
    <row r="26" spans="1:10" ht="13.5" x14ac:dyDescent="0.25">
      <c r="A26" s="13" t="s">
        <v>15</v>
      </c>
      <c r="B26" s="11" t="s">
        <v>16</v>
      </c>
      <c r="C26" s="14">
        <v>522</v>
      </c>
      <c r="D26" s="28">
        <v>15</v>
      </c>
      <c r="E26" s="21"/>
      <c r="G26" s="8">
        <f>IF(TablaE01[[#This Row],[OFERTA]]&gt;TablaE01[[#This Row],[MAXIMO]],1,2)</f>
        <v>2</v>
      </c>
    </row>
    <row r="27" spans="1:10" ht="13.5" x14ac:dyDescent="0.25">
      <c r="A27" s="13" t="s">
        <v>17</v>
      </c>
      <c r="B27" s="11" t="s">
        <v>18</v>
      </c>
      <c r="C27" s="14">
        <v>30</v>
      </c>
      <c r="D27" s="28">
        <v>10</v>
      </c>
      <c r="E27" s="21"/>
      <c r="G27" s="8">
        <f>IF(TablaE01[[#This Row],[OFERTA]]&gt;TablaE01[[#This Row],[MAXIMO]],1,2)</f>
        <v>2</v>
      </c>
    </row>
    <row r="28" spans="1:10" ht="13.5" x14ac:dyDescent="0.25">
      <c r="A28" s="13" t="s">
        <v>19</v>
      </c>
      <c r="B28" s="11" t="s">
        <v>20</v>
      </c>
      <c r="C28" s="14">
        <v>150</v>
      </c>
      <c r="D28" s="28">
        <v>10</v>
      </c>
      <c r="E28" s="21"/>
      <c r="G28" s="8">
        <f>IF(TablaE01[[#This Row],[OFERTA]]&gt;TablaE01[[#This Row],[MAXIMO]],1,2)</f>
        <v>2</v>
      </c>
      <c r="I28" s="10"/>
      <c r="J28" s="10"/>
    </row>
    <row r="30" spans="1:10" s="10" customFormat="1" x14ac:dyDescent="0.2">
      <c r="A30" s="7" t="s">
        <v>21</v>
      </c>
      <c r="B30" s="2"/>
      <c r="C30" s="2"/>
      <c r="D30" s="37" t="str">
        <f>IF(G32=1,"EXCLUSIÓN DE LA OFERTA","")</f>
        <v/>
      </c>
      <c r="E30" s="37"/>
      <c r="G30" s="12"/>
      <c r="I30" s="2"/>
      <c r="J30" s="2"/>
    </row>
    <row r="31" spans="1:10" x14ac:dyDescent="0.2">
      <c r="A31" s="11" t="s">
        <v>7</v>
      </c>
      <c r="B31" s="11" t="s">
        <v>22</v>
      </c>
      <c r="C31" s="11" t="s">
        <v>8</v>
      </c>
      <c r="D31" s="11" t="s">
        <v>9</v>
      </c>
    </row>
    <row r="32" spans="1:10" ht="13.5" x14ac:dyDescent="0.25">
      <c r="A32" s="15" t="s">
        <v>23</v>
      </c>
      <c r="B32" s="15" t="s">
        <v>24</v>
      </c>
      <c r="C32" s="16">
        <v>0.1</v>
      </c>
      <c r="D32" s="17"/>
      <c r="E32" s="18"/>
      <c r="G32" s="8">
        <f>IF(TablaE02[[#This Row],[OFERTA]]&gt;TablaE02[[#This Row],[MAXIMO]],1,2)</f>
        <v>2</v>
      </c>
    </row>
    <row r="34" spans="1:10" x14ac:dyDescent="0.2">
      <c r="A34" s="7" t="s">
        <v>25</v>
      </c>
    </row>
    <row r="35" spans="1:10" x14ac:dyDescent="0.2">
      <c r="A35" s="11" t="s">
        <v>7</v>
      </c>
      <c r="B35" s="11" t="s">
        <v>22</v>
      </c>
      <c r="C35" s="11" t="s">
        <v>9</v>
      </c>
      <c r="E35" s="27"/>
    </row>
    <row r="36" spans="1:10" ht="13.5" x14ac:dyDescent="0.25">
      <c r="A36" s="19" t="s">
        <v>26</v>
      </c>
      <c r="B36" s="20" t="s">
        <v>27</v>
      </c>
      <c r="C36" s="36"/>
      <c r="E36" s="27"/>
      <c r="F36" s="27"/>
      <c r="I36" s="18"/>
      <c r="J36" s="18"/>
    </row>
    <row r="37" spans="1:10" ht="13.5" x14ac:dyDescent="0.25">
      <c r="A37" s="19" t="s">
        <v>28</v>
      </c>
      <c r="B37" s="20" t="s">
        <v>29</v>
      </c>
      <c r="C37" s="36"/>
      <c r="E37" s="27"/>
      <c r="F37" s="27"/>
    </row>
    <row r="38" spans="1:10" s="18" customFormat="1" ht="13.5" x14ac:dyDescent="0.25">
      <c r="A38" s="19" t="s">
        <v>30</v>
      </c>
      <c r="B38" s="20" t="s">
        <v>31</v>
      </c>
      <c r="C38" s="36"/>
      <c r="D38" s="2"/>
      <c r="E38" s="27"/>
      <c r="F38" s="27"/>
      <c r="G38" s="8"/>
      <c r="I38" s="2"/>
      <c r="J38" s="2"/>
    </row>
    <row r="39" spans="1:10" x14ac:dyDescent="0.2">
      <c r="E39" s="27"/>
      <c r="F39" s="27"/>
    </row>
    <row r="40" spans="1:10" x14ac:dyDescent="0.2">
      <c r="F40" s="27"/>
    </row>
    <row r="42" spans="1:10" ht="15" customHeight="1" x14ac:dyDescent="0.2">
      <c r="E42" s="27"/>
    </row>
    <row r="43" spans="1:10" ht="15" customHeight="1" x14ac:dyDescent="0.2"/>
    <row r="44" spans="1:10" ht="15" customHeight="1" x14ac:dyDescent="0.2"/>
  </sheetData>
  <sheetProtection password="CC2F" sheet="1" objects="1" scenarios="1"/>
  <protectedRanges>
    <protectedRange sqref="C36:C38" name="Rango6"/>
    <protectedRange sqref="D32" name="Rango5"/>
    <protectedRange sqref="E25:E28" name="Rango4"/>
    <protectedRange sqref="A19:C21" name="Rango3"/>
    <protectedRange sqref="A2:B2" name="Rango1"/>
    <protectedRange sqref="A14:C15" name="Rango2"/>
  </protectedRanges>
  <mergeCells count="8">
    <mergeCell ref="D23:E23"/>
    <mergeCell ref="D30:E30"/>
    <mergeCell ref="C4:E4"/>
    <mergeCell ref="A7:E7"/>
    <mergeCell ref="B8:E8"/>
    <mergeCell ref="B9:E9"/>
    <mergeCell ref="D17:E17"/>
    <mergeCell ref="A6:E6"/>
  </mergeCells>
  <conditionalFormatting sqref="A19:C21">
    <cfRule type="cellIs" dxfId="53" priority="35" operator="equal">
      <formula>""</formula>
    </cfRule>
  </conditionalFormatting>
  <conditionalFormatting sqref="A2:B2">
    <cfRule type="cellIs" dxfId="52" priority="29" operator="equal">
      <formula>""</formula>
    </cfRule>
  </conditionalFormatting>
  <conditionalFormatting sqref="E25:E28">
    <cfRule type="cellIs" dxfId="51" priority="17" operator="equal">
      <formula>""</formula>
    </cfRule>
    <cfRule type="cellIs" dxfId="50" priority="27" operator="greaterThan">
      <formula>D25</formula>
    </cfRule>
  </conditionalFormatting>
  <conditionalFormatting sqref="D32">
    <cfRule type="cellIs" dxfId="49" priority="16" operator="greaterThan">
      <formula>$C$32</formula>
    </cfRule>
    <cfRule type="cellIs" dxfId="48" priority="26" operator="equal">
      <formula>""</formula>
    </cfRule>
  </conditionalFormatting>
  <conditionalFormatting sqref="D17">
    <cfRule type="cellIs" dxfId="47" priority="24" operator="equal">
      <formula>"EXCLUSIÓN DE LA OFERTA"</formula>
    </cfRule>
  </conditionalFormatting>
  <conditionalFormatting sqref="C4">
    <cfRule type="cellIs" dxfId="46" priority="20" operator="equal">
      <formula>"PENDIENTE DE RELLENAR DATOS"</formula>
    </cfRule>
  </conditionalFormatting>
  <conditionalFormatting sqref="D23:E23">
    <cfRule type="cellIs" dxfId="45" priority="19" operator="equal">
      <formula>"EXCLUSIÓN DE LA OFERTA"</formula>
    </cfRule>
  </conditionalFormatting>
  <conditionalFormatting sqref="D30:E30">
    <cfRule type="cellIs" dxfId="44" priority="15" operator="equal">
      <formula>"EXCLUSIÓN DE LA OFERTA"</formula>
    </cfRule>
  </conditionalFormatting>
  <conditionalFormatting sqref="A14:C15">
    <cfRule type="cellIs" dxfId="43" priority="23" operator="equal">
      <formula>""</formula>
    </cfRule>
  </conditionalFormatting>
  <conditionalFormatting sqref="C36:C38">
    <cfRule type="cellIs" dxfId="42" priority="1" operator="equal">
      <formula>""</formula>
    </cfRule>
  </conditionalFormatting>
  <pageMargins left="0.62992125984251968" right="0.23622047244094491" top="1.3385826771653544" bottom="0.74803149606299213" header="0.19685039370078741" footer="0.31496062992125984"/>
  <pageSetup paperSize="9" orientation="portrait" r:id="rId1"/>
  <headerFooter>
    <oddHeader xml:space="preserve">&amp;L&amp;G&amp;C&amp;"Source Sans Pro,Negrita"&amp;14
ANEXO IV. OFERTA&amp;"-,Normal"&amp;11
&amp;R&amp;"Source Sans Pro,Negrita"&amp;10CONSEJERÍA DE INDUSTRIA, ENERGÍA Y MINAS&amp;"-,Normal"&amp;11
&amp;"Source Sans Pro,Normal"&amp;10VERIFICACIONES INDUSTRIALES DE ANDALUCÍA, S.A.
</oddHeader>
    <oddFooter>&amp;C&amp;"Source Sans Pro,Normal"&amp;9Página &amp;P de &amp;N&amp;R&amp;"Source Sans Pro,Normal"&amp;9versión: 0
Fecha 19/11/2024</oddFooter>
  </headerFooter>
  <legacyDrawingHF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</vt:lpstr>
      <vt:lpstr>Oferta!Área_de_impresión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Alperiz, Claudio</dc:creator>
  <cp:lastModifiedBy>Alonso Castillo, Pablo</cp:lastModifiedBy>
  <cp:lastPrinted>2025-05-23T16:56:07Z</cp:lastPrinted>
  <dcterms:created xsi:type="dcterms:W3CDTF">2024-12-10T10:32:26Z</dcterms:created>
  <dcterms:modified xsi:type="dcterms:W3CDTF">2025-06-05T08:08:52Z</dcterms:modified>
</cp:coreProperties>
</file>