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IMPORTES LOTE 1" sheetId="1" r:id="rId1"/>
  </sheets>
  <definedNames>
    <definedName name="_xlnm.Print_Area" localSheetId="0">'IMPORTES LOTE 1'!$A$1:$I$32</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1" l="1"/>
  <c r="G23" i="1"/>
  <c r="G25" i="1" l="1"/>
  <c r="G26" i="1"/>
  <c r="G14" i="1"/>
  <c r="H14" i="1" s="1"/>
  <c r="G15" i="1"/>
  <c r="H15" i="1" s="1"/>
  <c r="G16" i="1"/>
  <c r="H16" i="1" s="1"/>
  <c r="G17" i="1"/>
  <c r="H17" i="1" s="1"/>
  <c r="G18" i="1"/>
  <c r="H18" i="1" s="1"/>
  <c r="G19" i="1"/>
  <c r="H19" i="1" s="1"/>
  <c r="G20" i="1"/>
  <c r="H20" i="1" s="1"/>
  <c r="G13" i="1" l="1"/>
  <c r="H13" i="1" l="1"/>
  <c r="G28" i="1" l="1"/>
  <c r="G30" i="1" l="1"/>
</calcChain>
</file>

<file path=xl/sharedStrings.xml><?xml version="1.0" encoding="utf-8"?>
<sst xmlns="http://schemas.openxmlformats.org/spreadsheetml/2006/main" count="31" uniqueCount="30">
  <si>
    <t>UNIDADES ESTIMADAS</t>
  </si>
  <si>
    <t>IMPORTE TOTAL ANUAL</t>
  </si>
  <si>
    <t>IMPORTE TOTAL 2 AÑOS</t>
  </si>
  <si>
    <t xml:space="preserve">Licencias Firewall CPD </t>
  </si>
  <si>
    <t xml:space="preserve">Licencias FW 1600 </t>
  </si>
  <si>
    <t xml:space="preserve">Licencias FW 1570  </t>
  </si>
  <si>
    <t xml:space="preserve">Licencia Consola </t>
  </si>
  <si>
    <t>Operación y Mantenimiento FW</t>
  </si>
  <si>
    <t>SANDBOX</t>
  </si>
  <si>
    <t>ZTNA</t>
  </si>
  <si>
    <t>WAAP</t>
  </si>
  <si>
    <t>PRECIO UNITARIO OFERTADO</t>
  </si>
  <si>
    <t>IMPORTE TOTAL (UNIDADES ESTIMADAS X PRECIO UNITARIO OFERTADO)</t>
  </si>
  <si>
    <t xml:space="preserve">FW Adicionales (1600) </t>
  </si>
  <si>
    <t>SFP+ transceiver 10G (1600)</t>
  </si>
  <si>
    <t>FW Adicionales (1800)</t>
  </si>
  <si>
    <t>QSFP28 transceiver 100G (1800)</t>
  </si>
  <si>
    <t>LOTE 1- INFRAESTRUCTURA DE SEGURIDAD PERIMETRAL</t>
  </si>
  <si>
    <t>CF010-25-001 ACUERDO MARCO DE SUMINISTROS DE CIBERSEGURIDAD</t>
  </si>
  <si>
    <r>
      <t xml:space="preserve">CONCEPTO: </t>
    </r>
    <r>
      <rPr>
        <b/>
        <u/>
        <sz val="8"/>
        <color rgb="FF000000"/>
        <rFont val="NewsGotT"/>
      </rPr>
      <t>EQUIPAMIENTO</t>
    </r>
  </si>
  <si>
    <t>PRECIO UNITARIO MÁXIMO ANUAL</t>
  </si>
  <si>
    <t>PRECIO UNITARIO OFERTADO ANUAL</t>
  </si>
  <si>
    <t>(UNIDADES ESTIMADAS X PRECIO UNITARIO OFERTADO ANUAL)</t>
  </si>
  <si>
    <t xml:space="preserve">PRECIO UNITARIO MÁXIMO  </t>
  </si>
  <si>
    <t>CIF:</t>
  </si>
  <si>
    <t>EMPRESA:</t>
  </si>
  <si>
    <r>
      <t xml:space="preserve">CONCEPTO: </t>
    </r>
    <r>
      <rPr>
        <b/>
        <u/>
        <sz val="8"/>
        <rFont val="NewsGotT"/>
      </rPr>
      <t>LICENCIAS</t>
    </r>
  </si>
  <si>
    <t>IMPORTE TOTAL OFERTADO (LICENCIAS Y EQUIPAMIENTO) 2 AÑOS (IVA EXCLUIDO)</t>
  </si>
  <si>
    <t>IMPORTE TOTAL OFERTADO (LICENCIAS Y EQUIPAMIENTO) 2 AÑOS CON IVA</t>
  </si>
  <si>
    <r>
      <rPr>
        <b/>
        <sz val="10"/>
        <color rgb="FFFF0000"/>
        <rFont val="NewsGotT"/>
      </rPr>
      <t>NOTA</t>
    </r>
    <r>
      <rPr>
        <sz val="10"/>
        <color rgb="FFFF0000"/>
        <rFont val="NewsGotT"/>
      </rPr>
      <t>: Rellenar todas las celdas de color naranja. No se permiten importes superiores a los importes unitarios máximos indicados. Solamente se permiten dos decimales, en el caso de que se introduzcan más de dos decimales, se truncarán el exceso de ellos. Se indicaran los precios SIN IVA.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</si>
</sst>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44" formatCode="_-* #,##0.00\ &quot;€&quot;_-;\-* #,##0.00\ &quot;€&quot;_-;_-* &quot;-&quot;??\ &quot;€&quot;_-;_-@_-"/>
  </numFmts>
  <fonts count="14" x14ac:knownFonts="1">
    <font>
      <sz val="11"/>
      <color theme="1"/>
      <name val="Calibri"/>
      <family val="2"/>
      <scheme val="minor"/>
    </font>
    <font>
      <sz val="11"/>
      <color theme="1"/>
      <name val="Calibri"/>
      <family val="2"/>
      <scheme val="minor"/>
    </font>
    <font>
      <sz val="11"/>
      <color theme="1"/>
      <name val="NewsGotT"/>
    </font>
    <font>
      <b/>
      <sz val="10"/>
      <color theme="1"/>
      <name val="NewsGotT"/>
    </font>
    <font>
      <b/>
      <sz val="10.5"/>
      <color theme="1"/>
      <name val="NewsGotT"/>
    </font>
    <font>
      <b/>
      <sz val="8"/>
      <color rgb="FF000000"/>
      <name val="NewsGotT"/>
    </font>
    <font>
      <sz val="8"/>
      <color rgb="FF000000"/>
      <name val="NewsGotT"/>
    </font>
    <font>
      <b/>
      <u/>
      <sz val="8"/>
      <color rgb="FF000000"/>
      <name val="NewsGotT"/>
    </font>
    <font>
      <b/>
      <sz val="9"/>
      <color rgb="FF000000"/>
      <name val="NewsGotT"/>
    </font>
    <font>
      <b/>
      <sz val="10"/>
      <color rgb="FF000000"/>
      <name val="NewsGotT"/>
    </font>
    <font>
      <b/>
      <sz val="8"/>
      <name val="NewsGotT"/>
    </font>
    <font>
      <b/>
      <u/>
      <sz val="8"/>
      <name val="NewsGotT"/>
    </font>
    <font>
      <sz val="10"/>
      <color rgb="FFFF0000"/>
      <name val="NewsGotT"/>
    </font>
    <font>
      <b/>
      <sz val="10"/>
      <color rgb="FFFF0000"/>
      <name val="NewsGotT"/>
    </font>
  </fonts>
  <fills count="6">
    <fill>
      <patternFill patternType="none"/>
    </fill>
    <fill>
      <patternFill patternType="gray125"/>
    </fill>
    <fill>
      <patternFill patternType="solid">
        <fgColor theme="4" tint="0.39997558519241921"/>
        <bgColor indexed="64"/>
      </patternFill>
    </fill>
    <fill>
      <patternFill patternType="solid">
        <fgColor rgb="FFFFC000"/>
        <bgColor indexed="64"/>
      </patternFill>
    </fill>
    <fill>
      <patternFill patternType="solid">
        <fgColor theme="8" tint="0.79998168889431442"/>
        <bgColor indexed="64"/>
      </patternFill>
    </fill>
    <fill>
      <patternFill patternType="solid">
        <fgColor theme="4" tint="0.59999389629810485"/>
        <bgColor indexed="64"/>
      </patternFill>
    </fill>
  </fills>
  <borders count="2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2" fillId="0" borderId="0" xfId="0" applyFont="1"/>
    <xf numFmtId="0" fontId="2" fillId="0" borderId="0" xfId="0" applyFont="1" applyAlignment="1">
      <alignment vertical="center" wrapText="1"/>
    </xf>
    <xf numFmtId="0" fontId="6" fillId="0" borderId="6" xfId="0" applyFont="1" applyBorder="1" applyAlignment="1">
      <alignment horizontal="center" vertical="center" wrapText="1"/>
    </xf>
    <xf numFmtId="0" fontId="5" fillId="0" borderId="7" xfId="0" applyFont="1" applyBorder="1" applyAlignment="1">
      <alignment vertical="center" wrapText="1"/>
    </xf>
    <xf numFmtId="0" fontId="5" fillId="0" borderId="14" xfId="0" applyFont="1" applyBorder="1" applyAlignment="1">
      <alignment vertical="center" wrapText="1"/>
    </xf>
    <xf numFmtId="44" fontId="2" fillId="0" borderId="0" xfId="0" applyNumberFormat="1" applyFont="1"/>
    <xf numFmtId="8" fontId="5" fillId="0" borderId="7" xfId="0" applyNumberFormat="1" applyFont="1" applyBorder="1" applyAlignment="1">
      <alignment vertical="center" wrapText="1"/>
    </xf>
    <xf numFmtId="0" fontId="2" fillId="0" borderId="0" xfId="0" applyFont="1" applyBorder="1" applyAlignment="1">
      <alignment vertical="center" wrapText="1"/>
    </xf>
    <xf numFmtId="0" fontId="6" fillId="0" borderId="14" xfId="0" applyFont="1" applyFill="1" applyBorder="1" applyAlignment="1">
      <alignment horizontal="center" vertical="center" wrapText="1"/>
    </xf>
    <xf numFmtId="0" fontId="6" fillId="0" borderId="7" xfId="0" applyFont="1" applyBorder="1" applyAlignment="1">
      <alignment horizontal="center" vertical="center" wrapText="1"/>
    </xf>
    <xf numFmtId="8" fontId="6" fillId="0" borderId="7" xfId="0" applyNumberFormat="1" applyFont="1" applyBorder="1" applyAlignment="1">
      <alignment horizontal="center" vertical="center" wrapText="1"/>
    </xf>
    <xf numFmtId="44" fontId="2" fillId="0" borderId="0" xfId="0" applyNumberFormat="1" applyFont="1" applyAlignment="1">
      <alignment vertical="center" wrapText="1"/>
    </xf>
    <xf numFmtId="0" fontId="2" fillId="0" borderId="0" xfId="0" applyFont="1" applyBorder="1"/>
    <xf numFmtId="0" fontId="2" fillId="0" borderId="16" xfId="0" applyFont="1" applyBorder="1"/>
    <xf numFmtId="0" fontId="2" fillId="0" borderId="19" xfId="0" applyFont="1" applyBorder="1"/>
    <xf numFmtId="8" fontId="6" fillId="0" borderId="14" xfId="0" applyNumberFormat="1"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2" fillId="0" borderId="12" xfId="0" applyFont="1" applyBorder="1"/>
    <xf numFmtId="8" fontId="6" fillId="0" borderId="6" xfId="0" applyNumberFormat="1" applyFont="1" applyBorder="1" applyAlignment="1">
      <alignment horizontal="right" vertical="center" wrapText="1"/>
    </xf>
    <xf numFmtId="44" fontId="6" fillId="0" borderId="6" xfId="1" applyFont="1" applyFill="1" applyBorder="1" applyAlignment="1">
      <alignment horizontal="right" vertical="center" wrapText="1"/>
    </xf>
    <xf numFmtId="44" fontId="8" fillId="0" borderId="15" xfId="1" applyFont="1" applyFill="1" applyBorder="1" applyAlignment="1">
      <alignment horizontal="right" vertical="center" wrapText="1"/>
    </xf>
    <xf numFmtId="8" fontId="6" fillId="3" borderId="6" xfId="0" applyNumberFormat="1" applyFont="1" applyFill="1" applyBorder="1" applyAlignment="1" applyProtection="1">
      <alignment horizontal="right" vertical="center" wrapText="1"/>
      <protection locked="0"/>
    </xf>
    <xf numFmtId="0" fontId="2" fillId="0" borderId="0" xfId="0" applyFont="1" applyFill="1" applyAlignment="1">
      <alignment horizontal="right"/>
    </xf>
    <xf numFmtId="0" fontId="5" fillId="0" borderId="12" xfId="0" applyFont="1" applyBorder="1" applyAlignment="1">
      <alignment vertical="center" wrapText="1"/>
    </xf>
    <xf numFmtId="0" fontId="5" fillId="0" borderId="13" xfId="0" applyFont="1" applyBorder="1" applyAlignment="1">
      <alignment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9" xfId="0" applyFont="1" applyFill="1" applyBorder="1" applyAlignment="1">
      <alignment horizontal="center" vertical="center" wrapText="1"/>
    </xf>
    <xf numFmtId="44" fontId="8" fillId="0" borderId="12" xfId="1" applyFont="1" applyFill="1" applyBorder="1" applyAlignment="1">
      <alignment horizontal="right" vertical="center" wrapText="1"/>
    </xf>
    <xf numFmtId="44" fontId="8" fillId="0" borderId="13" xfId="1" applyFont="1" applyFill="1" applyBorder="1" applyAlignment="1">
      <alignment horizontal="right" vertical="center" wrapText="1"/>
    </xf>
    <xf numFmtId="0" fontId="5" fillId="5" borderId="12"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2" fillId="3" borderId="14" xfId="0" applyFont="1" applyFill="1" applyBorder="1" applyAlignment="1" applyProtection="1">
      <alignment horizontal="center"/>
      <protection locked="0"/>
    </xf>
    <xf numFmtId="0" fontId="2" fillId="3" borderId="13" xfId="0" applyFont="1" applyFill="1" applyBorder="1" applyAlignment="1" applyProtection="1">
      <alignment horizontal="center"/>
      <protection locked="0"/>
    </xf>
    <xf numFmtId="44" fontId="9" fillId="5" borderId="12" xfId="1" applyFont="1" applyFill="1" applyBorder="1" applyAlignment="1">
      <alignment horizontal="right" vertical="center" wrapText="1"/>
    </xf>
    <xf numFmtId="44" fontId="9" fillId="5" borderId="13" xfId="1" applyFont="1" applyFill="1" applyBorder="1" applyAlignment="1">
      <alignment horizontal="right" vertical="center" wrapText="1"/>
    </xf>
    <xf numFmtId="0" fontId="12" fillId="0" borderId="20"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3" fillId="2" borderId="12" xfId="0" applyFont="1" applyFill="1" applyBorder="1" applyAlignment="1">
      <alignment horizontal="center"/>
    </xf>
    <xf numFmtId="0" fontId="3" fillId="2" borderId="14" xfId="0" applyFont="1" applyFill="1" applyBorder="1" applyAlignment="1">
      <alignment horizontal="center"/>
    </xf>
    <xf numFmtId="0" fontId="3" fillId="2" borderId="13" xfId="0" applyFont="1" applyFill="1" applyBorder="1" applyAlignment="1">
      <alignment horizontal="center"/>
    </xf>
    <xf numFmtId="0" fontId="4" fillId="4" borderId="20" xfId="0" applyFont="1" applyFill="1" applyBorder="1" applyAlignment="1">
      <alignment horizontal="center"/>
    </xf>
    <xf numFmtId="0" fontId="4" fillId="4" borderId="17" xfId="0" applyFont="1" applyFill="1" applyBorder="1" applyAlignment="1">
      <alignment horizontal="center"/>
    </xf>
    <xf numFmtId="0" fontId="4" fillId="4" borderId="18" xfId="0" applyFont="1" applyFill="1" applyBorder="1" applyAlignment="1">
      <alignment horizontal="center"/>
    </xf>
    <xf numFmtId="0" fontId="5" fillId="0" borderId="14" xfId="0" applyFont="1" applyBorder="1" applyAlignment="1">
      <alignmen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tabSelected="1" topLeftCell="A10" zoomScale="120" zoomScaleNormal="120" workbookViewId="0">
      <selection activeCell="F25" sqref="F25"/>
    </sheetView>
  </sheetViews>
  <sheetFormatPr baseColWidth="10" defaultColWidth="9.140625" defaultRowHeight="14.25" x14ac:dyDescent="0.2"/>
  <cols>
    <col min="1" max="1" width="1.28515625" style="1" customWidth="1"/>
    <col min="2" max="2" width="9.140625" style="1"/>
    <col min="3" max="3" width="13" style="1" customWidth="1"/>
    <col min="4" max="4" width="12.42578125" style="1" bestFit="1" customWidth="1"/>
    <col min="5" max="5" width="15.85546875" style="1" customWidth="1"/>
    <col min="6" max="6" width="13.5703125" style="1" bestFit="1" customWidth="1"/>
    <col min="7" max="8" width="13.28515625" style="1" bestFit="1" customWidth="1"/>
    <col min="9" max="9" width="13.42578125" style="1" bestFit="1" customWidth="1"/>
    <col min="10" max="10" width="9.140625" style="1"/>
    <col min="11" max="11" width="13.28515625" style="1" bestFit="1" customWidth="1"/>
    <col min="12" max="16384" width="9.140625" style="1"/>
  </cols>
  <sheetData>
    <row r="1" spans="1:9" ht="6.75" customHeight="1" thickBot="1" x14ac:dyDescent="0.25"/>
    <row r="2" spans="1:9" ht="15" thickBot="1" x14ac:dyDescent="0.25">
      <c r="B2" s="48" t="s">
        <v>18</v>
      </c>
      <c r="C2" s="49"/>
      <c r="D2" s="49"/>
      <c r="E2" s="49"/>
      <c r="F2" s="49"/>
      <c r="G2" s="49"/>
      <c r="H2" s="50"/>
    </row>
    <row r="3" spans="1:9" ht="5.0999999999999996" customHeight="1" x14ac:dyDescent="0.2">
      <c r="B3" s="14"/>
      <c r="C3" s="14"/>
      <c r="D3" s="14"/>
      <c r="E3" s="14"/>
      <c r="F3" s="14"/>
      <c r="G3" s="14"/>
      <c r="H3" s="14"/>
    </row>
    <row r="4" spans="1:9" ht="15" customHeight="1" x14ac:dyDescent="0.2">
      <c r="A4" s="15"/>
      <c r="B4" s="51" t="s">
        <v>17</v>
      </c>
      <c r="C4" s="52"/>
      <c r="D4" s="52"/>
      <c r="E4" s="52"/>
      <c r="F4" s="52"/>
      <c r="G4" s="52"/>
      <c r="H4" s="53"/>
    </row>
    <row r="5" spans="1:9" ht="5.0999999999999996" customHeight="1" x14ac:dyDescent="0.2">
      <c r="A5" s="13"/>
    </row>
    <row r="6" spans="1:9" ht="47.25" customHeight="1" x14ac:dyDescent="0.2">
      <c r="A6" s="13"/>
      <c r="B6" s="45" t="s">
        <v>29</v>
      </c>
      <c r="C6" s="46"/>
      <c r="D6" s="46"/>
      <c r="E6" s="46"/>
      <c r="F6" s="46"/>
      <c r="G6" s="46"/>
      <c r="H6" s="47"/>
    </row>
    <row r="7" spans="1:9" ht="5.0999999999999996" customHeight="1" thickBot="1" x14ac:dyDescent="0.25">
      <c r="A7" s="13"/>
    </row>
    <row r="8" spans="1:9" ht="15" customHeight="1" thickBot="1" x14ac:dyDescent="0.25">
      <c r="A8" s="13"/>
      <c r="B8" s="20" t="s">
        <v>25</v>
      </c>
      <c r="C8" s="41"/>
      <c r="D8" s="41"/>
      <c r="E8" s="41"/>
      <c r="F8" s="41"/>
      <c r="G8" s="41"/>
      <c r="H8" s="42"/>
    </row>
    <row r="9" spans="1:9" ht="15" customHeight="1" thickBot="1" x14ac:dyDescent="0.25">
      <c r="A9" s="13"/>
      <c r="B9" s="20" t="s">
        <v>24</v>
      </c>
      <c r="C9" s="41"/>
      <c r="D9" s="41"/>
      <c r="E9" s="41"/>
      <c r="F9" s="41"/>
      <c r="G9" s="41"/>
      <c r="H9" s="42"/>
    </row>
    <row r="10" spans="1:9" ht="5.0999999999999996" customHeight="1" thickBot="1" x14ac:dyDescent="0.25"/>
    <row r="11" spans="1:9" ht="21" x14ac:dyDescent="0.2">
      <c r="B11" s="28" t="s">
        <v>26</v>
      </c>
      <c r="C11" s="29"/>
      <c r="D11" s="32" t="s">
        <v>0</v>
      </c>
      <c r="E11" s="32" t="s">
        <v>20</v>
      </c>
      <c r="F11" s="32" t="s">
        <v>21</v>
      </c>
      <c r="G11" s="17" t="s">
        <v>1</v>
      </c>
      <c r="H11" s="32" t="s">
        <v>2</v>
      </c>
      <c r="I11" s="2"/>
    </row>
    <row r="12" spans="1:9" ht="63.75" thickBot="1" x14ac:dyDescent="0.25">
      <c r="B12" s="30"/>
      <c r="C12" s="31"/>
      <c r="D12" s="33"/>
      <c r="E12" s="33"/>
      <c r="F12" s="33"/>
      <c r="G12" s="18" t="s">
        <v>22</v>
      </c>
      <c r="H12" s="38"/>
      <c r="I12" s="2"/>
    </row>
    <row r="13" spans="1:9" ht="20.100000000000001" customHeight="1" thickBot="1" x14ac:dyDescent="0.25">
      <c r="B13" s="39" t="s">
        <v>3</v>
      </c>
      <c r="C13" s="40"/>
      <c r="D13" s="3">
        <v>2</v>
      </c>
      <c r="E13" s="21">
        <v>25351</v>
      </c>
      <c r="F13" s="24"/>
      <c r="G13" s="22">
        <f>F13*D13</f>
        <v>0</v>
      </c>
      <c r="H13" s="23">
        <f>G13*2</f>
        <v>0</v>
      </c>
      <c r="I13" s="12"/>
    </row>
    <row r="14" spans="1:9" ht="20.100000000000001" customHeight="1" thickBot="1" x14ac:dyDescent="0.25">
      <c r="B14" s="26" t="s">
        <v>4</v>
      </c>
      <c r="C14" s="27"/>
      <c r="D14" s="3">
        <v>62</v>
      </c>
      <c r="E14" s="21">
        <v>998.88</v>
      </c>
      <c r="F14" s="24"/>
      <c r="G14" s="22">
        <f t="shared" ref="G14:G20" si="0">F14*D14</f>
        <v>0</v>
      </c>
      <c r="H14" s="23">
        <f t="shared" ref="H14:H20" si="1">G14*2</f>
        <v>0</v>
      </c>
      <c r="I14" s="12"/>
    </row>
    <row r="15" spans="1:9" ht="20.100000000000001" customHeight="1" thickBot="1" x14ac:dyDescent="0.25">
      <c r="B15" s="26" t="s">
        <v>5</v>
      </c>
      <c r="C15" s="27"/>
      <c r="D15" s="3">
        <v>80</v>
      </c>
      <c r="E15" s="21">
        <v>840</v>
      </c>
      <c r="F15" s="24"/>
      <c r="G15" s="22">
        <f t="shared" si="0"/>
        <v>0</v>
      </c>
      <c r="H15" s="23">
        <f t="shared" si="1"/>
        <v>0</v>
      </c>
      <c r="I15" s="12"/>
    </row>
    <row r="16" spans="1:9" ht="20.100000000000001" customHeight="1" thickBot="1" x14ac:dyDescent="0.25">
      <c r="B16" s="26" t="s">
        <v>6</v>
      </c>
      <c r="C16" s="27"/>
      <c r="D16" s="3">
        <v>1</v>
      </c>
      <c r="E16" s="21">
        <v>50530.68</v>
      </c>
      <c r="F16" s="24"/>
      <c r="G16" s="22">
        <f t="shared" si="0"/>
        <v>0</v>
      </c>
      <c r="H16" s="23">
        <f t="shared" si="1"/>
        <v>0</v>
      </c>
      <c r="I16" s="12"/>
    </row>
    <row r="17" spans="2:11" ht="20.100000000000001" customHeight="1" thickBot="1" x14ac:dyDescent="0.25">
      <c r="B17" s="26" t="s">
        <v>7</v>
      </c>
      <c r="C17" s="27"/>
      <c r="D17" s="3">
        <v>144</v>
      </c>
      <c r="E17" s="21">
        <v>185</v>
      </c>
      <c r="F17" s="24"/>
      <c r="G17" s="22">
        <f t="shared" si="0"/>
        <v>0</v>
      </c>
      <c r="H17" s="23">
        <f t="shared" si="1"/>
        <v>0</v>
      </c>
      <c r="I17" s="12"/>
    </row>
    <row r="18" spans="2:11" ht="20.100000000000001" customHeight="1" thickBot="1" x14ac:dyDescent="0.25">
      <c r="B18" s="26" t="s">
        <v>8</v>
      </c>
      <c r="C18" s="27"/>
      <c r="D18" s="3">
        <v>1</v>
      </c>
      <c r="E18" s="21">
        <v>6542.02</v>
      </c>
      <c r="F18" s="24"/>
      <c r="G18" s="22">
        <f t="shared" si="0"/>
        <v>0</v>
      </c>
      <c r="H18" s="23">
        <f t="shared" si="1"/>
        <v>0</v>
      </c>
      <c r="I18" s="12"/>
    </row>
    <row r="19" spans="2:11" ht="20.100000000000001" customHeight="1" thickBot="1" x14ac:dyDescent="0.25">
      <c r="B19" s="26" t="s">
        <v>9</v>
      </c>
      <c r="C19" s="27"/>
      <c r="D19" s="3">
        <v>50</v>
      </c>
      <c r="E19" s="21">
        <v>92</v>
      </c>
      <c r="F19" s="24"/>
      <c r="G19" s="22">
        <f t="shared" si="0"/>
        <v>0</v>
      </c>
      <c r="H19" s="23">
        <f t="shared" si="1"/>
        <v>0</v>
      </c>
      <c r="I19" s="12"/>
    </row>
    <row r="20" spans="2:11" ht="20.100000000000001" customHeight="1" thickBot="1" x14ac:dyDescent="0.25">
      <c r="B20" s="26" t="s">
        <v>10</v>
      </c>
      <c r="C20" s="27"/>
      <c r="D20" s="3">
        <v>1</v>
      </c>
      <c r="E20" s="21">
        <v>30263.66</v>
      </c>
      <c r="F20" s="24"/>
      <c r="G20" s="22">
        <f t="shared" si="0"/>
        <v>0</v>
      </c>
      <c r="H20" s="23">
        <f t="shared" si="1"/>
        <v>0</v>
      </c>
      <c r="I20" s="12"/>
    </row>
    <row r="21" spans="2:11" ht="9.9499999999999993" customHeight="1" thickBot="1" x14ac:dyDescent="0.25">
      <c r="B21" s="5"/>
      <c r="C21" s="5"/>
      <c r="D21" s="4"/>
      <c r="E21" s="7"/>
      <c r="F21" s="9"/>
      <c r="G21" s="9"/>
      <c r="H21" s="9"/>
      <c r="I21" s="8"/>
    </row>
    <row r="22" spans="2:11" ht="32.25" customHeight="1" thickBot="1" x14ac:dyDescent="0.25">
      <c r="B22" s="36" t="s">
        <v>19</v>
      </c>
      <c r="C22" s="37"/>
      <c r="D22" s="19" t="s">
        <v>0</v>
      </c>
      <c r="E22" s="19" t="s">
        <v>23</v>
      </c>
      <c r="F22" s="19" t="s">
        <v>11</v>
      </c>
      <c r="G22" s="36" t="s">
        <v>12</v>
      </c>
      <c r="H22" s="37"/>
      <c r="I22" s="2"/>
    </row>
    <row r="23" spans="2:11" ht="20.100000000000001" customHeight="1" thickBot="1" x14ac:dyDescent="0.25">
      <c r="B23" s="26" t="s">
        <v>13</v>
      </c>
      <c r="C23" s="27"/>
      <c r="D23" s="3">
        <v>4</v>
      </c>
      <c r="E23" s="21">
        <v>4150</v>
      </c>
      <c r="F23" s="24"/>
      <c r="G23" s="34">
        <f>F23*D23</f>
        <v>0</v>
      </c>
      <c r="H23" s="35"/>
      <c r="I23" s="2"/>
    </row>
    <row r="24" spans="2:11" ht="20.100000000000001" customHeight="1" thickBot="1" x14ac:dyDescent="0.25">
      <c r="B24" s="26" t="s">
        <v>14</v>
      </c>
      <c r="C24" s="27"/>
      <c r="D24" s="3">
        <v>4</v>
      </c>
      <c r="E24" s="21">
        <v>288.24</v>
      </c>
      <c r="F24" s="24"/>
      <c r="G24" s="34">
        <f>F24*D24</f>
        <v>0</v>
      </c>
      <c r="H24" s="35"/>
      <c r="I24" s="2"/>
    </row>
    <row r="25" spans="2:11" ht="20.100000000000001" customHeight="1" thickBot="1" x14ac:dyDescent="0.25">
      <c r="B25" s="26" t="s">
        <v>15</v>
      </c>
      <c r="C25" s="27"/>
      <c r="D25" s="3">
        <v>4</v>
      </c>
      <c r="E25" s="21">
        <v>4980</v>
      </c>
      <c r="F25" s="24"/>
      <c r="G25" s="34">
        <f t="shared" ref="G25:G26" si="2">F25*D25</f>
        <v>0</v>
      </c>
      <c r="H25" s="35"/>
      <c r="I25" s="2"/>
    </row>
    <row r="26" spans="2:11" ht="20.100000000000001" customHeight="1" thickBot="1" x14ac:dyDescent="0.25">
      <c r="B26" s="26" t="s">
        <v>16</v>
      </c>
      <c r="C26" s="27"/>
      <c r="D26" s="3">
        <v>4</v>
      </c>
      <c r="E26" s="21">
        <v>294.5</v>
      </c>
      <c r="F26" s="24"/>
      <c r="G26" s="34">
        <f t="shared" si="2"/>
        <v>0</v>
      </c>
      <c r="H26" s="35"/>
      <c r="I26" s="2"/>
    </row>
    <row r="27" spans="2:11" ht="9.9499999999999993" customHeight="1" thickBot="1" x14ac:dyDescent="0.25">
      <c r="B27" s="5"/>
      <c r="C27" s="5"/>
      <c r="D27" s="10"/>
      <c r="E27" s="11"/>
      <c r="F27" s="16"/>
      <c r="G27" s="16"/>
      <c r="H27" s="9"/>
      <c r="I27" s="8"/>
    </row>
    <row r="28" spans="2:11" ht="15" thickBot="1" x14ac:dyDescent="0.25">
      <c r="B28" s="26" t="s">
        <v>27</v>
      </c>
      <c r="C28" s="54"/>
      <c r="D28" s="54"/>
      <c r="E28" s="54"/>
      <c r="F28" s="54"/>
      <c r="G28" s="43" t="str">
        <f>IF(OR(F13="",F14="",F15="",F16="",F17="",F18="",F19="",F20="",F23="",F24="",F25="",F26=""),"",H13+H14+H15+H16+H17+H18+H19+H20+G23+G24+G25+G26)</f>
        <v/>
      </c>
      <c r="H28" s="44"/>
      <c r="I28" s="2"/>
      <c r="K28" s="6"/>
    </row>
    <row r="29" spans="2:11" ht="5.0999999999999996" customHeight="1" thickBot="1" x14ac:dyDescent="0.25">
      <c r="G29" s="25"/>
      <c r="H29" s="25"/>
    </row>
    <row r="30" spans="2:11" ht="15" customHeight="1" thickBot="1" x14ac:dyDescent="0.25">
      <c r="B30" s="26" t="s">
        <v>28</v>
      </c>
      <c r="C30" s="54"/>
      <c r="D30" s="54"/>
      <c r="E30" s="54"/>
      <c r="F30" s="27"/>
      <c r="G30" s="43" t="str">
        <f>IF(G28="","",G28*1.21)</f>
        <v/>
      </c>
      <c r="H30" s="44"/>
    </row>
    <row r="32" spans="2:11" x14ac:dyDescent="0.2">
      <c r="H32" s="6"/>
    </row>
    <row r="33" spans="8:8" x14ac:dyDescent="0.2">
      <c r="H33" s="6"/>
    </row>
  </sheetData>
  <sheetProtection algorithmName="SHA-512" hashValue="usORKNBle2yTmOvMU2/h6KX1gPhCPe6a9L6BHFc/3MzoN21ifZ34wGtdgHbZIx+GKEPTf+91tYN6iFBEFWqXhw==" saltValue="xVzjBn/hez4iIoBFzJl9sA==" spinCount="100000" sheet="1" objects="1" scenarios="1"/>
  <mergeCells count="32">
    <mergeCell ref="C8:H8"/>
    <mergeCell ref="C9:H9"/>
    <mergeCell ref="G30:H30"/>
    <mergeCell ref="B6:H6"/>
    <mergeCell ref="B2:H2"/>
    <mergeCell ref="B4:H4"/>
    <mergeCell ref="B30:F30"/>
    <mergeCell ref="B26:C26"/>
    <mergeCell ref="G26:H26"/>
    <mergeCell ref="B28:F28"/>
    <mergeCell ref="G28:H28"/>
    <mergeCell ref="B23:C23"/>
    <mergeCell ref="G23:H23"/>
    <mergeCell ref="B24:C24"/>
    <mergeCell ref="G24:H24"/>
    <mergeCell ref="B25:C25"/>
    <mergeCell ref="B15:C15"/>
    <mergeCell ref="B16:C16"/>
    <mergeCell ref="B11:C12"/>
    <mergeCell ref="D11:D12"/>
    <mergeCell ref="G25:H25"/>
    <mergeCell ref="B20:C20"/>
    <mergeCell ref="B22:C22"/>
    <mergeCell ref="G22:H22"/>
    <mergeCell ref="B17:C17"/>
    <mergeCell ref="B18:C18"/>
    <mergeCell ref="B19:C19"/>
    <mergeCell ref="E11:E12"/>
    <mergeCell ref="F11:F12"/>
    <mergeCell ref="H11:H12"/>
    <mergeCell ref="B13:C13"/>
    <mergeCell ref="B14:C14"/>
  </mergeCells>
  <dataValidations count="2">
    <dataValidation type="custom" allowBlank="1" showInputMessage="1" showErrorMessage="1" errorTitle="PRECIO INFERIOR AL P.U.MAXIMO" sqref="F13:F20 F23:F26">
      <formula1>F13&lt;=E13</formula1>
    </dataValidation>
    <dataValidation type="custom" allowBlank="1" showInputMessage="1" showErrorMessage="1" sqref="G13">
      <formula1>"&gt;E13"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IMPORTES LOTE 1</vt:lpstr>
      <vt:lpstr>'IMPORTES LOTE 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2025-07-09T08:11:19Z</dcterms:modified>
</cp:coreProperties>
</file>