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10 SEGUIMIENTO OBRAS\2025\41. Mobiliario y Equipmiento Nevasol\5. Preguntas 14Sept25\Excel ppto equipamieto cocina\"/>
    </mc:Choice>
  </mc:AlternateContent>
  <xr:revisionPtr revIDLastSave="0" documentId="8_{B4C8E974-B3ED-4B9E-AC2C-A391ECA8E174}" xr6:coauthVersionLast="47" xr6:coauthVersionMax="47" xr10:uidLastSave="{00000000-0000-0000-0000-000000000000}"/>
  <bookViews>
    <workbookView xWindow="28680" yWindow="-120" windowWidth="29040" windowHeight="15840" xr2:uid="{F254F71B-4D52-4147-8600-19019577F0BA}"/>
  </bookViews>
  <sheets>
    <sheet name="Hoja1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6" i="1" l="1"/>
  <c r="L559" i="1"/>
  <c r="J562" i="1"/>
  <c r="J561" i="1"/>
  <c r="K563" i="1"/>
  <c r="L553" i="1"/>
  <c r="J556" i="1"/>
  <c r="K557" i="1"/>
  <c r="J555" i="1"/>
  <c r="L547" i="1"/>
  <c r="J550" i="1"/>
  <c r="J549" i="1"/>
  <c r="K551" i="1"/>
  <c r="K537" i="1"/>
  <c r="L538" i="1"/>
  <c r="J541" i="1"/>
  <c r="J540" i="1"/>
  <c r="K542" i="1"/>
  <c r="K480" i="1"/>
  <c r="L529" i="1"/>
  <c r="J532" i="1"/>
  <c r="J531" i="1"/>
  <c r="K533" i="1"/>
  <c r="L523" i="1"/>
  <c r="J526" i="1"/>
  <c r="J525" i="1"/>
  <c r="K527" i="1"/>
  <c r="K523" i="1"/>
  <c r="L517" i="1"/>
  <c r="J520" i="1"/>
  <c r="J519" i="1"/>
  <c r="K521" i="1"/>
  <c r="L511" i="1"/>
  <c r="K515" i="1"/>
  <c r="K511" i="1"/>
  <c r="J514" i="1"/>
  <c r="J513" i="1"/>
  <c r="L505" i="1"/>
  <c r="J508" i="1"/>
  <c r="J507" i="1"/>
  <c r="K509" i="1"/>
  <c r="L499" i="1"/>
  <c r="J502" i="1"/>
  <c r="J501" i="1"/>
  <c r="K503" i="1"/>
  <c r="L493" i="1"/>
  <c r="K497" i="1"/>
  <c r="K493" i="1"/>
  <c r="J496" i="1"/>
  <c r="J495" i="1"/>
  <c r="L487" i="1"/>
  <c r="J490" i="1"/>
  <c r="J489" i="1"/>
  <c r="K491" i="1"/>
  <c r="M481" i="1"/>
  <c r="L481" i="1"/>
  <c r="K481" i="1"/>
  <c r="J484" i="1"/>
  <c r="K485" i="1"/>
  <c r="M485" i="1"/>
  <c r="J483" i="1"/>
  <c r="K256" i="1"/>
  <c r="L472" i="1"/>
  <c r="J475" i="1"/>
  <c r="K476" i="1"/>
  <c r="M476" i="1"/>
  <c r="M472" i="1"/>
  <c r="J474" i="1"/>
  <c r="L466" i="1"/>
  <c r="J469" i="1"/>
  <c r="J468" i="1"/>
  <c r="K470" i="1"/>
  <c r="L460" i="1"/>
  <c r="J463" i="1"/>
  <c r="J462" i="1"/>
  <c r="K464" i="1"/>
  <c r="L454" i="1"/>
  <c r="K454" i="1"/>
  <c r="M458" i="1"/>
  <c r="M454" i="1"/>
  <c r="K458" i="1"/>
  <c r="J457" i="1"/>
  <c r="J456" i="1"/>
  <c r="L448" i="1"/>
  <c r="J451" i="1"/>
  <c r="J450" i="1"/>
  <c r="K452" i="1"/>
  <c r="L442" i="1"/>
  <c r="J445" i="1"/>
  <c r="J444" i="1"/>
  <c r="K446" i="1"/>
  <c r="K442" i="1"/>
  <c r="L436" i="1"/>
  <c r="J439" i="1"/>
  <c r="J438" i="1"/>
  <c r="K440" i="1"/>
  <c r="L430" i="1"/>
  <c r="K434" i="1"/>
  <c r="J433" i="1"/>
  <c r="J432" i="1"/>
  <c r="L424" i="1"/>
  <c r="K424" i="1"/>
  <c r="M428" i="1"/>
  <c r="M424" i="1"/>
  <c r="K428" i="1"/>
  <c r="J427" i="1"/>
  <c r="J426" i="1"/>
  <c r="L418" i="1"/>
  <c r="J421" i="1"/>
  <c r="J420" i="1"/>
  <c r="K422" i="1"/>
  <c r="M422" i="1"/>
  <c r="M418" i="1"/>
  <c r="L412" i="1"/>
  <c r="K416" i="1"/>
  <c r="M416" i="1"/>
  <c r="M412" i="1"/>
  <c r="J415" i="1"/>
  <c r="J414" i="1"/>
  <c r="L406" i="1"/>
  <c r="J409" i="1"/>
  <c r="J408" i="1"/>
  <c r="K410" i="1"/>
  <c r="M400" i="1"/>
  <c r="L400" i="1"/>
  <c r="K400" i="1"/>
  <c r="J403" i="1"/>
  <c r="K404" i="1"/>
  <c r="M404" i="1"/>
  <c r="J402" i="1"/>
  <c r="L394" i="1"/>
  <c r="J397" i="1"/>
  <c r="J396" i="1"/>
  <c r="K398" i="1"/>
  <c r="L388" i="1"/>
  <c r="J391" i="1"/>
  <c r="J390" i="1"/>
  <c r="K392" i="1"/>
  <c r="K388" i="1"/>
  <c r="L382" i="1"/>
  <c r="K382" i="1"/>
  <c r="M386" i="1"/>
  <c r="M382" i="1"/>
  <c r="K386" i="1"/>
  <c r="J385" i="1"/>
  <c r="J384" i="1"/>
  <c r="L376" i="1"/>
  <c r="J379" i="1"/>
  <c r="J378" i="1"/>
  <c r="K380" i="1"/>
  <c r="L370" i="1"/>
  <c r="J373" i="1"/>
  <c r="J372" i="1"/>
  <c r="K374" i="1"/>
  <c r="K370" i="1"/>
  <c r="L364" i="1"/>
  <c r="J367" i="1"/>
  <c r="J366" i="1"/>
  <c r="K368" i="1"/>
  <c r="L358" i="1"/>
  <c r="K362" i="1"/>
  <c r="J361" i="1"/>
  <c r="J360" i="1"/>
  <c r="L352" i="1"/>
  <c r="K352" i="1"/>
  <c r="M356" i="1"/>
  <c r="M352" i="1"/>
  <c r="K356" i="1"/>
  <c r="J355" i="1"/>
  <c r="J354" i="1"/>
  <c r="L346" i="1"/>
  <c r="J349" i="1"/>
  <c r="J348" i="1"/>
  <c r="K350" i="1"/>
  <c r="M350" i="1"/>
  <c r="M346" i="1"/>
  <c r="L340" i="1"/>
  <c r="K344" i="1"/>
  <c r="K340" i="1"/>
  <c r="J343" i="1"/>
  <c r="J342" i="1"/>
  <c r="L334" i="1"/>
  <c r="J337" i="1"/>
  <c r="J336" i="1"/>
  <c r="K338" i="1"/>
  <c r="M328" i="1"/>
  <c r="L328" i="1"/>
  <c r="K328" i="1"/>
  <c r="J331" i="1"/>
  <c r="K332" i="1"/>
  <c r="M332" i="1"/>
  <c r="J330" i="1"/>
  <c r="L322" i="1"/>
  <c r="J325" i="1"/>
  <c r="J324" i="1"/>
  <c r="K326" i="1"/>
  <c r="L316" i="1"/>
  <c r="J319" i="1"/>
  <c r="J318" i="1"/>
  <c r="K320" i="1"/>
  <c r="K316" i="1"/>
  <c r="L310" i="1"/>
  <c r="J313" i="1"/>
  <c r="K314" i="1"/>
  <c r="J312" i="1"/>
  <c r="L305" i="1"/>
  <c r="J307" i="1"/>
  <c r="J306" i="1"/>
  <c r="L299" i="1"/>
  <c r="K299" i="1"/>
  <c r="M303" i="1"/>
  <c r="M299" i="1"/>
  <c r="J302" i="1"/>
  <c r="J301" i="1"/>
  <c r="K303" i="1"/>
  <c r="L293" i="1"/>
  <c r="J296" i="1"/>
  <c r="J295" i="1"/>
  <c r="K297" i="1"/>
  <c r="L287" i="1"/>
  <c r="K291" i="1"/>
  <c r="J290" i="1"/>
  <c r="J289" i="1"/>
  <c r="L281" i="1"/>
  <c r="J284" i="1"/>
  <c r="J283" i="1"/>
  <c r="K285" i="1"/>
  <c r="L275" i="1"/>
  <c r="J278" i="1"/>
  <c r="J277" i="1"/>
  <c r="K279" i="1"/>
  <c r="M279" i="1"/>
  <c r="M275" i="1"/>
  <c r="M269" i="1"/>
  <c r="L269" i="1"/>
  <c r="K269" i="1"/>
  <c r="M273" i="1"/>
  <c r="K273" i="1"/>
  <c r="J272" i="1"/>
  <c r="J271" i="1"/>
  <c r="L263" i="1"/>
  <c r="J266" i="1"/>
  <c r="J265" i="1"/>
  <c r="K267" i="1"/>
  <c r="M257" i="1"/>
  <c r="L257" i="1"/>
  <c r="K257" i="1"/>
  <c r="J260" i="1"/>
  <c r="K261" i="1"/>
  <c r="M261" i="1"/>
  <c r="J259" i="1"/>
  <c r="K193" i="1"/>
  <c r="M248" i="1"/>
  <c r="L248" i="1"/>
  <c r="K248" i="1"/>
  <c r="J251" i="1"/>
  <c r="K252" i="1"/>
  <c r="M252" i="1"/>
  <c r="J250" i="1"/>
  <c r="L242" i="1"/>
  <c r="J245" i="1"/>
  <c r="J244" i="1"/>
  <c r="K246" i="1"/>
  <c r="L236" i="1"/>
  <c r="J239" i="1"/>
  <c r="J238" i="1"/>
  <c r="K240" i="1"/>
  <c r="K236" i="1"/>
  <c r="L230" i="1"/>
  <c r="J233" i="1"/>
  <c r="K234" i="1"/>
  <c r="J232" i="1"/>
  <c r="L224" i="1"/>
  <c r="J227" i="1"/>
  <c r="J226" i="1"/>
  <c r="L218" i="1"/>
  <c r="K218" i="1"/>
  <c r="M222" i="1"/>
  <c r="M218" i="1"/>
  <c r="J221" i="1"/>
  <c r="J220" i="1"/>
  <c r="K222" i="1"/>
  <c r="L212" i="1"/>
  <c r="J215" i="1"/>
  <c r="J214" i="1"/>
  <c r="K216" i="1"/>
  <c r="L206" i="1"/>
  <c r="K210" i="1"/>
  <c r="J209" i="1"/>
  <c r="J208" i="1"/>
  <c r="L200" i="1"/>
  <c r="J203" i="1"/>
  <c r="J202" i="1"/>
  <c r="K204" i="1"/>
  <c r="L194" i="1"/>
  <c r="J197" i="1"/>
  <c r="J196" i="1"/>
  <c r="K198" i="1"/>
  <c r="M198" i="1"/>
  <c r="M194" i="1"/>
  <c r="K172" i="1"/>
  <c r="L185" i="1"/>
  <c r="J188" i="1"/>
  <c r="J187" i="1"/>
  <c r="K189" i="1"/>
  <c r="M189" i="1"/>
  <c r="M185" i="1"/>
  <c r="L179" i="1"/>
  <c r="K183" i="1"/>
  <c r="K179" i="1"/>
  <c r="J182" i="1"/>
  <c r="J181" i="1"/>
  <c r="L173" i="1"/>
  <c r="J176" i="1"/>
  <c r="J175" i="1"/>
  <c r="K177" i="1"/>
  <c r="K98" i="1"/>
  <c r="L164" i="1"/>
  <c r="K168" i="1"/>
  <c r="J167" i="1"/>
  <c r="J166" i="1"/>
  <c r="L158" i="1"/>
  <c r="J161" i="1"/>
  <c r="K162" i="1"/>
  <c r="M162" i="1"/>
  <c r="M158" i="1"/>
  <c r="J160" i="1"/>
  <c r="L152" i="1"/>
  <c r="K156" i="1"/>
  <c r="M156" i="1"/>
  <c r="M152" i="1"/>
  <c r="J155" i="1"/>
  <c r="J154" i="1"/>
  <c r="L146" i="1"/>
  <c r="J149" i="1"/>
  <c r="J148" i="1"/>
  <c r="K150" i="1"/>
  <c r="K146" i="1"/>
  <c r="L140" i="1"/>
  <c r="K144" i="1"/>
  <c r="M144" i="1"/>
  <c r="M140" i="1"/>
  <c r="J143" i="1"/>
  <c r="J142" i="1"/>
  <c r="L134" i="1"/>
  <c r="J137" i="1"/>
  <c r="J136" i="1"/>
  <c r="K138" i="1"/>
  <c r="L129" i="1"/>
  <c r="J131" i="1"/>
  <c r="J130" i="1"/>
  <c r="K132" i="1"/>
  <c r="K129" i="1"/>
  <c r="L123" i="1"/>
  <c r="M127" i="1"/>
  <c r="M123" i="1"/>
  <c r="K127" i="1"/>
  <c r="K123" i="1"/>
  <c r="J126" i="1"/>
  <c r="J125" i="1"/>
  <c r="L117" i="1"/>
  <c r="K121" i="1"/>
  <c r="J120" i="1"/>
  <c r="J119" i="1"/>
  <c r="L111" i="1"/>
  <c r="K111" i="1"/>
  <c r="M115" i="1"/>
  <c r="M111" i="1"/>
  <c r="K115" i="1"/>
  <c r="J114" i="1"/>
  <c r="J113" i="1"/>
  <c r="L105" i="1"/>
  <c r="J108" i="1"/>
  <c r="J107" i="1"/>
  <c r="K109" i="1"/>
  <c r="M109" i="1"/>
  <c r="M105" i="1"/>
  <c r="L99" i="1"/>
  <c r="K103" i="1"/>
  <c r="M103" i="1"/>
  <c r="M99" i="1"/>
  <c r="J102" i="1"/>
  <c r="J101" i="1"/>
  <c r="K25" i="1"/>
  <c r="L90" i="1"/>
  <c r="M94" i="1"/>
  <c r="M90" i="1"/>
  <c r="K94" i="1"/>
  <c r="K90" i="1"/>
  <c r="J93" i="1"/>
  <c r="J92" i="1"/>
  <c r="L84" i="1"/>
  <c r="J87" i="1"/>
  <c r="J86" i="1"/>
  <c r="K88" i="1"/>
  <c r="L78" i="1"/>
  <c r="J81" i="1"/>
  <c r="K82" i="1"/>
  <c r="M82" i="1"/>
  <c r="M78" i="1"/>
  <c r="J80" i="1"/>
  <c r="L73" i="1"/>
  <c r="K73" i="1"/>
  <c r="M76" i="1"/>
  <c r="M73" i="1"/>
  <c r="K76" i="1"/>
  <c r="J75" i="1"/>
  <c r="J74" i="1"/>
  <c r="L67" i="1"/>
  <c r="J70" i="1"/>
  <c r="J69" i="1"/>
  <c r="K71" i="1"/>
  <c r="K67" i="1"/>
  <c r="L61" i="1"/>
  <c r="K61" i="1"/>
  <c r="M65" i="1"/>
  <c r="M61" i="1"/>
  <c r="K65" i="1"/>
  <c r="J64" i="1"/>
  <c r="J63" i="1"/>
  <c r="L55" i="1"/>
  <c r="J58" i="1"/>
  <c r="J57" i="1"/>
  <c r="K59" i="1"/>
  <c r="L50" i="1"/>
  <c r="J52" i="1"/>
  <c r="J51" i="1"/>
  <c r="K53" i="1"/>
  <c r="M53" i="1"/>
  <c r="M50" i="1"/>
  <c r="L44" i="1"/>
  <c r="J47" i="1"/>
  <c r="J46" i="1"/>
  <c r="K48" i="1"/>
  <c r="L38" i="1"/>
  <c r="K42" i="1"/>
  <c r="J41" i="1"/>
  <c r="J40" i="1"/>
  <c r="L32" i="1"/>
  <c r="J35" i="1"/>
  <c r="J34" i="1"/>
  <c r="K36" i="1"/>
  <c r="L26" i="1"/>
  <c r="J29" i="1"/>
  <c r="J28" i="1"/>
  <c r="K30" i="1"/>
  <c r="M30" i="1"/>
  <c r="M26" i="1"/>
  <c r="K4" i="1"/>
  <c r="L17" i="1"/>
  <c r="J20" i="1"/>
  <c r="J19" i="1"/>
  <c r="K21" i="1"/>
  <c r="M21" i="1"/>
  <c r="M17" i="1"/>
  <c r="L11" i="1"/>
  <c r="K15" i="1"/>
  <c r="K11" i="1"/>
  <c r="J14" i="1"/>
  <c r="J13" i="1"/>
  <c r="L5" i="1"/>
  <c r="J8" i="1"/>
  <c r="J7" i="1"/>
  <c r="K9" i="1"/>
  <c r="K281" i="1"/>
  <c r="M285" i="1"/>
  <c r="M281" i="1"/>
  <c r="K322" i="1"/>
  <c r="M326" i="1"/>
  <c r="M322" i="1"/>
  <c r="K32" i="1"/>
  <c r="M36" i="1"/>
  <c r="M32" i="1"/>
  <c r="L96" i="1"/>
  <c r="K517" i="1"/>
  <c r="M521" i="1"/>
  <c r="M517" i="1"/>
  <c r="K436" i="1"/>
  <c r="M440" i="1"/>
  <c r="M436" i="1"/>
  <c r="K212" i="1"/>
  <c r="M216" i="1"/>
  <c r="M212" i="1"/>
  <c r="K230" i="1"/>
  <c r="M234" i="1"/>
  <c r="M230" i="1"/>
  <c r="K364" i="1"/>
  <c r="M368" i="1"/>
  <c r="M364" i="1"/>
  <c r="K293" i="1"/>
  <c r="M297" i="1"/>
  <c r="M293" i="1"/>
  <c r="K553" i="1"/>
  <c r="M557" i="1"/>
  <c r="M553" i="1"/>
  <c r="K44" i="1"/>
  <c r="M48" i="1"/>
  <c r="M44" i="1"/>
  <c r="K394" i="1"/>
  <c r="M398" i="1"/>
  <c r="M394" i="1"/>
  <c r="K505" i="1"/>
  <c r="M509" i="1"/>
  <c r="M505" i="1"/>
  <c r="K173" i="1"/>
  <c r="M177" i="1"/>
  <c r="M173" i="1"/>
  <c r="L191" i="1"/>
  <c r="K310" i="1"/>
  <c r="M314" i="1"/>
  <c r="M310" i="1"/>
  <c r="K466" i="1"/>
  <c r="M470" i="1"/>
  <c r="M466" i="1"/>
  <c r="K200" i="1"/>
  <c r="M204" i="1"/>
  <c r="M200" i="1"/>
  <c r="K242" i="1"/>
  <c r="M246" i="1"/>
  <c r="M242" i="1"/>
  <c r="K5" i="1"/>
  <c r="M9" i="1"/>
  <c r="M5" i="1"/>
  <c r="L23" i="1"/>
  <c r="K84" i="1"/>
  <c r="M88" i="1"/>
  <c r="M84" i="1"/>
  <c r="M267" i="1"/>
  <c r="M263" i="1"/>
  <c r="K263" i="1"/>
  <c r="M183" i="1"/>
  <c r="M179" i="1"/>
  <c r="M344" i="1"/>
  <c r="M340" i="1"/>
  <c r="M491" i="1"/>
  <c r="M487" i="1"/>
  <c r="K487" i="1"/>
  <c r="M551" i="1"/>
  <c r="M547" i="1"/>
  <c r="K547" i="1"/>
  <c r="M15" i="1"/>
  <c r="M11" i="1"/>
  <c r="K50" i="1"/>
  <c r="K99" i="1"/>
  <c r="K140" i="1"/>
  <c r="K152" i="1"/>
  <c r="K206" i="1"/>
  <c r="M210" i="1"/>
  <c r="M206" i="1"/>
  <c r="K287" i="1"/>
  <c r="M291" i="1"/>
  <c r="M287" i="1"/>
  <c r="M374" i="1"/>
  <c r="M370" i="1"/>
  <c r="K412" i="1"/>
  <c r="M446" i="1"/>
  <c r="M442" i="1"/>
  <c r="K472" i="1"/>
  <c r="K38" i="1"/>
  <c r="M42" i="1"/>
  <c r="M38" i="1"/>
  <c r="M132" i="1"/>
  <c r="M129" i="1"/>
  <c r="K460" i="1"/>
  <c r="M464" i="1"/>
  <c r="M460" i="1"/>
  <c r="K78" i="1"/>
  <c r="K194" i="1"/>
  <c r="K228" i="1"/>
  <c r="M240" i="1"/>
  <c r="M236" i="1"/>
  <c r="K275" i="1"/>
  <c r="K308" i="1"/>
  <c r="M320" i="1"/>
  <c r="M316" i="1"/>
  <c r="K55" i="1"/>
  <c r="M59" i="1"/>
  <c r="M55" i="1"/>
  <c r="K117" i="1"/>
  <c r="M121" i="1"/>
  <c r="M117" i="1"/>
  <c r="K358" i="1"/>
  <c r="M362" i="1"/>
  <c r="M358" i="1"/>
  <c r="M392" i="1"/>
  <c r="M388" i="1"/>
  <c r="K430" i="1"/>
  <c r="M434" i="1"/>
  <c r="M430" i="1"/>
  <c r="K376" i="1"/>
  <c r="M380" i="1"/>
  <c r="M376" i="1"/>
  <c r="K26" i="1"/>
  <c r="M71" i="1"/>
  <c r="M67" i="1"/>
  <c r="M338" i="1"/>
  <c r="M334" i="1"/>
  <c r="K334" i="1"/>
  <c r="K448" i="1"/>
  <c r="M452" i="1"/>
  <c r="M448" i="1"/>
  <c r="K105" i="1"/>
  <c r="M150" i="1"/>
  <c r="M146" i="1"/>
  <c r="K158" i="1"/>
  <c r="M410" i="1"/>
  <c r="M406" i="1"/>
  <c r="K406" i="1"/>
  <c r="M542" i="1"/>
  <c r="M538" i="1"/>
  <c r="L544" i="1"/>
  <c r="K538" i="1"/>
  <c r="K134" i="1"/>
  <c r="M138" i="1"/>
  <c r="M134" i="1"/>
  <c r="L170" i="1"/>
  <c r="K185" i="1"/>
  <c r="K346" i="1"/>
  <c r="K418" i="1"/>
  <c r="M497" i="1"/>
  <c r="M493" i="1"/>
  <c r="L535" i="1"/>
  <c r="M527" i="1"/>
  <c r="M523" i="1"/>
  <c r="K17" i="1"/>
  <c r="K559" i="1"/>
  <c r="M563" i="1"/>
  <c r="M559" i="1"/>
  <c r="K164" i="1"/>
  <c r="M168" i="1"/>
  <c r="M164" i="1"/>
  <c r="K499" i="1"/>
  <c r="M503" i="1"/>
  <c r="M499" i="1"/>
  <c r="M533" i="1"/>
  <c r="M529" i="1"/>
  <c r="K529" i="1"/>
  <c r="M515" i="1"/>
  <c r="M511" i="1"/>
  <c r="L25" i="1"/>
  <c r="M96" i="1"/>
  <c r="M25" i="1"/>
  <c r="L480" i="1"/>
  <c r="M535" i="1"/>
  <c r="M480" i="1"/>
  <c r="M170" i="1"/>
  <c r="M98" i="1"/>
  <c r="L98" i="1"/>
  <c r="L565" i="1"/>
  <c r="L537" i="1"/>
  <c r="M544" i="1"/>
  <c r="M537" i="1"/>
  <c r="K305" i="1"/>
  <c r="M308" i="1"/>
  <c r="M305" i="1"/>
  <c r="L478" i="1"/>
  <c r="M191" i="1"/>
  <c r="M172" i="1"/>
  <c r="L172" i="1"/>
  <c r="M23" i="1"/>
  <c r="M4" i="1"/>
  <c r="L4" i="1"/>
  <c r="K224" i="1"/>
  <c r="M228" i="1"/>
  <c r="M224" i="1"/>
  <c r="L254" i="1"/>
  <c r="L193" i="1"/>
  <c r="M254" i="1"/>
  <c r="M193" i="1"/>
  <c r="L256" i="1"/>
  <c r="M478" i="1"/>
  <c r="M256" i="1"/>
  <c r="L546" i="1"/>
  <c r="M565" i="1"/>
  <c r="M546" i="1"/>
  <c r="L567" i="1"/>
  <c r="M5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González Ibáñez</author>
  </authors>
  <commentList>
    <comment ref="A3" authorId="0" shapeId="0" xr:uid="{F30D853B-6CC8-490F-AFDD-DE4A3CE98969}">
      <text>
        <r>
          <rPr>
            <b/>
            <sz val="9"/>
            <color indexed="81"/>
            <rFont val="Tahoma"/>
            <family val="2"/>
          </rPr>
          <t>Código único que identifica el concepto. Ver colores en "Entorno de trabajo: Apariencia"
Es el primer campo que hay que rellenar para crear un concepto.
Al escribir un código:
•	Si no existe en la obra, se crea un concepto nuevo
•	Si ya figura en otro lugar de la obra, se inserta también bajo el concepto superior
•	Si deriva de un concepto paramétrico, se inserta el concepto derivado
Es sensible a la opción "Archivo: Entorno de trabajo: Generales: Aceptar códigos en minúsculas"</t>
        </r>
      </text>
    </comment>
    <comment ref="B3" authorId="0" shapeId="0" xr:uid="{9C3A75AD-3708-4699-B8EF-D3A58E15EA93}">
      <text>
        <r>
          <rPr>
            <b/>
            <sz val="9"/>
            <color indexed="81"/>
            <rFont val="Tahoma"/>
            <family val="2"/>
          </rPr>
          <t>Naturaleza del concepto (ver menú contextual)</t>
        </r>
      </text>
    </comment>
    <comment ref="C3" authorId="0" shapeId="0" xr:uid="{17A982BD-CCBA-47A1-BCEC-26CF3E02338A}">
      <text>
        <r>
          <rPr>
            <b/>
            <sz val="9"/>
            <color indexed="81"/>
            <rFont val="Tahoma"/>
            <family val="2"/>
          </rPr>
          <t>Unidad de medida a la que se refiere el precio unitario
Las unidades de tiempo de la maquinaria y la mano de obra afectan a los cálculos de duraciones y recursos
D*, d*: Dias x Horas laborables del día (Obra.CalcDurLab)
S*, s*, W*, w*: Semanas x 5 días
M*, m*: Meses x Días laborables del mes (Obra.CalcDurMes)
A*, a*, Y*, y*: Años x 12</t>
        </r>
      </text>
    </comment>
    <comment ref="D3" authorId="0" shapeId="0" xr:uid="{DE363C92-8905-4CB0-831E-B0F4D5D0CD0F}">
      <text>
        <r>
          <rPr>
            <b/>
            <sz val="9"/>
            <color indexed="81"/>
            <rFont val="Tahoma"/>
            <family val="2"/>
          </rPr>
          <t>Texto breve que facilita la visualización, la búsqueda y la impresión del concepto en lugar del texto
El color corresponde al estado, que se modifica con el menú contextual, actualizándose la fecha del color correspondiente</t>
        </r>
      </text>
    </comment>
    <comment ref="E3" authorId="0" shapeId="0" xr:uid="{8725C78D-51E7-4D05-B2F7-4A320D6EC269}">
      <text>
        <r>
          <rPr>
            <b/>
            <sz val="9"/>
            <color indexed="81"/>
            <rFont val="Tahoma"/>
            <family val="2"/>
          </rPr>
          <t>Descripción corta de la línea de medición</t>
        </r>
      </text>
    </comment>
    <comment ref="F3" authorId="0" shapeId="0" xr:uid="{1FBA1389-D4ED-4822-86B8-FC826F4B2CDF}">
      <text>
        <r>
          <rPr>
            <b/>
            <sz val="9"/>
            <color indexed="81"/>
            <rFont val="Tahoma"/>
            <family val="2"/>
          </rPr>
          <t>Columna A: Número de unidades iguales de la línea de medición</t>
        </r>
      </text>
    </comment>
    <comment ref="G3" authorId="0" shapeId="0" xr:uid="{7BC1A9FC-05C0-4956-921F-46A00987BA2B}">
      <text>
        <r>
          <rPr>
            <b/>
            <sz val="9"/>
            <color indexed="81"/>
            <rFont val="Tahoma"/>
            <family val="2"/>
          </rPr>
          <t>Columna B: Longitud de la línea de medición</t>
        </r>
      </text>
    </comment>
    <comment ref="H3" authorId="0" shapeId="0" xr:uid="{10E941FB-9ABE-4AFC-9A4D-090DFF88AEBC}">
      <text>
        <r>
          <rPr>
            <b/>
            <sz val="9"/>
            <color indexed="81"/>
            <rFont val="Tahoma"/>
            <family val="2"/>
          </rPr>
          <t>Columna C: Anchura de la línea de medición</t>
        </r>
      </text>
    </comment>
    <comment ref="I3" authorId="0" shapeId="0" xr:uid="{1BC5EC4B-964B-44D4-BB9B-2CEBEB1E3EA5}">
      <text>
        <r>
          <rPr>
            <b/>
            <sz val="9"/>
            <color indexed="81"/>
            <rFont val="Tahoma"/>
            <family val="2"/>
          </rPr>
          <t>Columna D: Altura de la línea de medición</t>
        </r>
      </text>
    </comment>
    <comment ref="J3" authorId="0" shapeId="0" xr:uid="{AA8140F8-07FE-49E6-880C-3C4E7DC8EC1B}">
      <text>
        <r>
          <rPr>
            <b/>
            <sz val="9"/>
            <color indexed="81"/>
            <rFont val="Tahoma"/>
            <family val="2"/>
          </rPr>
          <t>Cantidad Verde: Referencia a otra partida Naranja: Fórmula de medición Azul: Expresión</t>
        </r>
      </text>
    </comment>
    <comment ref="K3" authorId="0" shapeId="0" xr:uid="{AC423857-5931-431E-BB0C-BC79A4A54BE7}">
      <text>
        <r>
          <rPr>
            <b/>
            <sz val="9"/>
            <color indexed="81"/>
            <rFont val="Tahoma"/>
            <family val="2"/>
          </rPr>
          <t>Cantidad o rendimiento del concepto en su superior en el presupuesto
Magenta: Proviene de las líneas de medición 
Negro: Si se introduce por el usuario se retiran del presupuesto las líneas de medición, si existen
Fondo gris: Puede anularse para no tener en cuenta la cantidad del concepto en un superior determinado</t>
        </r>
      </text>
    </comment>
    <comment ref="L3" authorId="0" shapeId="0" xr:uid="{8CDA5694-C82C-4B99-B9AE-32451D7BD1BA}">
      <text>
        <r>
          <rPr>
            <b/>
            <sz val="9"/>
            <color indexed="81"/>
            <rFont val="Tahoma"/>
            <family val="2"/>
          </rPr>
          <t>Precio unitario principal del concepto
Puede ser el precio del presupuesto, de venta o de oferta
Cuando se usan precios de coste y de venta el coste estimado figura en el precio objetivo "Obj"
Magenta: Calculado a partir de los conceptos inferiores, si se modifica pasa a ser bloqueado
Rojo: Bloqueado, puede ser distinto al resultante de sus inferiores
Fondo gris: Anulado, el concepto no interviene en el presupuesto
Precios.Pres
Precio asignado a la entidad que aparece en las ventanas de precios múltiples, como divisas, precios y ofertantes
Negro: Introducido por usuario
Rosa: Valor de defecto
Magenta: Calculado</t>
        </r>
      </text>
    </comment>
    <comment ref="M3" authorId="0" shapeId="0" xr:uid="{80F367FD-236E-4F92-983C-2ED5CCE94997}">
      <text>
        <r>
          <rPr>
            <b/>
            <sz val="9"/>
            <color indexed="81"/>
            <rFont val="Tahoma"/>
            <family val="2"/>
          </rPr>
          <t>Importe del presupuesto, igual al precio unitario en los capítulos
Magenta: El producto de la cantidad por el precio del presupuesto está afectado por un factor o por el porcentaje de costes indirectos</t>
        </r>
      </text>
    </comment>
  </commentList>
</comments>
</file>

<file path=xl/sharedStrings.xml><?xml version="1.0" encoding="utf-8"?>
<sst xmlns="http://schemas.openxmlformats.org/spreadsheetml/2006/main" count="777" uniqueCount="386">
  <si>
    <t>REFORMA INTEGRAL NEVASOL SIERRA NEVADA-EQUIPAMIENTO</t>
  </si>
  <si>
    <t>Presupuesto</t>
  </si>
  <si>
    <t>Código</t>
  </si>
  <si>
    <t>Nat</t>
  </si>
  <si>
    <t>Ud</t>
  </si>
  <si>
    <t>Resumen</t>
  </si>
  <si>
    <t>Comentario</t>
  </si>
  <si>
    <t>N</t>
  </si>
  <si>
    <t>Longitud</t>
  </si>
  <si>
    <t>Anchura</t>
  </si>
  <si>
    <t>Altura</t>
  </si>
  <si>
    <t>Cantidad</t>
  </si>
  <si>
    <t>CanPres</t>
  </si>
  <si>
    <t>Pres</t>
  </si>
  <si>
    <t>ImpPres</t>
  </si>
  <si>
    <t>01</t>
  </si>
  <si>
    <t>Capítulo</t>
  </si>
  <si>
    <t/>
  </si>
  <si>
    <t>ALMACÉN</t>
  </si>
  <si>
    <t>1.1</t>
  </si>
  <si>
    <t>Partida</t>
  </si>
  <si>
    <t>UD</t>
  </si>
  <si>
    <t>ESTANTERIA 4 NIVEL 2926X500 K349</t>
  </si>
  <si>
    <t>Construida en aluminio anodizado y estantes con parrillas de polietileno alimentario desmontable para su limpieza. 4 -niveles. Pies regulables en altura.-Dimensiones: 2.926 x 500 x 1.750 mm.</t>
  </si>
  <si>
    <t>Total 1.1</t>
  </si>
  <si>
    <t>1.2</t>
  </si>
  <si>
    <t>ESTANTERIA 4 NIVEL 3226X500 K352</t>
  </si>
  <si>
    <t>Construida en aluminio y polietileno alimentario desmontable para su limpieza. 4 niveles. Pies regulables en altura.-Dimensiones: 3.226 x 500 x 1.750 mm.</t>
  </si>
  <si>
    <t>Total 1.2</t>
  </si>
  <si>
    <t>1.3</t>
  </si>
  <si>
    <t>ESTANTERIA 4 NIVEL 3326X500 K353</t>
  </si>
  <si>
    <t>Construida en aluminio y polietileno alimentario desmontable para su limpieza 4 niveles pies-regulables en altura.-dimensiones.3.326 x 500 x 1750 mm.</t>
  </si>
  <si>
    <t>Total 1.3</t>
  </si>
  <si>
    <t>Total 01</t>
  </si>
  <si>
    <t>02</t>
  </si>
  <si>
    <t>RECINTO DE CÁMARAS</t>
  </si>
  <si>
    <t>2.1</t>
  </si>
  <si>
    <t>Recinto de cámaras de congelación y refrigeración en panel isotérmico de espesor 100mm con espuma de poliuretano -libre de CFC inyectado a alta presión, con densidad de 45 kg/m3  de excelente calidad de  aislamiento térmico.  Panel -con revestimiento en chapa de acero galvanizado y pre-lacado poliéster blanco/blanco (ext/int.) y calidad alimentaria. -Panel modular con perfil machihembrado que dota al conjunto de una hermeticidad absoluta dando lugar a unas juntas -perfectas en su totalidad para mayor ahorro energético. Innovador sistema de unión “Clipart” sin piezas metálicas para -evitar la corrosión. Los Paneles de suelo tienen acabado fenólico antideslizante de 9mm y espesor según espesor de la -cámara, cara exterior chapa de acero galvanizado pre-lacado con poliéster. Dos puertas frigoríficas pivotantes de -800x1.830 mm paso carretilla, incluye cierre con llave y apertura de seguridad en el interior. Resistencia eléctrica en -marco-puerta y válvula de compensación de presiones. Perfil radio sanitario en suelo, paredes y techo incluido. -Montaje incluido. Dimensiones: 3600x3000x2520mm.</t>
  </si>
  <si>
    <t>Total 2.1</t>
  </si>
  <si>
    <t>2.1.1</t>
  </si>
  <si>
    <t>EQUIPO PARTIDO DE REFRIGERACION</t>
  </si>
  <si>
    <t>Equipo semicompacto de refrigeración a media temperatura formado por evaporadora de tipo bajo per?l y -motocondensadora carrozada con ventilador centrífugo de descarga horizontal equipada con cuadro eléctrico y -regulación electrónica con display digital. -Características:-  - Precarga de refrigerante para hasta 10 metros de tubería.-  - Desescarche por resistencias eléctricas imbricadas en la batería: 1x450 W.-  - Refrigerante: R-449A.-  - Alimentación eléctrica: 230V F+N ~ 50Hz.-  - Compresor hermético alternativo de 1 CV.-  - Potencia frigorí?ca (T cámara: 0 °C / T ambiente: 35 °C): 1528 W.-  - Potencia absorbida nominal: 1010 W.-  - Caudal de aire en el condensador: 575 m³/h. (Presión estática disponible: 80 Pa).-  - Caudal de aire en el evaporador: 550 m³/h.-  - Conexiones frigorí?cas (líquido-gas): 1/4'' - 1/2''.-  - Nivel de presión sonora con directividad 1 medido a 10 m): 34 dB(A).-  - Dimensiones unidad motocondensadora: 665 x 435 x 416 mm.-  - Dimensiones unidad evaporadora: 600 x 418 x 200 mm.-  - Peso: 54+16 kg.-  - Visor de líquido.-  - Resistencia de cárter.-  - Control de la presión de condensación proporcional por variación de tensión del ventilador, integrado en la unidad</t>
  </si>
  <si>
    <t>Total 2.1.1</t>
  </si>
  <si>
    <t>2.1.2</t>
  </si>
  <si>
    <t>EQUIPO PARTIDO DE CONGELACIÓN</t>
  </si>
  <si>
    <t>Equipo semicompacto de refrigeración a baja temperatura formado por evaporadora de tipo bajo per?l y -motocondensadora carrozada con ventilador centrífugo de descarga horizontal equipada con cuadro eléctrico y -regulación electrónica con display digital. -Características:-  - Precarga de refrigerante para hasta 10 metros de tubería.-  - Desescarche por resistencias eléctricas imbricadas en la batería: 1x700 W.-  - Refrigerante: R-449A. Incluye sistema de inyección de líquido para limitar la temperatura de descarga del compresor.-  - Alimentación eléctrica: 230V F+N ~ 50Hz.-  - Compresor hermético alternativo de 1 3/4 CV.-  - Potencia frigorí?ca (T cámara: -20 °C / T ambiente: 35 °C): 1675 W.-  - Potencia absorbida nominal: 1700 W.-  - Caudal de aire en el condensador: 1000 m³/h. (Presión estática disponible: 120 Pa).-  - Caudal de aire en el evaporador: 1050 m³/h.-  - Conexiones frigorí?cas (líquido-gas): 1/4'' - 5/8''.-  - Nivel de presión sonora con directividad 1 medido a 10 m): 41 dB(A).-  - Dimensiones unidad motocondensadora: 835 x 435 x 500 mm.-  - Dimensiones unidad evaporadora: 950 x 418 x 200 mm.-  - Peso: 66+24 kg.-  - Visor de líquido.-  - Resistencia de cárter.-  - Control de la presión de condensación proporcional por variación de tensión del ventilador, integrado en la unidad-</t>
  </si>
  <si>
    <t>Total 2.1.2</t>
  </si>
  <si>
    <t>2.1.3</t>
  </si>
  <si>
    <t>REGISTRADOR TEMP. 4 ENTRADAS C/IMPRESORA</t>
  </si>
  <si>
    <t>Registrador de temperatura homologado según EN12830 y normativa metrológica: ITC 3701/2006, RD 889/2006. - Display LCD gráfico retroiluminado, 8 teclas en policarbonato. Entradas analógicas: 4 NTC-Entradas digitales: 2. Salidas digitales: 1 SPDT 5(2)A 250 Va. Conectividad: Puerto RS-485 para comunicación -Modbus+. Serial RS-232 para descarga de datos de software. Slot para tarjeta de memoria SD para descarga -de datos. Serial RS-232 para módem GSM. Impresora: Sí. Reloj: Incluido. Zumador: Incluido. Alimentación: -230Va ±10% 50/60Hz</t>
  </si>
  <si>
    <t>Total 2.1.3</t>
  </si>
  <si>
    <t>2.1.4</t>
  </si>
  <si>
    <t>SONDA DIGITAL 3M PARA MEMORY</t>
  </si>
  <si>
    <t>Total 2.1.4</t>
  </si>
  <si>
    <t>2.1.5</t>
  </si>
  <si>
    <t>ALARMA SEGURIDAD BÁSICA CÁMARA</t>
  </si>
  <si>
    <t>Alarma con pulsador con indicación luminosa de obligatoria instalación tanto en cámara de temperatura positiva como -negativa según RD 138/2011. No incluye batería interna. Alarma acústica. Potencia acústica superior a 90 dB a 1 m. -Protección del pulsador IP65.</t>
  </si>
  <si>
    <t>Total 2.1.5</t>
  </si>
  <si>
    <t>2.1.6</t>
  </si>
  <si>
    <t>ALARMA SEGURIDAD DOBLE CÁMARA</t>
  </si>
  <si>
    <t>Un solo equipo con doble display que cumple con la exigencia de instalar una alarma con batería y otra sin en cámaras negativas. Dos placas independientes con -alimentación individual como exige la legislación.</t>
  </si>
  <si>
    <t>Total 2.1.6</t>
  </si>
  <si>
    <t>2.1.7</t>
  </si>
  <si>
    <t>HACHA TIPO BOMBERO FIBRA 910 MM</t>
  </si>
  <si>
    <t>Hacha de mango de fibra de vidrio para dar complimiento al RD138/2011 por el que se aprueba el Reglamento de -seguridad para instalaciones frigoríficas y sus instrucciones técnicas complementarias. De uso obligatorio en cámaras -de temperatura negativa. Peso: 1,5 kg.</t>
  </si>
  <si>
    <t>Total 2.1.7</t>
  </si>
  <si>
    <t>2.1.8</t>
  </si>
  <si>
    <t>SOPORTE HACHA TIPO BOMBERO NEW MODEL</t>
  </si>
  <si>
    <t>Total 2.1.8</t>
  </si>
  <si>
    <t>2.2</t>
  </si>
  <si>
    <t>ESTANTERIA 4 NIVEL 1826X500</t>
  </si>
  <si>
    <t>Estructura de aluminio con estantes de polietileno, desmontables para facilitar su limpieza, -regulables en altura . Dimensiones: 1.826 x 500 x 1.750 mm.</t>
  </si>
  <si>
    <t>Total 2.2</t>
  </si>
  <si>
    <t>2.3</t>
  </si>
  <si>
    <t>ESTANTERIA 4 NIVEL 1290X500</t>
  </si>
  <si>
    <t>Construida en aluminio anodizado y estantes con parrilas de polietileno alimentario desmontables para su limpieza. 4 -niveles. Disfruta de pies regulables en altura. -Dimensiones: 1.290 x 500 x 1.750 mm.</t>
  </si>
  <si>
    <t>Total 2.3</t>
  </si>
  <si>
    <t>2.4</t>
  </si>
  <si>
    <t>ESTANTERIA 4 NIVEL 1690X400</t>
  </si>
  <si>
    <t>Construida en aluminio anodizado y estantes con parrillas de polietileno alimentario desmontable para su limpieza. 4 -niveles. Pies regulables en altura.-Dimensiones: 1.690 x 400 x 1.750  mm.</t>
  </si>
  <si>
    <t>Total 2.4</t>
  </si>
  <si>
    <t>Total 02</t>
  </si>
  <si>
    <t>03</t>
  </si>
  <si>
    <t>CUARTO FRÍO DE PREPARACIÓN</t>
  </si>
  <si>
    <t>3.1</t>
  </si>
  <si>
    <t>ENCIMERA MURAL C/SENO</t>
  </si>
  <si>
    <t>Construida en acero inoxidable AISI 304 18/10, con un grosor de 1.5 mm, lo que garantiza una excelente resistencia a la- corrosión y una fácil limpieza. La mesa está equipada con un peto trasero sanitario de 150 mm de altura, diseñado para- evitar derrames y mantener el área de trabajo limpia y segura. Cuenta con un fregadero de 400x400 mm, ideal para -realizar tareas de lavado o preparación de alimentos. Además, dispone de un espacio destinado para un cubo de basura- (no incluido) y un espacio adicional para una mesa de refrigeración (no incluida), lo que permite optimizar el espacio de -trabajo. En la parte baja del fregadero, se incluye un estante inferior en acero inoxidable, ofreciendo espacio adicional -para almacenamiento. La estructura de la mesa es tubular y está fabricada en acero inoxidable de alta resistencia, -proporcionando una gran robustez y durabilidad. Las patas de la mesa cuentan con un sistema de regulación en altura, -lo que permite nivelar la mesa de manera precisa según las necesidades del entorno. Dimensiones:  2965x700x850mm</t>
  </si>
  <si>
    <t>Total 3.1</t>
  </si>
  <si>
    <t>3.1.1</t>
  </si>
  <si>
    <t>GRIFO CAÑO GIRATORIO ALTO 223 MM</t>
  </si>
  <si>
    <t>Caño giratorio fabricado íntegramente en acero inoxidable. Ideal para instalar en lavamanos o -fregaderos. Conexión: 1/2". Peso: 0,25 Kg. Dimensiones: 180 x 270 mm.</t>
  </si>
  <si>
    <t>Total 3.1.1</t>
  </si>
  <si>
    <t>3.1.2</t>
  </si>
  <si>
    <t>PEDAL MEZCLADOR AGUA FRIA Y CALIENTE</t>
  </si>
  <si>
    <t>Pedal mezclador de agua fria y caliente de 1/2", Incluye tres latiguillos flexibles 1200mm</t>
  </si>
  <si>
    <t>Total 3.1.2</t>
  </si>
  <si>
    <t>3.2</t>
  </si>
  <si>
    <t>GRIFO MONOMANDO CODO CAÑO BAJO 2 AGUAS</t>
  </si>
  <si>
    <t>Grifo de sobremesa monomando codo dos aguas.-Medidas: 200x120x210 mm.</t>
  </si>
  <si>
    <t>Total 3.2</t>
  </si>
  <si>
    <t>3.3</t>
  </si>
  <si>
    <t>PUERTA RODANTE PARA CONTENEDORES</t>
  </si>
  <si>
    <t>Constuida en acero inoxidable AISI-304, dotada de 4 ruedas giratorias, dos de ellas con freno. Dimensiones: -460x500x780mm</t>
  </si>
  <si>
    <t>Total 3.3</t>
  </si>
  <si>
    <t>3.3.1</t>
  </si>
  <si>
    <t>CONTENEDOR DE DESPERDICIOS 70LT.</t>
  </si>
  <si>
    <t>Total 3.3.1</t>
  </si>
  <si>
    <t>3.4</t>
  </si>
  <si>
    <t>MESA REFRIG. GN 1/1 CON CAJONES DOBLES</t>
  </si>
  <si>
    <t>Exterior en acero inox AISI-304-18/10,  Interior en acero inox AISI-304-18/10, con aristas curvas y fondo embutido. -Cajonera doble, desmontable sobre guías telescopicas. Sin encimera. Pies en tubo de acero inox ajustables en altura -125 - 200mm. Unidad condensadora ventilada y extraíble. Evaporador sistema tiro forzado, con recubrimiento epoxi -anticorrosión. Evaporación automática del agua de descarche. Aislamiento de poliuretano inyectado,densidad 40 Kg/m³, -cero efectos ODP y GWP.  Control digital de temperatura, descarches optimizados, alarma por alta temperatura de -condensación. Eficiente gestión del consumo de energía. Temperatura de trabajo de -2ºC/+8ºC a 38°C ambiente. -Capacidad:  410 L. Potencia frigorífica:  300 W. Consumo: 300 W - 230 V - 50/60 Hz. Dimensiones: 1.795x700x850mm.</t>
  </si>
  <si>
    <t>Total 3.4</t>
  </si>
  <si>
    <t>3.5</t>
  </si>
  <si>
    <t>MESA MURAL ACERO INOX. C/SENO</t>
  </si>
  <si>
    <t>Construida en acero inoxidable AISI 304 18/10, con un grosor de 1.5 mm, lo que garantiza una excelente resistencia a la- corrosión y una fácil limpieza. La mesa está equipada con un peto trasero sanitario de 150 mm de altura, diseñado para- evitar derrames y mantener el área de trabajo limpia y segura. Cuenta con un fregadero de 400x400 mm, ideal para -realizar tareas de lavado o preparación de alimentos. Además, dispone de un espacio destinado para un cubo de basura- (no incluido) y un espacio adicional para una mesa de refrigeración (no incluida), lo que permite optimizar el espacio de -trabajo. En la parte libre, se incluye un estante inferior en acero inoxidable, ofreciendo espacio adicional para -almacenamiento. La estructura de la mesa es tubular y está fabricada en acero inoxidable de alta resistencia, -proporcionando una gran robustez y durabilidad. Las patas de la mesa cuentan con un sistema de regulación en altura, -lo que permite nivelar la mesa de manera precisa según las necesidades del entorno. Dimensiones: 4240x700x850mm</t>
  </si>
  <si>
    <t>Total 3.5</t>
  </si>
  <si>
    <t>3.6</t>
  </si>
  <si>
    <t>Exterior en acero inox AISI-304-18/10. Interior en acero inox AISI-304-18/10, con aristas curvas y fondo embutido. -Cajonera doble, desmontable sobre guías telescopicas. Sin encimera. Pies en tubo de acero inox ajustables en altura -125 - 200mm. Unidad condensadora ventilada y extraíble. Evaporador sistema tiro forzado, con recubrimiento epoxi -anticorrosión. Evaporación automática del agua de descarche. Aislamiento de poliuretano inyectado,  densidad 40 -Kg/m³, cero efectos ODP y GWP.  Control digital de temperatura, descarches optimizados, alarma por alta temperatura -de condensación. Eficiente gestión del consumo de energía. Temperatura de trabajo de -2ºC/+8ºC a 38°C ambiente. -Capacidad:  410 L. Potencia frigorífica:  300 W. Consumo: 300 W - 230 V - 50/60 Hz. Dimensiones: 1.795x700x850mm.</t>
  </si>
  <si>
    <t>Total 3.6</t>
  </si>
  <si>
    <t>3.7</t>
  </si>
  <si>
    <t>ENVASADORA AL VACIO ISENSOR L-BUSCH 20 1 BARRA SOBREMESA</t>
  </si>
  <si>
    <t>La única envasadora al vacío 100% automática. Una envasadora al vacío profesional que ha -revolucionado el mundo del envasado al vacío. Especialmente recomendada para restaurantes, hoteles y -supermercados. Envasado automático inteligente, sellado automático inteligente, sistema de calibrado -automático, bomba de vacío busch de 20m3/h. Patente que asegura el porcentaje de vacío óptimo para -cada alimento. Patente que regula el tiempo y la temperatura de sellado para cada ciclo. Sistema -patentado que calibra automáticamente la  envasadora. Repetición de ciclos de vacío consecutivos. -Mantiene el vacío dentro de la cámara por tiempo indefinido. Función stop, bloque del porcentaje de vacío -en la cámara. Vacío extra para alimentos porosos.  Envasado de alimentos delicados. Sistema de -autolimpieza del aceite. Conexión de vacío externo. Sellado doble 2x3 mm. Bluetooth integrado + APP  de -control iOs/Android para la impresión de etiquetas adhesivas. Longitud barra de sellado 455 mm.-Tensión: 230 V / 50-60 Hz. Potencia: 1,2 kW -Medidas cámara: 560 x 465 x 210 mm-Medidas exteriores: 620 x 626 x 453 mm</t>
  </si>
  <si>
    <t>Total 3.7</t>
  </si>
  <si>
    <t>3.8</t>
  </si>
  <si>
    <t>ESTANTERIA MURAL FIJA INOX 1600X400 MM SOLDADA</t>
  </si>
  <si>
    <t>Realizada en acero inox AISI 304 18/10, dotada de cartabones laterales de sujección construidos -en una sola pieza de la misma chapa, encimera con cantos redondeados.  -Dimensiones: 1.600 x 400 mm.</t>
  </si>
  <si>
    <t>Total 3.8</t>
  </si>
  <si>
    <t>3.9</t>
  </si>
  <si>
    <t>EQUIPO PARTIDO REFRG. CUARTO PREPARACION</t>
  </si>
  <si>
    <t>Equipo semicompacto para sala de manipulación de refrigeración a alta temperatura formado por evaporadora de tipo -plafón doble ?ujo y motocondensadora carrozada con ventilador centrífugo de descarga horizontal equipada con cuadro -eléctrico y regulación electrónica con display digital.-Características:-  - Precarga de refrigerante para hasta 10 metros de tubería.-  - Desescarche por aire.-  - Refrigerante: R-449A.-  - Alimentación eléctrica: 400V 3N ~ 50Hz.-  - Compresor hermético alternativo de 1 3/4 CV.-  - Potencia frigorí?ca (T cámara: +12 °C / T ambiente: 35 °C): 5356 W.-  - Potencia absorbida nominal: 2150 W.-  - Caudal de aire en el condensador: 1850 m³/h. (Presión estática disponible: 140 Pa).-  - Caudal de aire en el evaporador: 1800 m³/h.-  - Conexiones frigorí?cas (líquido-gas): 3/8'' - 5/8''.-  - Nivel de presión sonora con directividad 1 medido a 10 m): 40 dB(A).-  - Dimensiones unidad motocondensadora: 925 x 580 x 515 mm.-  - Dimensiones unidad evaporadora: 1086 x 852 x 275 mm.-  - Peso: 71+45 kg.-  - Visor de líquido.-  - Resistencia de cárter.-  - Control de la presión de condensación proporcional por variación de tensión del ventilador, integrado en la unidad</t>
  </si>
  <si>
    <t>Total 3.9</t>
  </si>
  <si>
    <t>Total 03</t>
  </si>
  <si>
    <t>04</t>
  </si>
  <si>
    <t>ZONA PLONGE</t>
  </si>
  <si>
    <t>4.1</t>
  </si>
  <si>
    <t>FREGADERO 1 CUBA/1 ESC.IZDA. 1600X700 C/BASTIDOR</t>
  </si>
  <si>
    <t>Realizado en acero inox. AISI 304 18/10, dotado de cuba embutida con protección insonorizante (860 x 500 x 380 mm), -incorpora una válvula de desagüe y el tubo rebosadero. Peto posterior de 105 mm y frontal de 65 mm en punto redondo -sanitario, totalmente soldados. Bastidor en acero inoxidable. Patas cuadradas de acero inoxidable de 40x40 mm para elevar -la altura desde los 850 hasta los 900 mm. Patas traseras avanzadas 40 mm que permiten situar los bastidores en suelos -con radio sanitario.-Dimensiones: 1.600 x 700 x 850 mm.</t>
  </si>
  <si>
    <t>Total 4.1</t>
  </si>
  <si>
    <t>4.2</t>
  </si>
  <si>
    <t>GRIFO DUCHA 2 AGUAS 450X1300 MM</t>
  </si>
  <si>
    <t>Dispone de dos pomos, uno para regular el caudal del agua fría y otro para el de agua caliente. El latiguillo es -plastificado, siendo un factor determinante para alargar la vida útil de este recambio. La piña ergonómica -viene dotada de una palanca de servicio progresivo, permitiendo controlar el caudal de agua, en función de la -presión que se le aplique. Además, incorpora un sistema de bloqueo, para mantenerlo abierto a máximo -caudal. Peso: 4.40 Kg. Dimensiones: 450 x 1300 mm.</t>
  </si>
  <si>
    <t>Total 4.2</t>
  </si>
  <si>
    <t>4.3</t>
  </si>
  <si>
    <t>BARRA COLGAR INOX. 1000X150 MM.</t>
  </si>
  <si>
    <t>Construido en acero inox AISI 304 18/10  * Pletinas soldadas con orificios para su sujeción a pared. Tubo de 30 mm. -de diámetro.</t>
  </si>
  <si>
    <t>Total 4.3</t>
  </si>
  <si>
    <t>Total 04</t>
  </si>
  <si>
    <t>05</t>
  </si>
  <si>
    <t>ZONA LAVADO</t>
  </si>
  <si>
    <t>5.1</t>
  </si>
  <si>
    <t>MESA INOX. C/ARO DESBARACE</t>
  </si>
  <si>
    <t>Construida en acero inoxidable AISI 304 18/10, con un grosor de 1.5 mm, garantizando resistencia a la corrosión y -facilidad de limpieza, dotada de un aro de desbarace con golpeador de goma, bordon perimetral diseñado para evitar -derrames. Estructura tubular de arriostrada acero inoxidable de alta resistencia proporcionando robustez y durabilidad. -Con desagüe. Las patas disponen de regulación en altura, permitiendo nivelar la mesa. Dimensiones:  -2000x700x850mm. Marca Electrolux o similar.</t>
  </si>
  <si>
    <t>Total 5.1</t>
  </si>
  <si>
    <t>5.2</t>
  </si>
  <si>
    <t>ESTANTE SOBREMESA PARA CESTAS 1600X500 MM.</t>
  </si>
  <si>
    <t>Construida en acero inoxidable AISI 304 18/10. Patas de tubo Ø30 mm con varilla de fijación para la mesa.-Medidas estándar para cestas de 500x500 mm. incorpora desagüe. Dimensiones:  1.600 x 500 x 700 mm. Marca -Electrolux o similar.</t>
  </si>
  <si>
    <t>Total 5.2</t>
  </si>
  <si>
    <t>5.3</t>
  </si>
  <si>
    <t>LAVAVAJILLAS NEOBLUE TACTIL L BAJOM. ELUX.</t>
  </si>
  <si>
    <t>Lavavajillas Bajomostrador de Electrolux Professional, tipo higienizador con agua caliente, apto para cestos de -500x500mm. El rendimiento de lavado está garantizado por una potente bomba de lavado, un tanque de lavado de gran -capacidad, brazos rociadores giratorios de lavado y aclarado integrados superior e inferior en material compuesto. La -temperatura y la presión de aclarado están garantizadas por el boiler a presión incorporado y el sistema de control de -válvulas interbloqueadas. Utiliza de 2,1 a 2,4 litros de agua limpia en el aclarado final. Dos ciclos automáticos -preestablecidos para diferentes tipos de artículos, configurables in situ. Puerta aislada de doble pared. Construcción de -acero inoxidable AISI 304 que incluye tanque interno y boiler, puerta y paneles externos. Control electrónico con interfaz- de usuario codificada por colores tipo de botón táctil e íconos de información LED. El ciclo de autolimpieza automático -se ejecuta después de que se apague la máquina. La unidad incluye una bomba peristáltica dispensadora de -abrillantador. Las características eléctricas son de una fase de 230 voltios 50 Hz, equipado con cable eléctrico y-enchufe shuko. La máquina se suministra con un módulo de conectividad Wi-Fi integrado y una aplicación Bluetooth.-Altura libre de puerta 40cm Máx. Capacidad teórica de lavado en un estado ideal de 65 cestos o 1.170 platos por hora, -con ciclo rápido disponible en APP. Consumo de agua 2,1 lt/cesto con el ciclo MyEco. Consumo energético medio 260 -watt/ciclo con el Cyclo MyEco. Configuración de ciclos de lavado y productos químicos ajustables mediante aplicación. -El embalaje de cartón sobre palé es totalmente reciclable. El cartón está fabricado con un 70 % de material reciclado y -papel con certificación FSC*, impreso con tinta ecológica a base de agua; para garantizar la total sostenibilidad y -responsabilidad medioambiental. (* Forest Stewardship Council, la organización líder mundial en silvicultura sostenible - -Usos). Certificación ErgoCert de 4 estrellas por su diseño ergonómico y facilidad de uso. Su manejo sencillo a través de -una interfaz fácil de usar y su diseño ergonómico garantizan un estrés mínimo para el usuario. Los puntos de contacto -de colores en los componentes extraíbles garantizan operaciones de limpieza rápida. Potencia electrica: 3,30 kW 220--240 V 1 50 Hz. Dimensiones: 572x623x830mm-Marca Electrolux o similar.</t>
  </si>
  <si>
    <t>Total 5.3</t>
  </si>
  <si>
    <t>5.4</t>
  </si>
  <si>
    <t>MESA PRELAVADO 1600X750 C/SENO DCHA.</t>
  </si>
  <si>
    <t>Fabricada en Acero AISI 304 18/10 con omegas de refuerzo y masilla antivibratoria  Patas de tubo 40 x 40 con taco -regulable de rosca oculta. Dotada de cuba de 500 x 400 x 250 . Peto de 105 mm. Agujero para grifería. Estructura -desmontable. Dimensiones: 1600 x 750 x 850mm. Marca Electrolux o similar.</t>
  </si>
  <si>
    <t>Total 5.4</t>
  </si>
  <si>
    <t>5.5</t>
  </si>
  <si>
    <t>Total 5.5</t>
  </si>
  <si>
    <t>5.6</t>
  </si>
  <si>
    <t>LAVAVAJILLAS CAPOTA ELECTROLUX</t>
  </si>
  <si>
    <t>Lavavajillas de Capota, boiler atmosférico, con dispensador de abrillantador, 80 cestos/hora - 1440 platos/hora  - -Estructura en acero inoxidable AISI 304, incluido: paneles externos, laterales y frontal, capota, cuba de lavado, filtro, -brazos de aclarado y de lavado  - Utiliza 2 litros de agua limpia por cada ciclo de aclarado final  - Temperatura de -aclarado: 84°C  - Presión del agua del aclarado proporcionada por el boiler atmosférico en AISI 304 y la bomba auxiliar -de aclarado  - El rendimiento de lavado es garantizado gracias a la potente bomba de lavado (0,8 kW) y a los brazos -aspersores rotatorios superiores y inferiores  - Bomba de dispensador de abrillantador incluida  - Se puede convertir para- ser utilizado desde el frente o instalado en una esquina  - Incluye patas con altura ajustable. Cumple con las normas -NSF/ANSI 3 y DIN 10512. Capacidad máxima por hora de 80 cestos o 1.440 platos (modo de alta productividad) fácil de -cambiar a 63 cestos o 1.134 platos (modo NSF/ ANSI 3) pulsando un botón. Ciclos de 45/84/150 segundos (modo de -alta productividad); ciclos de 57/84/150 segundos (modo NSF/ANSI 3). Ciclo automático limpieza de la cuba y -autovaciado de la bomba de lavado y del boiler para evitar la proliferación de bacterias. Kit sistema filtrado multicapa -opcional. Tensión: 400 V 3N 50 Hz. Potencia eléctrica: 9.9kW. Dimensiones: 746x755x1549mm. Marca Electrolux o -similar.</t>
  </si>
  <si>
    <t>Total 5.6</t>
  </si>
  <si>
    <t>5.7</t>
  </si>
  <si>
    <t>CAMPANA MURAL ACERO INOX. 1250X1250MM</t>
  </si>
  <si>
    <t>Construcción en chapa de acero inoxidable AISI 304 18/10 mediante soldadura. Reborde perimétrico para recogida de -condensados. Dependiendo de la longitud y condiciones de la instalación, esta campana puede ser fabricada en dos -tramos. Todas las chapas son plegadas y pulidas evitando cantos vivos que puedan producir cortes. Conducto y turbina -no incluidos.Dimensiones: 1250x1250mm</t>
  </si>
  <si>
    <t>Total 5.7</t>
  </si>
  <si>
    <t>5.8</t>
  </si>
  <si>
    <t>MESA ENTRADA/SALIDA MURAL 1100</t>
  </si>
  <si>
    <t>Encimera de acero inoxidable AISI 304 18/10. Rápido montaje mediante tornillería allen (llave incluida). Fácil conexión a -cualquier lavavajillas mediante sistema de engatillado universal. Reversible. Se puede engatillar por los dos lados. Sobre-liso con pendiente para una fácil y ágil limpieza. Patas cuadradas de acero inoxidable AISI 304 18/10 de 40 x 40 mm-para elevar la altura desde los 850 hasta los 920 mm. Peto posterior de 158 mm de altura.-Dimensiones:  1100 x 750 x 850 mm. Marca Electrolux o similar.</t>
  </si>
  <si>
    <t>Total 5.8</t>
  </si>
  <si>
    <t>5.9</t>
  </si>
  <si>
    <t>ESTANTERIA 4 NIVEL 1190X500MM K331</t>
  </si>
  <si>
    <t>Construida en aluminio anodizado y estantes con parrillas de polietileno alimentario desmontable para su limpieza. 4 -niveles. Pies regulables en altura.-Dimensiones: 1.190 x 500 x 1.750 mm.</t>
  </si>
  <si>
    <t>Total 5.9</t>
  </si>
  <si>
    <t>5.10</t>
  </si>
  <si>
    <t>ESTANTERIA 4 NIVEL EN ANGULO 750X500 MM.</t>
  </si>
  <si>
    <t>Construida en aluminio anodizado y estantes con parrillas de polietileno alimentario desmontable para su limpieza. 4 -niveles. Pies regulables en altura.-Dimensiones: 750 x 500 x 1.750 mm.</t>
  </si>
  <si>
    <t>Total 5.10</t>
  </si>
  <si>
    <t>Total 05</t>
  </si>
  <si>
    <t>06</t>
  </si>
  <si>
    <t>ZONA DE COCINA</t>
  </si>
  <si>
    <t>6.1</t>
  </si>
  <si>
    <t>Exterior en acero inox AISI-304-18/10. Interior en acero inox AISI-304-18/10, con aristas curvas y fondo embutido. -Cajonera doble, desmontable sobre guías telescopicas. Sin encimera. Pies en tubo de acero inox. ajustables en altura -125 - 200mm. Unidad condensadora ventilada y extraíble. Evaporador sistema tiro forzado, con recubrimiento epoxi -anticorrosión. Evaporación automática del agua de descarche. Aislamiento de poliuretano inyectado,  densidad 40 -Kg/m³, cero efectos ODP y GWP.  Control digital de temperatura, descarches optimizados, alarma por alta temperatura -de condensación. Eficiente gestión del consumo de energía. Temperatura de trabajo de -2ºC/+8ºC a 38°C ambiente. -Capacidad:  410 L. Potencia frigorífica:  300 W. Consumo: 300 W - 230 V - 50/60 Hz. Dimensiones: 1.795x700x850mm.</t>
  </si>
  <si>
    <t>Total 6.1</t>
  </si>
  <si>
    <t>6.2</t>
  </si>
  <si>
    <t>ESTANTERIA MURAL FIJA INOX 1800X400 MM SOLDADA</t>
  </si>
  <si>
    <t>Construidos en acero inoxidable AISI 304 18/10. Cartelas a pared, con taladros de 8 mm. (tacos y tornillos incluidos).-Totalmente soldadas.-Dimensiones:  1800 x 400 mm</t>
  </si>
  <si>
    <t>Total 6.2</t>
  </si>
  <si>
    <t>6.3</t>
  </si>
  <si>
    <t>Construcción en chapa de acero inoxidable AISI 304, 18/10 mediante soldadura. Colector soldado con soporte para  -filtros a 45º según normativa y bandeja recoge grasas y dotada de tapón de drenaje metálico. Reborde perimétrico  para -recogida de condensados. Filtros de lamas en acero inox incluidos. Dependiendo de la longitud y condiciones de la -instalación, esta campana puede ser fabricada en dos tramos. Todas las chapas son plegadas y pulidas evitando cantos- vivos que puedan producir cortes. El conducto y turbina de extraccion no esta incluido. Dimensiones: 1250x1250mm</t>
  </si>
  <si>
    <t>Total 6.3</t>
  </si>
  <si>
    <t>6.4</t>
  </si>
  <si>
    <t>HORNO MIXTO A GAS 10 GN 1/1 ICOMBI PRO RATIONAL G.NATURAL</t>
  </si>
  <si>
    <t>Modo “Vaporizador Combinado" con 3 modos de cocción: Vapor de 30°C a 130°C. Aire caliente de 30°C a 300°C.-Combinación de vapor y aire caliente 30°C a 300°C. Regularización del grado de humedad en la cámara de cocción e-información sobre el porcentaje de humedad. Programación de porcentaje de humedad, 5 niveles de ajuste y regulación.-Medición precisa del porcentaje de humedad. Selección de modo de cocción por tiempo o por sonda. Sonda térmica -con varios puntos de medición (4 o más). Sistema de control automático que adapte el tiempo, temperatura y % de -humedad según el tamaño del producto y volumen de carga. 5 velocidades programables de circulación del aire. Función- para el enfriamiento rápido y seguro de la cámara de cocción. Generador de vapor fresco de alto rendimiento con-función automática de llenado de agua. Quemador con soplador de funcionamiento silencioso y alto rendimiento (sólo-aparatos de gas). Sistema de desvaporización automático. Fluidización dinámica del aire. Adaptación automática a las -características del lugar de instalación (altitud, clima, etc.). Turbina con rotor con freno automático integrado. -Separación centrífuga de grasa sin necesidad de filtro adicional. Aparato homologado para operación sin vigilancia. -Ventilador con rotor auto frenante integrado. Con Racks móviles con ruedas y bastidores colgantes extraíbles-orientables para los equipos de sobremesa. Puerto wifi integrado para acceso remoto para control de datos APPCC e-información de consumo. Aislamiento contra la radiación de calor. Sistema automático de eliminación de vapores. Sifón-integrado para la conexión de desagüe a la red fija o con salida libre. Para mantenimiento y posibles averías, sistema-remoto de control por parte de los técnicos. Servicio de urgencias para los fines de semana. Ficha de mantenimiento-preventivo. Debe disponer puerto USB para descarga de datos appcc.Información sobre el consumo de energía en los -procesos de cocción. Iluminación led de la cámara de cocción y la bandeja para ahorrar energía. Capacidad: 10 GN1/1. -Potencia gas natural: 22 kW.  Dimensiones: 850 x 775 x 1014 mm. Marca Rational o similar</t>
  </si>
  <si>
    <t>Total 6.4</t>
  </si>
  <si>
    <t>6.4.1</t>
  </si>
  <si>
    <t>KIT CONEXION HORNOS RATIONAL</t>
  </si>
  <si>
    <t>Compuesto de manguera de alimentación de agua (2 m) y tuberías de desagüe DN 50.</t>
  </si>
  <si>
    <t>Total 6.4.1</t>
  </si>
  <si>
    <t>6.4.2</t>
  </si>
  <si>
    <t>CARTUCHO RECAMBIO FILTRANTE PURITY  STEAM PARA HORNOS</t>
  </si>
  <si>
    <t>Filtro antical recambiable para la protección de hornos de vapor de hasta 20 bandejas. El filtro cuenta con triple -tecnología. Dos mallas filtrantes para retener todo tipo de partículas y evitar obstrucciones, carbón activo para -eliminar el mal sabor y olor que aporta el cloro, y resinas que reducen la cal. Previene la formación de cal y retiene -todo tipo de partículas protegiendo los hornos frente a averías. Mejoran el sabor y olor del agua para cocinar al -eliminar el cloro. No consumen electricidad ni desechan agua, ahorrando costes. Sin mantenimiento diario. Se -cambiará el filtro cuando el contador de litros indique que se ha agotado. Posición de funcionamiento horizontal y -vertical. El agua de entrada debe de estar entre 4 y 30°C. Apto para hornos de pan y fermentadoras.-Capacidad de filtro de hasta 7.907 litros (con dureza de carbonatos de 10° alemanes y bypass configurado a posición -1). Marca Brita o similar.</t>
  </si>
  <si>
    <t>Total 6.4.2</t>
  </si>
  <si>
    <t>6.4.3</t>
  </si>
  <si>
    <t>CABEZAL AJUSTABLE 4 POSIC. PURITY STEAM G3/8"</t>
  </si>
  <si>
    <t>Cabezal fijo para filtros antical para la protección de hornos de vapor de hasta 20 bandejas.  El cabezal tiene una -entrada de 3/8” para conectar a la red, y una salida de 3/8” para conectar al contador de litros, incluido en el kit inicial, y- de este al horno. Permite regular el nivel de filtrado en función de la dureza del agua. Cuenta con una pestaña y tubo -para purgar el filtro en el momento de la instalación. Tras instalarlo la primera vez no es necesario quitarlo ni cambiarlo -(a menos que sufra algún golpe y se rompa). Entrada y salida de 3/8”. Marca Electrolux y similar.</t>
  </si>
  <si>
    <t>Total 6.4.3</t>
  </si>
  <si>
    <t>6.4.4</t>
  </si>
  <si>
    <t>MEDIDOR FLUJO VOLUMETRICO 10-100A 3/8" PURITY C</t>
  </si>
  <si>
    <t>El contador de litros se debe programar para controlar el agotamiento y recambio del filtro para tener hornos, -fermentadoras y fabricadores de hielo siempre protegidos. Accesorio programable con la capacidad del filtro. -Entrada y salida de 3/8”. Se debe instalar entre la salida del filtro y el aparato a proteger. Marca Brita o similar</t>
  </si>
  <si>
    <t>Total 6.4.4</t>
  </si>
  <si>
    <t>6.4.5</t>
  </si>
  <si>
    <t>INSTALACION COMBI MESA GAS</t>
  </si>
  <si>
    <t>Total 6.4.5</t>
  </si>
  <si>
    <t>6.5</t>
  </si>
  <si>
    <t>MESA SOPORTE HORNO ACOPLE PARA ABATIDOR PARA ABATIDOR</t>
  </si>
  <si>
    <t>Construida en acero inoxidable AISI 304 18/10, con un grosor de 1.5 mm, garantizando resistencia a la corrosión y -facilidad de limpieza, dispone de un espacio para un abatidor de temperatura (no incluido). Estructura tubular de acero -inoxidable de alta resistencia proporcionando robustez y durabilidad. Las patas disponen de regulación en altura, -permitiendo nivelar la mesa. Dimensiones: 970x775x900mm</t>
  </si>
  <si>
    <t>Total 6.5</t>
  </si>
  <si>
    <t>6.6</t>
  </si>
  <si>
    <t>ABATIDOR CONGELADOR 5 GN1/1</t>
  </si>
  <si>
    <t>Capacidad de 5 GN 1/1 y EN (600 x 400). Separación entre guías 65 mm. Exterior totalmente en acero -inoxidable AISI 304 18/10 acabado satinado. Incorpora nuevo panel de mandos con teclas sensitivas de fácil -utilización en la puerta del abatidor. Sonda con sistema de calefacción para facilitar su extracción al final del -proceso. Incorpora desagüe en la cuba.Acepta bandejas de gastronomía y pastelería (600 x 400 mm). -Temperatura ambiente: + 42° C. Tensión de alimentación: 230 V 1+N – 50 Hz..  Producción ciclo -refrigeración +90+3ºC (kg/ciclo): 23. Producción ciclo congelación +90-18ºC (kg/ciclo): 13. Potencia: -1200W. Panel: e-feel digital. Peso: 105kg.-Medidas: 700 ancho, 790 fondo y 850 alto.</t>
  </si>
  <si>
    <t>Total 6.6</t>
  </si>
  <si>
    <t>6.7</t>
  </si>
  <si>
    <t>MESA MURAL ACERO INOX. C/TOLVA DESP. Y FREGADERO</t>
  </si>
  <si>
    <t>Construida en acero inoxidable AISI 304 18/10, con un grosor de 1.5 mm, lo que garantiza una excelente resistencia a la- corrosión y una fácil limpieza. La mesa está equipada con un peto trasero sanitario de 150 mm de altura, diseñado para- evitar derrames y mantener el área de trabajo limpia y segura. Cuenta con un fregadero de 400x400 mm y un estante -inferior bajo el fregadero, ideal para realizar tareas de lavado o preparación de alimentos. Además, dispone de un -espacio adicional para una mesa de refrigeración y una mesa caliente (no incluidas), lo que permite optimizar el espacio- de trabajo. En la parte libre se incluye un estante inferior e intermedio en acero inoxidable, ofreciendo espacio adicional -para almacenamiento. Para mayor comodidad y eficiencia, la mesa dispone de una tolva para desperdicios, facilitando la- recolección y eliminación de residuos durante el proceso de trabajo. También tiene un espacio para uno modulo de -cajones calientes  (no incluido). La estructura de la mesa es tubular y está  fabricada en acero inoxidable de alta -resistencia, proporcionando una gran robustez y durabilidad. Las patas de la mesa  cuentan con un sistema de -regulación en altura,  lo que permite nivelar la mesa de manera precisa según las necesidades del entorno. -Dimensiones: Según plano</t>
  </si>
  <si>
    <t>Total 6.7</t>
  </si>
  <si>
    <t>6.8</t>
  </si>
  <si>
    <t>GRIFO MONOMANDO CODO CAÑO BAJO 2 AGUAS FRIC</t>
  </si>
  <si>
    <t>Total 6.8</t>
  </si>
  <si>
    <t>6.9</t>
  </si>
  <si>
    <t>Exterior en acero inox AISI-304 18/10. Interior en acero inox AISI-304 18/10, con aristas curvas y fondo embutido. -Cajonera doble, desmontable sobre guías telescopicas. Sin encimera. Pies en tubo de acero inox. ajustables en altura -125 - 200mm. Unidad condensadora ventilada y extraíble. Evaporador sistema tiro forzado, con recubrimiento epoxi -anticorrosión. Evaporación automática del agua de descarche. Aislamiento de poliuretano inyectado, densidad 40 Kg/m³,- cero efectos ODP y GWP.  Control digital de temperatura, descarches optimizados, alarma por alta temperatura de -condensación. Eficiente gestión del consumo de energía. Temperatura de trabajo de -2ºC/+8ºC a38°C ambiente. -Capacidad:  410 L. Potencia frigorífica:  300 W. Consumo: 300 W - 230 V - 50/60 Hz. Dimensiones: 1.795x700x850mm.</t>
  </si>
  <si>
    <t>Total 6.9</t>
  </si>
  <si>
    <t>6.10</t>
  </si>
  <si>
    <t>ARMARIO DE REFRIGERACION CARNE FAB.ESP.</t>
  </si>
  <si>
    <t>Una vitrina refrigerada para carnes es un equipo profesional diseñado para la conservación y exhibición de productos -cárnicos a temperaturas controladas. Esta vitrina cuenta con un diseño moderno y funcional. La estructura está -fabricada en acero inoxidable "lacado en negro", lo que le da un acabado elegante y resistente, facilitando su -mantenimiento y garantizando una larga durabilidad. La parte frontal de la vitrina es completamente acristalada, lo que -permite una visibilidad clara y atractiva de los productos en su interior, además de ofrecer una excelente exposición a -los clientes. En la parte posterior, se encuentran cuatro puertas batientes de acceso, también con cristal, lo que facilita -la carga y descarga de los productos. Estas puertas permiten un acceso rápido y cómodo, manteniendo siempre la -apariencia limpia y organizada del establecimiento. El sistema de refrigeración está optimizado, con el motor -incorporado en la vitrina. Dimensiones: 2490x600x1100mm</t>
  </si>
  <si>
    <t>Total 6.10</t>
  </si>
  <si>
    <t>6.10.1</t>
  </si>
  <si>
    <t>ESTRUCTURA TUBULAR PARA VITRINA</t>
  </si>
  <si>
    <t>La estructura a techo para la vitrina refrigerada está diseñada para proporcionar soporte y estabilidad, permitiendo la -correcta instalación y funcionamiento de la vitrina. Fabricada en acero inoxidable lacado en negro, ofrece un acabado -elegante y resistente, acorde con el diseño de la vitrina refrigerada, asegurando durabilidad y una apariencia moderna y -profesional. Esta estructura tiene un diseño robusto y funcional, diseñada para soportar el peso de la vitrina y garantizar -su seguridad. El acero inoxidable lacado en negro no solo le confiere una estética sofisticada, sino que también facilita -su limpieza y mantenimiento, resistiendo la corrosión y el desgaste con el paso del tiempo. Pendiente de defirnir -sujeccion a techo.</t>
  </si>
  <si>
    <t>Total 6.10.1</t>
  </si>
  <si>
    <t>6.11</t>
  </si>
  <si>
    <t>ESTANTE DE SOBREMESA ACERO</t>
  </si>
  <si>
    <t>El estante de sobremesa está fabricado en acero inoxidable de alta calidad AISI 304 18/10, lo que le proporciona una -gran resistencia a la corrosión y una fácil limpieza, garantizando su durabilidad en entornos de trabajo exigentes. -Este estante cuenta con patas redondas que permiten elevarlo sobre la mesa de apoyo, proporcionando un espacio -adicional para almacenar o organizar utensilios, ingredientes o equipos de trabajo. Además, está diseñado con un -espacio específico destinado para la salamandra (no incluida), permitiendo integrar esta herramienta de manera práctica -y eficiente en el área de trabajo. La estructura robusta del estante y sus materiales de alta calidad lo convierten en una -opción ideal para entornos de cocina profesional, ofreciendo funcionalidad y resistencia. Dimensiones3700x350/500mm</t>
  </si>
  <si>
    <t>Total 6.11</t>
  </si>
  <si>
    <t>6.11.1</t>
  </si>
  <si>
    <t>PANTALLA DE CALOR INFRARR. CERAMICA 1200 MM 750W</t>
  </si>
  <si>
    <t>Diseñada para incorporarse debajo del estante de sobremesa (no incluido). Modelo de calor infrarrojos con elementos -cerámicos de larga duración. Fabricada en acero inoxidable. Dispone de un interruptor luminoso. Fácil montaje al estante, -sin herramientas.-Potencia: 750 W-Dimensiones: 1200 x 150 x 60mm</t>
  </si>
  <si>
    <t>Total 6.11.1</t>
  </si>
  <si>
    <t>6.12</t>
  </si>
  <si>
    <t>MODULO MANTENEDOR C/3 CAJONES 1 TEMP</t>
  </si>
  <si>
    <t>Rango de temperatura de +30°C a +120°C. La sección de programas favoritos permite a los chefs reutilizar automáticamente recetas configuradas -previamente. Libro de cocina personalizable y de fácil acceso. Los programas de cocción se pueden dividir en 9 fases diferentes, lo que garantiza un alto -rendimiento en el procesamiento de alimentos. La función Delta-T permite ajustar la diferencia de temperatura entre la cámara del horno y el núcleo del -producto, mejorando la terneza de la carne y reduciendo la pérdida de peso. Programación manual de los parámetros de cocción y mantenimiento.-Capacidad de la bandeja 3 GN1/1 h máx 150. Capacidad del producto 18 kg. Peso 67 kg. Energía eléctrica 1000 vatios. Fuente de alimentación 220--240V 50/60Hz.-Dimensiones: 660x595x730</t>
  </si>
  <si>
    <t>Total 6.12</t>
  </si>
  <si>
    <t>6.13</t>
  </si>
  <si>
    <t>MESA CALIENTE PASANTE</t>
  </si>
  <si>
    <t xml:space="preserve"> Para el mantenimiento en caliente de los platos antes del servicio. Fabricada en acero inoxidable AISI 304 18/10.-Aislamiento térmico en lana de roca.  Sin encimera. Puertas correderas con anclaje superior. Bloque calórico lateral y -resistencias ventiladas, fácilmente extraíbles. Panel de mando con interruptor luminoso y termostato 0/90ºC digital.-Patas de 150 mm para elevar la altura del mueble desde los 850 hasta los 900 mm. Potencia electrica: 3.0kW 230/50. -Dimensiones: 1800x700x850mm</t>
  </si>
  <si>
    <t>Total 6.13</t>
  </si>
  <si>
    <t>6.14</t>
  </si>
  <si>
    <t>SALAMANDRA ELECTRICA 600 BASCULANTE</t>
  </si>
  <si>
    <t>Diseñado para uso profesional. Estructura fabricada en acero inoxidable. Ideal para calentar, -asar, tostar o gratinar los alimentos. Placa de calentamiento y techo móvil, ajustando la posición -deseada (altura regulable 0-140mm). Dos reguladores de temperatura. Dispone de dos -resistencias de calentamiento independientes. Parrilla y bandeja desmontables para una -limpieza más fácil. Libro de instrucciones en 7 idiomas. Potencia Kw:4 Monofásico.-Tensión: 220-240/50. Dimensiones en mm.: 260 Alto x 610 Fondo x 510 Ancho</t>
  </si>
  <si>
    <t>Total 6.14</t>
  </si>
  <si>
    <t>6.15</t>
  </si>
  <si>
    <t>COMBINADO HORNO BRASAS Y PARRILLA VASCA JOSPER</t>
  </si>
  <si>
    <t>Combo de Horno Brasa Josper y Parrilla Vasca Josper con doble parrilla en un módulo. Horno brasa: recomendado para -unos 80 comensales, con un tiempo de encendido de unos 40 minutos aprox. Parrilla Vasca: tiempo de encendido de -unos 20 minutos aprox. El tándem de horno y parrilla ofrece infinitas posibilidades gastronómicas:-Triple o incluso cuádruple área de braseado: las dos parrillas elevables de la Parrilla Vasca, así como los 5 niveles -internos de braseado del horno. Versatilidad de elaboraciones y técnicas: sellado en parrilla abierta y finalización dentro -del horno, ahumados de distinta intensidad, separación de carne, pescado o verduras en cada una de las parrillas del -combo y control absoluto de la materia prima así como productos de delicada elaboración. Control del sellado tanto en -la parrilla abierta como en el horno gracias a la regulación de alturas. Rápida y ágil regulación de temperatura mediante -el volante provisto de reductora en la parrilla abierta y mediante el sistema de tiros en el horno. Incremento de la -velocidad y volumen de producción gracias a la capacidad energética de ambos equipos funcionando a la vez.-Reaprovechamiento de la energía calorífica generada en el proceso de pirólisis tanto en el horno como en la parrilla -vasca. Fuerte componente visual y de showgrilling del combo. Permite dar juego al chef, captar la atención de los -comensales y atemperar producto a la vista del cliente. Consumo homogéneo de carbón al tratarse de escudos de -combustión con repartición uniforme del carbón. Servicio ininterrumpido tanto en cocinas non-stop como en eventos de -larga duración. Área de braseado de las parrillas abiertas de 500 x 600 mm (x2 parrillas) y de 500 x 510 mm del horno. -Dimensiones: 2130x900x1625mm. Marca Josper o similar</t>
  </si>
  <si>
    <t>Total 6.15</t>
  </si>
  <si>
    <t>6.16</t>
  </si>
  <si>
    <t>COCINA A GAS TOP 4 FGOS. 1 MOD. S/900XP 40 KW. ELECTROLUX</t>
  </si>
  <si>
    <t>La unidad tiene 930 mm de profundidad para ofrecer una mayor superficie de trabajo. Para instalar en instalaciones de -base abierta, soportes puente o sistemas en voladizo. Quemadores de llama de flor de alta eficiencia con dispositivo -de fallo de llama de serie en los quemadores para proteger contra fugas de gas cuando se produce la extinción -accidental de la llama. Soportes de ollas de hierro fundido de alta resistencia, con aletas centrales largas para -permitir el uso de las ollas más grandes hasta las más pequeñas. El diseño especial del sistema de mandos de -control garantiza que no se produzcan infiltraciones de agua. Paneles exteriores de acero inoxidable con acabado -Scotch Brite. Encimera extra resistente de acero inoxidable de 2 mm. Modelo con bordes laterales en ángulo recto -para permitir uniones empotradas entre unidades, eliminando huecos y posibles puntos de acumulación de suciedad. -Quemadores de llama de flor de alta eficiencia permiten adaptar la llama a ollas de cualquier diámetro, calentando -solo el fondo. Los cuatro quemadores de alta eficiencia de 10 kW están disponibles en dos tamaños diferentes para -un mayor rendimiento en las necesidades de cocción de los clientes más exigentes. Quemadores de 100 mm con -regulación continua de potencia de 2,2 a 10 kW. Dispositivo de fallo de llama en cada quemador. Piloto luminoso -protegido. Soporte de cacerola de gran tamaño en hierro fundido (acero inoxidable como opción). Bordes laterales en -ángulo recto, cortados con láser para empotrar las unidades. Encimera de acero inoxidable AISI 304 de 2 mm de -grosor. Protección contra el agua IPX5. Conformidad según la normative EN203. Declaración CE de conformidad. -Certificación del sistema de gestión de calidad ISO 9001. Certificación del sistema de gestión medioambiental ISO -14001. Peso: 79kg. Suministro estandar de gas natural G20. Opcion de tipo de gas GLP (boquillas incluidas). -POTENCIA GAS: 40.0kW. Dimensiones: 800x930x250mm. Marca Electrolux o similar.</t>
  </si>
  <si>
    <t>Total 6.16</t>
  </si>
  <si>
    <t>6.16.1</t>
  </si>
  <si>
    <t>BASE ARMARIO ABIERTA ELECTROLUX</t>
  </si>
  <si>
    <t>Construidas   en    acero    inoxidable  con acabado Scotch  Brite.  Como accesorios  opcionales  se  incluyen -puertas  con tiradores, cajones,  kits de calentamiento  y  guías  para recipientes GN. Peso: 26kg. Dimensiones:  -800x785x600mm. Marca Electrolux o similar.</t>
  </si>
  <si>
    <t>Total 6.16.1</t>
  </si>
  <si>
    <t>6.17</t>
  </si>
  <si>
    <t>FREIDORA  ELECTRICA 2 CUBAS 23+23 L ELECTROLUX</t>
  </si>
  <si>
    <t>La unidad tiene 930 mm de profundidad para ofrecer una mayor superficie de trabajo. Elementos calefactores infrarrojos -externos de alta eficiencia (36 kW) con innovadores deflectores fijados al exterior de las cubas en forma de V de gran -profundidad. El aceite se evacua a través de un grifo a un recipiente de drenaje situado debajo de las cubetas. Patas -regulables en altura de acero inoxidable. Paneles exteriores de acero inoxidable con acabado Scotch Brite. Encimera de- acero inoxidable 20/10. Modelo con bordes laterales en ángulo recto para permitir uniones empotradas entre unidades, -eliminando huecos y posibles puntos de acumulación de suciedad. Elementos calefactores infrarrojos externos con -innovadores deflectors aplicados a la cuba para facilita la limpieza de la cuba interna y la seguridad de las operaciones. -Cuba profunda en forma de V. Termostato de protección contra sobrecalentamiento de serie. Todos los compartimentos -principales están situados en la parte delantera de la unidad para facilitar el mantenimiento. La unidad se suministra de -serie con cuatro patas de 50 mm en acero inoxidable. Interior de cubas profundas en forma de V con esquinas soldadas -con láser sin uniones para facilitar la limpieza. Bordes laterales en ángulo recto cortados con láser para unidades -empotradas. Certificación de resistencia al agua IPX5. Accesorios incluidos: 2 puertas para armario de base abierta y 4 -cestas de medio tamaño. Herramienta portátil opcional de control de la calidad del aceite (código 9B8081) para una -gestión eficaz del aceite. Capacidad de la cuba: min 21lt- max.23lt. Dimensiones de la cuba útiles: 340x400x575mm-Intervalo del termostato: min 105ºC max. 185ºC. Conformidad según la normativa EN60335. Declaración CE de -conformidad. Certificación del sistema de gestión de la calidad ISO 9001. Certificación del sistema de gestión -medioambiental ISO 14001. Peso neto: 115kG. Potencia electrica: 36.0kW 380-400V / 3 / 50-60Hz. Dimensiones: -800x930x850mm. Marca Electrolux o similar.</t>
  </si>
  <si>
    <t>Total 6.17</t>
  </si>
  <si>
    <t>6.18</t>
  </si>
  <si>
    <t>ELEMENTO NEUTRO ELECTROLUX</t>
  </si>
  <si>
    <t>La unidad tiene una profundidad de 930 mm para ofrecer una mayor superficie de trabajo. Puede instalarse sobre una -base refrigerada, un armario de base abierta, soportes de puente o sistemas en voladizo. Fabricado en acero inoxidable -con acabado Scotch Brite. Encimera de acero inoxidable 20/10. Modelo con bordes laterales en ángulo recto para -permitir uniones enrasadas entre unidades, eliminando huecos y posibles trampas de suciedad. Bastidor interno de -acero inoxidable. Unidad para instalar en otras bases de la línea 900. Bordes laterales angulados y cortados con láser -para unidades empotradas. La parte superior de acero proporciona una superficie de trabajo resistente bajo cualquier -carga. Declaración de conformidad CE. Certificación del sistema de gestión de la calidad ISO 9001. Certificación del -Sistema de Gestión Medioambiental ISO 14001. Peso: 20kg. Dimensiones: 400x930x250mm. Marca Electrolux o -similar.</t>
  </si>
  <si>
    <t>Total 6.18</t>
  </si>
  <si>
    <t>6.18.1</t>
  </si>
  <si>
    <t>Fabricado en acero inoxidable con acabado Scotch Brite para cumplir con los más altos estándares de higiene. -Unidad de 930mm de fondo para proporcionar una superficie de trabajo mayor. Unidad equipada con patas en acero -inoxidable, regulable 50mm en altura. El compartimento de la base abierta es ideal para el almacenamiento de-cacerolas, sartenes, bandejas, etc. Dimensiones: 400x785x600mm. Marca Electrolux o similar.</t>
  </si>
  <si>
    <t>Total 6.18.1</t>
  </si>
  <si>
    <t>6.19</t>
  </si>
  <si>
    <t>CUECEPASTA MULTIPRODUCTO A GAS 40 LT ELECTROLUX</t>
  </si>
  <si>
    <t>Quemadores de alta eficiencia de 16,5 kW. Eliminación constante del almidón durante el proceso de cocción. La cuba -de 40 litros está prensada en acero inoxidable tipo 316-L para protegerla de la corrosión. Panel de control con llave de -gas y encendido piezoeléctrico. Termostato de seguridad que impide el funcionamiento de la máquina sin agua. -Dispositivo de fallo de llama que viene de serie en los quemadores, para proteger contra la fuga de gas cuando se -produce un apagado accidental de la llama. El diseño especial del sistema del mando de control garantiza que no se -produzcan infiltraciones de agua. Paneles exteriores en acero inoxidable. Encimera en acero inoxidable 20/10. Modelo -con bordes laterales en ángulo recto para permitir uniones enrasadas entre unidades, eliminando huecos y posibles -trampas de suciedad. Además de cocinar pasta, el aparato puede utilizarse para fideos de todo tipo, arroz, albóndigas y- verduras. Quemadores de alta eficiencia de 16,5 kW en acero inoxidable con dispositivo de fallo de llama y ajustes de -potencia para cada cuba, situados debajo de la cuba. El depósito de agua, de acero inoxidable 316-L, está -perfectamente soldado a la parte superior del aparato. Provisto de zona de goteo integrada en la que se pueden colocar -cestas para escurrir. Función automática de eliminación de almidón durante la cocción: mejora de la calidad del agua -con el paso del tiempo. Desconexión automática por bajo nivel de agua: evita sobrecalentamientos accidentales. Panel -de mandos con llave de gas y encendido piezoeléctrico. Todos los compartimentos principales situados en la parte -delantera de la unidad para facilitar el mantenimiento. Llenado de agua continuo regulado a través de un grifo manual-Desagüe con válvula de bola manual para un vaciado rápido de la cuba. ESD disponible como accesorio (se instala por -separado): dispositivo de ahorro de energía que utiliza el calor producido por el agua drenada a través del rebosadero -para precalentar el agua del grifo hasta 60°C, para una ebullición constante del agua. Control de energía: función única -de ajuste de la potencia para controlar el nivel de ebullición y optimizar el consumo de energía. Termopar dispositivo-para mayor seguridad. Sistema automático de elevación (accesorio opcional): Unidad de 200 mm de ancho con tres-soportes de cestas de acero inoxidable, que sostienen una cesta GN 1/3 cada uno, para colocar en uno o ambos lados-de la máquina y proporcionar una elevación automática para seis cestas de porciones pequeñas (a pedir por separado). -Posibilidad de memorizar nueve tiempos de cocción mediante control digital. Encimera prensada de 2 mm en acero -inoxidable. Se suministra de serie con cuatro patas de 50 mm en acero inoxidable como standard (todas las placas -redondas de acero inoxidable como opción). Bordes laterales angulados y cortados con láser para empotrar los -muebles. AISI Encimera de acero inoxidable 304 de 2 mm de espesor. IPX5 protección contra el agua.-Accesorios Incluidos: 1 Puerta para armario abierto. Dimesiones utiles de la cuba: 300x520x260mm. Capacidad cuba: -Min. 32lt. Max: 40lt. Peso: 60kg.  Potencia gas:16.5kw. Suministro estandar de gas G20. Opcion tipo da gas GLP -(boquillas incluidas). Dimensiones: 400x930x850mm. Marca Electrolux o similar.</t>
  </si>
  <si>
    <t>Total 6.19</t>
  </si>
  <si>
    <t>6.20</t>
  </si>
  <si>
    <t>CAMPANA CENTRAL "COMPENSADA CON SISTEMA DE AGUA"</t>
  </si>
  <si>
    <t>Construcción en chapa de acero inoxidable AISI 304, 18/10 mediante soldadura. Colector soldado con soporte para  -filtros a 45º según normativa y bandeja recoge grasas y dotada de tapón de drenaje metálico. Reborde perimétrico  para -recogida de condensados. Filtros de lamas en acero inox incluidos. Dependiendo de la longitud y condiciones de la -instalación, esta campana puede ser fabricada en dos tramos. Todas las chapas son plegadas y pulidas evitando cantos-vivos que puedan producir cortes. Incluye sistema de regulación de caudal para ajustar la aspiración de campana. -con sistema de agua para campana. No incluye turbinas ni conductos. Disfruta de iluminación tipo LED. Dimensiones: -3044x2700 mm.</t>
  </si>
  <si>
    <t>Total 6.20</t>
  </si>
  <si>
    <t>6.20.1</t>
  </si>
  <si>
    <t>SISTEMA DE EXTINCION DE INCENDIOS EN CAMPANA</t>
  </si>
  <si>
    <t>Sistema de extinción automático con activación mediante línea de detección para campana de cocinas industriales que -cumple con el Código Técnico de Edificación en la Sección SI 4 (Detección, control y extinción del Incendio), -RD1942/93, RD 1244/1979, RD 1504/1990, UL-300, NFPA 17A,NFPA 96, 97/23/EC PED, marcado CE y UNE 23510. El- equipo consta de un recipiente acero para agente extintor, tubería canalizadora, línea de detección, válvula de disparo -baja presión y pulsador de activación manual. El sistema, va equipado con un manómetro para verificar el estado de -presurización. Existe la posibilidad, para mayor control, de conectar el sistema a un presostato que, en caso de pérdida- de presión por disparo o por fugas, enviaría una señal eléctrica al dispositivo/s al que esté conectado: válvula de corte-de suministro de gas, luces de emergencia, alarma, centralita electrónica… etc. El sistema es autónomo, sin necesidad-de fluido eléctrico para su funcionamiento y quedando activado las 24h del día, con o sin personal ya que muchos de los- incendios son producidos con el local vacío a causa de brasas mal apagadas, freidoras que quedan conectadas, etc. -Los componentes del sistema son totalmente inocuos en presencia humana y su contaminación medioambiental es -nula por utilizarse es un agente extintor humectante basado en sales de potasio con bajo pH cuyas características de -extinción lo hacen perfecto para los fuegos  generados por grasas y aceites, fuegos tipo F, tanto en su fase sólida como- líquida. Es un sistema de tamaño muy reducido y de bajo coste que requiere una instalación muy simple, en -comparación con otros productos que utilizan agua nebulizada o gases, por ejemplo. Su mantenimiento anual después -de su instalación es muy sencillo, requiere el mismo tratamiento que un extintor convencional a diferencia de otros -sistemas que incluyen central detección o dispositivos electrónicos. Al ser la presión de trabajo tan baja (entre 11 y 15 -bares, dependiendo de las dimensiones de la tubería), se reduce el riesgo en su manipulación y se reduce notablemente- la posibilidad de que haya fugas. El sistema ha sido ideado de modo que una vez instalado no interfiere en el trabajo -diario de la cocina. El residuo que queda en caso de disparo (agua + espuma) es no corrosivo y de fácil limpieza -permitiendo que la cocina quede nuevamente operativa en pocos minutos. Opcionalmente se puede suministrar un -sistema similar al mencionado para la protección de la zona de filtros y la salida de humos. El agente extintor se libera -cuando la temperatura en contacto con la línea detectora alcanza una temperatura de 150ºC, esta se rompe y da lugar a- la activación del sistema extintor de incendios, debido a la despresurización de la válvula de almacenamiento, liberando -el agente extintor que se descarga a través de una tubería rígida siendo expulsado por los difusores distribuidos -convenientemente dentro de campana, plénum/filtros y en conducto. El componente acuoso permite una extinción -rápida y una inmediata refrigeración de la zona, mientras que el espumógeno crea una capa uniforme que evita la -reactivación del fuego. Dotado de activación manual. Incluye certificado.</t>
  </si>
  <si>
    <t>Total 6.20.1</t>
  </si>
  <si>
    <t>6.21</t>
  </si>
  <si>
    <t>MESA MURAL INOX. C/SENO Y CAJONES</t>
  </si>
  <si>
    <t>Construida en acero inoxidable AISI 304 18/10, con un grosor de 1.5 mm, lo que garantiza una excelente resistencia a la- corrosión y una fácil limpieza. La mesa está equipada con un peto trasero sanitario de 150 mm de altura, diseñado para- evitar derrames y mantener el área de trabajo limpia y segura. Cuenta con un fregadero de 400x400 mm, ideal para -realizar tareas de lavado o preparación de alimentos. Además, dispone de un espacio adicional para una mesa de -refrigeración y otra de congelación (no incluidas), lo que permite optimizar el espacio de trabajo. En la parte baja del -fregadero, se incluye un estante inferior en acero inoxidable, ofreciendo espacio adicional para almacenamiento.-Para mayor comodidad y eficiencia, la mesa dispone de una tolva para desperdicios, facilitando la recolección y -eliminación de residuos durante el proceso de trabajo. También se integra una columna de 4 cajones neutros, -proporcionando almacenamiento adicional para utensilios o ingredientes. La estructura de la mesa es tubular y está -fabricada en acero inoxidable de alta resistencia, proporcionando una gran robustez y durabilidad. Las patas de la mesa -cuentan con un sistema de regulación en altura, lo que permite nivelar la mesa de manera precisa según las -necesidades del entorno.-Dimensiones: 4655x700x850mm</t>
  </si>
  <si>
    <t>Total 6.21</t>
  </si>
  <si>
    <t>6.22</t>
  </si>
  <si>
    <t>Total 6.22</t>
  </si>
  <si>
    <t>6.23</t>
  </si>
  <si>
    <t>Total 6.23</t>
  </si>
  <si>
    <t>6.24</t>
  </si>
  <si>
    <t>MESA CONGELADOS GN 1/1</t>
  </si>
  <si>
    <t>Exterior en acero inoxidable AISI-304 18/10. Interior en acero inoxidable AISI-304-18/10, con aristas curvas y fondo -embutido. Puertas de apertura reversible, con sistema de cierre automático y burlete magnético (permanece abierta al -superar los 90º de apertura). Sin encimera. Estantes interiores GN 1/1 de alambre en acero plastificado, regulables en -altura sobre guías iniox. Pies en tubo de acero inoxidable ajustables en altura 135-210mm. Unidad condensadora -ventilada y extraible. Evaporador sistema tiro forzado, con recubrimiento epoxi anticorrosión. Evaporación automática del- agua de descarche. Aislamiento de poliuretano inyectado, densida 40kg/m3, cero efectos ODP y GWP. Control digital -de temperatura, descarches aoptimizados, alarma por alta temperatura de condensación. Eficiente gestión del consumo- de energía. Temperatura de trabajo -15º/-20º a 40ºC ambiente. Potencia electrica: 556W. -Dimensiones: 1345x700x850mm</t>
  </si>
  <si>
    <t>Total 6.24</t>
  </si>
  <si>
    <t>6.25</t>
  </si>
  <si>
    <t>Exterior en acero inox AISI-304-18/10. Interior en acero inox AISI-304-18/10, con aristas curvas y fondo embutido. -Cajonera doble, desmontable sobre guías telescopicas. Sin encimera. Pies en tubo de acero inox ajustables en altura -125 - 200mm. Unidad condensadora ventilada y extraíble. Evaporador sistema tiro forzado, con recubrimiento epoxi -anticorrosión. Evaporación automática del agua de descarche. Aislamiento de poliuretano inyectado, densidad 40 Kg/m³,- cero efectos ODP y GWP.  Control digital de temperatura, descarches optimizados, alarma por alta temperatura de -condensación. Eficiente gestión del consumo de energía. Temperatura de trabajo de -2ºC/+8ºC a 38°C ambiente. -Capacidad:  410 L. Potencia frigorífica:  300 W. Consumo: 300 W - 230 V - 50/60 Hz. Dimensiones: 1.795x700x850mm</t>
  </si>
  <si>
    <t>Total 6.25</t>
  </si>
  <si>
    <t>6.26</t>
  </si>
  <si>
    <t>BAÑO MARIA 1 GN1/1 C/AGUA</t>
  </si>
  <si>
    <t>Construidos totalmente en acero inoxidable aisi 304 18/10 Cuba embutida con esquinas redondeadas soldada en el -sobre, formando una pieza compacta.  Calentamiento directo del agua mediante resistencia de silicona colocada en la -parte inferior de la cuba. Las resistencias de silicona mejoran el rendimiento y reducen el consumo eléctrico. Cable con -clavija de toma de tierra. Incorpora panel de mandos en una  situación protegida de los golpes, con interruptor, piloto y -termostato de regulación. Excelente aislamiento contra las irradiaciones térmicas. En el frontal incorpora un grifo para el -vaciado del agua. Diseñados para recibir cubetas GN 1/1 profundidad 200mm o subdivisiones. Cubetas Gastronorm no -incluidas en dotación. Incorpora pies de altura regulables.  Potencia Electrica: 700w Dimensiones: 430 x 600 x 330mm</t>
  </si>
  <si>
    <t>Total 6.26</t>
  </si>
  <si>
    <t>6.27</t>
  </si>
  <si>
    <t>LAVAMANOS DE PEDAL REGISTRABLE</t>
  </si>
  <si>
    <t>Construido en acero inoxidable acabado esmerilado Scotch-brite, dispone de una válvula mezcladora antiretorno con la -que podrá regular la temperatura de servicio. Cuenta con una papelera incorporada en el mueble. Por sus reducidas -dimensiones está diseñada para adaptarse a las instalaciones con poco espacio. Su funcionalidad es perfecta, a pesar -de su pequeño tamaño, pues incorpora una nueva cubeta de alto espesor y gran capacidad con reborde antiderrames -que asegura su utilidad.-Dimensiones: 350 x 300 x 850 mm.</t>
  </si>
  <si>
    <t>Total 6.27</t>
  </si>
  <si>
    <t>Total 06</t>
  </si>
  <si>
    <t>07</t>
  </si>
  <si>
    <t>ZONA DE BARRA</t>
  </si>
  <si>
    <t>7.1</t>
  </si>
  <si>
    <t>MUEBLE COCTELERIA 1200 CUBA DCHA. FAB.ESP.</t>
  </si>
  <si>
    <t>Fabricado en acero inox. AISI 304 18/8, satinado. Estructura robusta de acero inoxidable soldada a la encimera y al-estante inferior. Encimera con peto de 40mm. Fregadero de 275x250x165mm, con desagüe. Grifo monomando de -caño bajo incluido. Moja-vasos a presión, con rejilla desmontable. 1 recipiente para desperdicios extraíble. Incorpora- 2 tablas de corte/golpeador cierra coctelera en polietileno, extraíbles para la limpieza, una de 190x280x20mm y otra- de 730x60x20mm. Cuba aislada térmicamente con poliuretano inyectado ecológico de 725x400x215mm y desagüe -incorporado. Incorpora fondo perforado en toda la cuba, así como 2 separadores movibles. Capacidad cuba aislada: -1 zona para botellas, 2 zonas para hielo y 1 zona para cubetas de 7 cubetas GN 1/9 (cubetas no incluidas).-Carril rápido de 785mm con capacidad para 7/9 botellas, fácilmente desmontable. Como opción puede añadirse un -segundo carril. 1 soporte para batidora y/o mezclador, con orificio pasacables, fácilmente desmontable. Como -opción, puede solicitarlas con el kit de ruedas KRM4. Posibilidad de incorporar, de manera opcional, kit barra -modelo de 1200x280x225mm, equipado con: Soporte barra. Guías y panel decorativo en acero plastificado de -color blanco y 4 ruedas. Como opción se puede cambiar el color del panel.-Dimensiones: 1200 x 745 x 900 mm</t>
  </si>
  <si>
    <t>Total 7.1</t>
  </si>
  <si>
    <t>7.2</t>
  </si>
  <si>
    <t>MESA MURAL INOX.</t>
  </si>
  <si>
    <t>Construida en acero inoxidable AISI 304 18/10, con un grosor de 1.5 mm, lo que garantiza una excelente resistencia a la- corrosión y una fácil limpieza. La mesa está equipada con un peto trasero sanitario de 150 mm de altura, diseñado para- evitar derrames y mantener el área de trabajo limpia y segura. Cuenta con un fregadero de 400x400 mm, ideal para -realizar tareas de lavado o preparación de alimentos. Además, dispone de un espacio destinado para un cubo de basura- (no incluido) con aro de desbarace y un espacio adicional para una mesa de refrigeración (no incluida), lo que permite -optimizar el espacio de trabajo. Zona para ubicar enfriador de cerveza (no incluido), con puertas troqueladas, resto del -mueble con puertas, ademas dispone de tolva para el cafe. La estructura de la mesa es tubular y está fabricada en -acero inoxidable de alta resistencia, proporcionando una gran robustez y durabilidad. Las patas de la mesa cuentan con -un sistema de regulación en altura, lo que permite nivelar la mesa de manera precisa según las necesidades del -entorno. Dimensiones: Según plano</t>
  </si>
  <si>
    <t>Total 7.2</t>
  </si>
  <si>
    <t>7.3</t>
  </si>
  <si>
    <t>MESA REFRIGERADA  C/CAJONES</t>
  </si>
  <si>
    <t>Realizado en su exterior e interior en acero inoxidable AISI 304 18/10, con aristas curvas y fondo embutido. Cajones -sobre guias telescopiacas.  Unidad condesadora ventilada y extraíble. Evaporador  sistema tiro forzado, con -recubrimiento anticorrosión. Evaporación automática del agua de descarche. Aislamiento de poliuretano inyectado, -densidad 40 Kg/m3. Control digital de temperatura y descarches, eficiente en la gestión del consumo de energía. -Temperatura de trabajo -2ºC +8ºC a 38ºC ambiente. Capacidad: 260 L.  Potencia: 205 W - 230 V - -50 Hz. Dimensiones: 1.495 x 600 x 850 mm.</t>
  </si>
  <si>
    <t>Total 7.3</t>
  </si>
  <si>
    <t>7.4</t>
  </si>
  <si>
    <t>GRIFO MONOMANDO GIRATORIO 2 AGUAS BAJO BARRA</t>
  </si>
  <si>
    <t>Grifo monomando giratorio de dos aguas. Diámetro de tubería de entrada 3/8". Largo 240mm. Alto 140mm.</t>
  </si>
  <si>
    <t>Total 7.4</t>
  </si>
  <si>
    <t>7.5</t>
  </si>
  <si>
    <t>Lavavajillas Bajomostrador de Electrolux Professional, tipo higienizador con agua caliente, apto para cestos de -500x500mm. El rendimiento de lavado está garantizado por una potente bomba de lavado, un tanque de lavado de gran -capacidad, brazos rociadores giratorios de lavado y aclarado integrados superior e inferior en material compuesto. La -temperatura y la presión de aclarado están garantizadas por el boiler a presión incorporado y el sistema de control de -válvulas interbloqueadas. Utiliza de 2,1 a 2,4 litros de agua limpia en el aclarado final. Dos ciclos automáticos -preestablecidos para diferentes tipos de artículos, configurables in situ. Puerta aislada de doble pared. Construcción de -acero inoxidable AISI 304 que incluye tanque interno y boiler, puerta y paneles externos. Control electrónico con interfaz- de usuario codificada por colores tipo de botón táctil e íconos de información LED. El ciclo de autolimpieza automático -se ejecuta después de que se apague la máquina. La unidad incluye una bomba peristáltica dispensadora de -abrillantador. Las características eléctricas son de una fase de 230 voltios 50 Hz, equipado con cable eléctrico y-enchufe shuko. La máquina se suministra con un módulo de conectividad Wi-Fi integrado y una aplicación Bluetooth.-Altura libre de puerta 40cm Máx. Capacidad teórica de lavado en un estado ideal de 65 cestos o 1.170 platos por hora, -con ciclo rápido disponible en APP. Consumo de agua 2,1 lt/cesto con el ciclo MyEco. Consumo energético medio 260 -watt/ciclo con el Cyclo MyEco. Configuración de ciclos de lavado y productos químicos ajustables mediante aplicación. -El embalaje de cartón sobre palé es totalmente reciclable. El cartón está fabricado con un 70 % de material reciclado y -papel con certificación FSC*, impreso con tinta ecológica a base de agua; para garantizar la total sostenibilidad y -responsabilidad medioambiental. (* Forest Stewardship Council, la organización líder mundial en silvicultura sostenible - -Usos). Certificación ErgoCert de 4 estrellas por su diseño ergonómico y facilidad de uso. Su manejo sencillo a través de -una interfaz fácil de usar y su diseño ergonómico garantizan un estrés mínimo para el usuario. Los puntos de contacto -de colores en los componentes extraíbles garantizan operaciones de limpieza rápida. Potencia electrica: 3,30 kW 220--240 V 1 50 Hz. Dimensiones: 572x623x830 mm. Marca Electrolux o similar.</t>
  </si>
  <si>
    <t>Total 7.5</t>
  </si>
  <si>
    <t>7.6</t>
  </si>
  <si>
    <t>FABRICADOR HIELO 75 L AIRE</t>
  </si>
  <si>
    <t>Realizado en  acero inoxidable 18/10 AISI 304 con puerta integrada. Disfruta de un aislamiento excepcional en-poliuretano inyectado sin HCFC, gracias al mismo la máquina mantendrá la consistencia y la calidad del-hielo producido, a diferencia del resto de marcas. Todas las partes en contacto con el agua han sido diseñadas para-reducir al mínimo su fricción y para garantizar la maxima tensión de superficie, reduciendo notablemente el nivel sonoro.-Sistema de duchas con inyectores especiales flexibles diseñados para prevenir la acumulación de cal. El control de la-máquina es efectuado por temporizador y termostato. Sencillo, de fácil comprensión y mantenimiento. Interruptor-externo ON/OFF.  Gama de temperatura:  5 - 40ºC. Producción de 58 kgs. al día de cubitos macizos de 40 gr. Cámara -de almacenamiento de 30 kgs. Potencia: 540 W. Dimensiones: 515 x 645 x 840 mm.</t>
  </si>
  <si>
    <t>Total 7.6</t>
  </si>
  <si>
    <t>7.7</t>
  </si>
  <si>
    <t>COPERO ACERO INOX. COLOR NEGRO.</t>
  </si>
  <si>
    <t>El colgador de copas está construido en acero inoxidable lacado en negro, lo que le proporciona una alta resistencia a la- corrosión, así como una mayor durabilidad y facilidad de mantenimiento. La estructura está diseñada para ser -suspendida desde el techo, con una sujeción pendiente de definir, permitiendo adaptarse a distintas configuraciones de -instalación según las necesidades del espacio y los requerimientos del cliente. No incluida ninguan estructura auxiliar -si fuese necesaria para sujeccion a techo. El colgador incluye un estante para el almacenamiento de botellas, diseñado -con una barandilla perimetral que evita que las botellas se deslicen o caigan, garantizando una sujeción segura durante -el uso. Además, el colgador incorpora un sistema de iluminación LED en la parte inferior, lo que proporciona una -iluminación direccional que resalta las copas y botellas almacenadas, mejorando la visibilidad y la estética del espacio. -Dimensiones:  2000/840x300mm</t>
  </si>
  <si>
    <t>Total 7.7</t>
  </si>
  <si>
    <t>7.8</t>
  </si>
  <si>
    <t>Realizado en su exterior e interior en acero inoxidable AISI 304 18/10, con aristas curvas y fondo embutido. Con cajones- sobre guias telescopicas. Sin encimera. Pies en tubo de acero inox ajustables en altura 125-200 mm. Unidad -condesadora ventilada y extraíble. Evaporador sistema tiro forzado, con recubrimiento anticorrosión. -Evaporación automática del agua de descarche. Aislamiento de poliuretano inyectado, densidad 40 Kg/m3. Control -digital de temperatura y descarches, eficiente en la gestión del consumo de energía. Temperatura de trabajo 2ºC +8ºC a -38ºC ambiente. Capacidad: 260 L.  Potencia: 205 W - 230 V - 50 Hz. Dimensiones: 2.545 x 600 x 850 mm.</t>
  </si>
  <si>
    <t>Total 7.8</t>
  </si>
  <si>
    <t>7.9</t>
  </si>
  <si>
    <t>MUEBLE MURAL ACERO INOX.</t>
  </si>
  <si>
    <t>Construida en acero inoxidable AISI 304 18/10, con un grosor de 1.5 mm, lo que garantiza una excelente resistencia a la- corrosión y una fácil limpieza. La mesa está equipada con un peto trasero sanitario de 150 mm de altura, diseñado para- evitar derrames y mantener el área de trabajo limpia y segura. Ademas dispone de un espacio para una mesa de un -espacio adicional para una mesa de refrigeración (no incluida), lo que permite optimizar el espacio de trabajo. El resto -dispone de estante inferior e intermedio en acero inoxidable ofreciendo un espacio adicional para almacenamiento. -Dimensiones: 3695x600x850mm</t>
  </si>
  <si>
    <t>Total 7.9</t>
  </si>
  <si>
    <t>Total 07</t>
  </si>
  <si>
    <t>08</t>
  </si>
  <si>
    <t>CUARTO DE BASURAS</t>
  </si>
  <si>
    <t>8.1</t>
  </si>
  <si>
    <t>EQUIPO PARTIDO REFRG. CUARTO BASURAS</t>
  </si>
  <si>
    <t>Total 8.1</t>
  </si>
  <si>
    <t>Total 08</t>
  </si>
  <si>
    <t>09</t>
  </si>
  <si>
    <t>OTRAS PARTIDAS</t>
  </si>
  <si>
    <t>9.1</t>
  </si>
  <si>
    <t>CONDUCTOS EXTRACCION EQUIPOS FRIGORIFICOS</t>
  </si>
  <si>
    <t>Conductos de extracción para unidades condensadoras frigoríficas fabricados en chapa galvanizada están diseñados-para canalizar y evacuar el aire caliente generado por los equipos, permitiendo así una ventilación adecuada que -previene el sobrecalentamiento y mejora el rendimiento del sistema. Este presupuesto incluye, conductos, -abrazaderas,codos, pequeño material, desplazamientos, mano de obra, así como todo lo necesario para su correcto -funcionamiento.</t>
  </si>
  <si>
    <t>Total 9.1</t>
  </si>
  <si>
    <t>9.2</t>
  </si>
  <si>
    <t>INSTALACION EQUIPOS FRIGORIFICOS</t>
  </si>
  <si>
    <t>La instalación frigorífica contempla el suministro y montaje de tuberías en cobre desoxidado para la conexión entre la -unidad evaporadora y la compresora, con uniones soldadas y aislamiento térmico elastomérico (tipo Armaflex o similar), -todo ello conforme a la normativa vigente. La interconexión de los equipos se realizará con una distancia máxima de 10 -metros entre unidades, e incluirá las líneas de líquido y aspiración, soportes, y válvulas de servicio.No está incluida la -manguera de maniobra entre el evaporador y el compresor, siendo responsabilidad de la propiedad dejarla prevista, así -como la conexión eléctrica al cuadro eléctrico, incluyendo los elementos de protección correspondientes, tales como -magnetotérmicos y otros dispositivos de seguridad necesarios.Este presupuesto incluye, tubería, armaflex, gas, codos, pequeño -material, desplazamientos, mano de obra, así como todo lo necesario para su correcto funcionamiento.</t>
  </si>
  <si>
    <t>Total 9.2</t>
  </si>
  <si>
    <t>9.3</t>
  </si>
  <si>
    <t>TURBINA Y CONDUCTOS DE EXTRACCION EI30 /APORT.</t>
  </si>
  <si>
    <t>Suministro e instalación de un sistema de extracción compuesto por una unidad de filtro electroestatico y caja 22/11 de -4CV certificada para 400ºC durante 2 horas, conforme a normativa vigente en sistemas de extracción de humos y -ventilación en condiciones de incendio. El conjunto incluirá todos los elementos necesarios para su correcto -funcionamiento y montaje, como soportes estructurales, tubería EI-30 de 500 mm de diámetro, codos EI-30 A 500 (x2), -módulo de inspección EI-30 A 500, pieza en T EI-30, así como abrazaderas homologadas para sujeción segura de los -conductos en todo el recorrido. Adicionalmente, se instalará una tolva de captación de 500 mm, manguitos  pestaña y -rejilla.El sistema de aporte de aire contará con tubería circular de 350 mm de diámetro, manguitos de unión y manguitos- con pestaña de igual medida, codos de 350 mm, tolva de 350 mm, abrazaderas y todos los elementos auxiliares -necesarios para una instalación segura y estanca, caja de aporte 12/12. Se incluyen también pequeños materiales de -fijación, sellado y montaje.Todos los trabajos serán ejecutados por personal especializado, e incluyen el montaje -completo del sistema de conductos y accesorios. Queda a cargo del cliente dejar previstos los puntos de conexión -eléctrica en las zonas donde se ubiquen las turbinas de extracción y aportación, así como el filtro electrostático, -asegurando que dichas acometidas sean acordes a la tensión y potencia nominal de cada equipo. Estos puntos -deberán incluir sus correspondientes protecciones mediante magnetotérmicos, así como la previsión de un conmutador -de encendido y apagado en las inmediaciones de la campana, además de una toma eléctrica adicional destinada a la -iluminación de la misma. Este presupuesto incluye, conductos, abrazaderas,codos, pequeño material, desplazamientos, mano de -obra, así como todo lo necesario para su correcto funcionamiento.</t>
  </si>
  <si>
    <t>Total 9.3</t>
  </si>
  <si>
    <t>Total 09</t>
  </si>
  <si>
    <t>Total NEVASOL_EQUIPAMIENT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</si>
</sst>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?????????"/>
  </numFmts>
  <fonts count="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40F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4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4CBE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49" fontId="5" fillId="2" borderId="0" xfId="0" applyNumberFormat="1" applyFont="1" applyFill="1" applyAlignment="1">
      <alignment vertical="top"/>
    </xf>
    <xf numFmtId="0" fontId="5" fillId="2" borderId="0" xfId="0" applyFont="1" applyFill="1" applyAlignment="1">
      <alignment vertical="top"/>
    </xf>
    <xf numFmtId="3" fontId="6" fillId="2" borderId="0" xfId="0" applyNumberFormat="1" applyFont="1" applyFill="1" applyAlignment="1">
      <alignment vertical="top"/>
    </xf>
    <xf numFmtId="4" fontId="6" fillId="2" borderId="0" xfId="0" applyNumberFormat="1" applyFont="1" applyFill="1" applyAlignment="1">
      <alignment vertical="top"/>
    </xf>
    <xf numFmtId="49" fontId="7" fillId="3" borderId="0" xfId="0" applyNumberFormat="1" applyFont="1" applyFill="1" applyAlignment="1">
      <alignment vertical="top"/>
    </xf>
    <xf numFmtId="49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165" fontId="7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/>
    </xf>
    <xf numFmtId="164" fontId="6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7" fillId="4" borderId="0" xfId="0" applyFont="1" applyFill="1" applyAlignment="1">
      <alignment vertical="top"/>
    </xf>
    <xf numFmtId="3" fontId="7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49" fontId="5" fillId="2" borderId="0" xfId="0" applyNumberFormat="1" applyFont="1" applyFill="1" applyAlignment="1">
      <alignment vertical="top" wrapText="1"/>
    </xf>
    <xf numFmtId="49" fontId="7" fillId="0" borderId="0" xfId="0" applyNumberFormat="1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4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7CD16-DC90-44A0-9150-9D9476788AE2}">
  <dimension ref="A1:M568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7.140625" bestFit="1" customWidth="1"/>
    <col min="2" max="2" width="5.7109375" bestFit="1" customWidth="1"/>
    <col min="3" max="3" width="3.85546875" bestFit="1" customWidth="1"/>
    <col min="4" max="4" width="33.140625" customWidth="1"/>
    <col min="5" max="5" width="10.85546875" bestFit="1" customWidth="1"/>
    <col min="6" max="6" width="9.7109375" bestFit="1" customWidth="1"/>
    <col min="7" max="7" width="8.5703125" bestFit="1" customWidth="1"/>
    <col min="8" max="8" width="8.28515625" bestFit="1" customWidth="1"/>
    <col min="9" max="9" width="6.5703125" bestFit="1" customWidth="1"/>
    <col min="10" max="10" width="19.140625" bestFit="1" customWidth="1"/>
    <col min="11" max="11" width="8" bestFit="1" customWidth="1"/>
    <col min="12" max="12" width="7.7109375" bestFit="1" customWidth="1"/>
    <col min="13" max="13" width="8.140625" bestFit="1" customWidth="1"/>
  </cols>
  <sheetData>
    <row r="1" spans="1:1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.7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4" t="s">
        <v>2</v>
      </c>
      <c r="B3" s="4" t="s">
        <v>3</v>
      </c>
      <c r="C3" s="4" t="s">
        <v>4</v>
      </c>
      <c r="D3" s="2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spans="1:13" x14ac:dyDescent="0.25">
      <c r="A4" s="5" t="s">
        <v>15</v>
      </c>
      <c r="B4" s="5" t="s">
        <v>16</v>
      </c>
      <c r="C4" s="5" t="s">
        <v>17</v>
      </c>
      <c r="D4" s="22" t="s">
        <v>18</v>
      </c>
      <c r="E4" s="6"/>
      <c r="F4" s="6"/>
      <c r="G4" s="6"/>
      <c r="H4" s="6"/>
      <c r="I4" s="6"/>
      <c r="J4" s="6"/>
      <c r="K4" s="7">
        <f>K23</f>
        <v>1</v>
      </c>
      <c r="L4" s="8">
        <f>L23</f>
        <v>2888.13</v>
      </c>
      <c r="M4" s="8">
        <f>M23</f>
        <v>2888.13</v>
      </c>
    </row>
    <row r="5" spans="1:13" x14ac:dyDescent="0.25">
      <c r="A5" s="9" t="s">
        <v>19</v>
      </c>
      <c r="B5" s="10" t="s">
        <v>20</v>
      </c>
      <c r="C5" s="10" t="s">
        <v>21</v>
      </c>
      <c r="D5" s="23" t="s">
        <v>22</v>
      </c>
      <c r="E5" s="11"/>
      <c r="F5" s="11"/>
      <c r="G5" s="11"/>
      <c r="H5" s="11"/>
      <c r="I5" s="11"/>
      <c r="J5" s="11"/>
      <c r="K5" s="12">
        <f>K9</f>
        <v>1</v>
      </c>
      <c r="L5" s="13">
        <f>L9</f>
        <v>913.92</v>
      </c>
      <c r="M5" s="13">
        <f>M9</f>
        <v>913.92</v>
      </c>
    </row>
    <row r="6" spans="1:13" ht="56.25" x14ac:dyDescent="0.25">
      <c r="A6" s="11"/>
      <c r="B6" s="11"/>
      <c r="C6" s="11"/>
      <c r="D6" s="23" t="s">
        <v>23</v>
      </c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5">
      <c r="A7" s="11"/>
      <c r="B7" s="11"/>
      <c r="C7" s="11"/>
      <c r="D7" s="24"/>
      <c r="E7" s="10" t="s">
        <v>17</v>
      </c>
      <c r="F7" s="14">
        <v>1</v>
      </c>
      <c r="G7" s="15">
        <v>0</v>
      </c>
      <c r="H7" s="15">
        <v>0</v>
      </c>
      <c r="I7" s="15">
        <v>0</v>
      </c>
      <c r="J7" s="13">
        <f>OR(F7&lt;&gt;0,G7&lt;&gt;0,H7&lt;&gt;0,I7&lt;&gt;0)*(F7 + (F7 = 0))*(G7 + (G7 = 0))*(H7 + (H7 = 0))*(I7 + (I7 = 0))</f>
        <v>1</v>
      </c>
      <c r="K7" s="11"/>
      <c r="L7" s="11"/>
      <c r="M7" s="11"/>
    </row>
    <row r="8" spans="1:13" x14ac:dyDescent="0.25">
      <c r="A8" s="11"/>
      <c r="B8" s="11"/>
      <c r="C8" s="11"/>
      <c r="D8" s="24"/>
      <c r="E8" s="10" t="s">
        <v>17</v>
      </c>
      <c r="F8" s="14"/>
      <c r="G8" s="15"/>
      <c r="H8" s="15"/>
      <c r="I8" s="15"/>
      <c r="J8" s="13">
        <f>OR(F8&lt;&gt;0,G8&lt;&gt;0,H8&lt;&gt;0,I8&lt;&gt;0)*(F8 + (F8 = 0))*(G8 + (G8 = 0))*(H8 + (H8 = 0))*(I8 + (I8 = 0))</f>
        <v>0</v>
      </c>
      <c r="K8" s="11"/>
      <c r="L8" s="11"/>
      <c r="M8" s="11"/>
    </row>
    <row r="9" spans="1:13" x14ac:dyDescent="0.25">
      <c r="A9" s="11"/>
      <c r="B9" s="11"/>
      <c r="C9" s="11"/>
      <c r="D9" s="24"/>
      <c r="E9" s="11"/>
      <c r="F9" s="11"/>
      <c r="G9" s="11"/>
      <c r="H9" s="11"/>
      <c r="I9" s="11"/>
      <c r="J9" s="16" t="s">
        <v>24</v>
      </c>
      <c r="K9" s="17">
        <f>SUM(J7:J8)*1</f>
        <v>1</v>
      </c>
      <c r="L9" s="15">
        <v>913.92</v>
      </c>
      <c r="M9" s="18">
        <f>ROUND(K9*L9,2)</f>
        <v>913.92</v>
      </c>
    </row>
    <row r="10" spans="1:13" ht="1.1499999999999999" customHeight="1" x14ac:dyDescent="0.25">
      <c r="A10" s="19"/>
      <c r="B10" s="19"/>
      <c r="C10" s="19"/>
      <c r="D10" s="25"/>
      <c r="E10" s="19"/>
      <c r="F10" s="19"/>
      <c r="G10" s="19"/>
      <c r="H10" s="19"/>
      <c r="I10" s="19"/>
      <c r="J10" s="19"/>
      <c r="K10" s="19"/>
      <c r="L10" s="19"/>
      <c r="M10" s="19"/>
    </row>
    <row r="11" spans="1:13" x14ac:dyDescent="0.25">
      <c r="A11" s="9" t="s">
        <v>25</v>
      </c>
      <c r="B11" s="10" t="s">
        <v>20</v>
      </c>
      <c r="C11" s="10" t="s">
        <v>21</v>
      </c>
      <c r="D11" s="23" t="s">
        <v>26</v>
      </c>
      <c r="E11" s="11"/>
      <c r="F11" s="11"/>
      <c r="G11" s="11"/>
      <c r="H11" s="11"/>
      <c r="I11" s="11"/>
      <c r="J11" s="11"/>
      <c r="K11" s="12">
        <f>K15</f>
        <v>1</v>
      </c>
      <c r="L11" s="13">
        <f>L15</f>
        <v>974.61</v>
      </c>
      <c r="M11" s="13">
        <f>M15</f>
        <v>974.61</v>
      </c>
    </row>
    <row r="12" spans="1:13" ht="45" x14ac:dyDescent="0.25">
      <c r="A12" s="11"/>
      <c r="B12" s="11"/>
      <c r="C12" s="11"/>
      <c r="D12" s="23" t="s">
        <v>27</v>
      </c>
      <c r="E12" s="11"/>
      <c r="F12" s="11"/>
      <c r="G12" s="11"/>
      <c r="H12" s="11"/>
      <c r="I12" s="11"/>
      <c r="J12" s="11"/>
      <c r="K12" s="11"/>
      <c r="L12" s="11"/>
      <c r="M12" s="11"/>
    </row>
    <row r="13" spans="1:13" x14ac:dyDescent="0.25">
      <c r="A13" s="11"/>
      <c r="B13" s="11"/>
      <c r="C13" s="11"/>
      <c r="D13" s="24"/>
      <c r="E13" s="10" t="s">
        <v>17</v>
      </c>
      <c r="F13" s="14">
        <v>1</v>
      </c>
      <c r="G13" s="15">
        <v>0</v>
      </c>
      <c r="H13" s="15">
        <v>0</v>
      </c>
      <c r="I13" s="15">
        <v>0</v>
      </c>
      <c r="J13" s="13">
        <f>OR(F13&lt;&gt;0,G13&lt;&gt;0,H13&lt;&gt;0,I13&lt;&gt;0)*(F13 + (F13 = 0))*(G13 + (G13 = 0))*(H13 + (H13 = 0))*(I13 + (I13 = 0))</f>
        <v>1</v>
      </c>
      <c r="K13" s="11"/>
      <c r="L13" s="11"/>
      <c r="M13" s="11"/>
    </row>
    <row r="14" spans="1:13" x14ac:dyDescent="0.25">
      <c r="A14" s="11"/>
      <c r="B14" s="11"/>
      <c r="C14" s="11"/>
      <c r="D14" s="24"/>
      <c r="E14" s="10" t="s">
        <v>17</v>
      </c>
      <c r="F14" s="14"/>
      <c r="G14" s="15"/>
      <c r="H14" s="15"/>
      <c r="I14" s="15"/>
      <c r="J14" s="13">
        <f>OR(F14&lt;&gt;0,G14&lt;&gt;0,H14&lt;&gt;0,I14&lt;&gt;0)*(F14 + (F14 = 0))*(G14 + (G14 = 0))*(H14 + (H14 = 0))*(I14 + (I14 = 0))</f>
        <v>0</v>
      </c>
      <c r="K14" s="11"/>
      <c r="L14" s="11"/>
      <c r="M14" s="11"/>
    </row>
    <row r="15" spans="1:13" x14ac:dyDescent="0.25">
      <c r="A15" s="11"/>
      <c r="B15" s="11"/>
      <c r="C15" s="11"/>
      <c r="D15" s="24"/>
      <c r="E15" s="11"/>
      <c r="F15" s="11"/>
      <c r="G15" s="11"/>
      <c r="H15" s="11"/>
      <c r="I15" s="11"/>
      <c r="J15" s="16" t="s">
        <v>28</v>
      </c>
      <c r="K15" s="17">
        <f>SUM(J13:J14)*1</f>
        <v>1</v>
      </c>
      <c r="L15" s="15">
        <v>974.61</v>
      </c>
      <c r="M15" s="18">
        <f>ROUND(K15*L15,2)</f>
        <v>974.61</v>
      </c>
    </row>
    <row r="16" spans="1:13" ht="1.1499999999999999" customHeight="1" x14ac:dyDescent="0.25">
      <c r="A16" s="19"/>
      <c r="B16" s="19"/>
      <c r="C16" s="19"/>
      <c r="D16" s="25"/>
      <c r="E16" s="19"/>
      <c r="F16" s="19"/>
      <c r="G16" s="19"/>
      <c r="H16" s="19"/>
      <c r="I16" s="19"/>
      <c r="J16" s="19"/>
      <c r="K16" s="19"/>
      <c r="L16" s="19"/>
      <c r="M16" s="19"/>
    </row>
    <row r="17" spans="1:13" x14ac:dyDescent="0.25">
      <c r="A17" s="9" t="s">
        <v>29</v>
      </c>
      <c r="B17" s="10" t="s">
        <v>20</v>
      </c>
      <c r="C17" s="10" t="s">
        <v>21</v>
      </c>
      <c r="D17" s="23" t="s">
        <v>30</v>
      </c>
      <c r="E17" s="11"/>
      <c r="F17" s="11"/>
      <c r="G17" s="11"/>
      <c r="H17" s="11"/>
      <c r="I17" s="11"/>
      <c r="J17" s="11"/>
      <c r="K17" s="12">
        <f>K21</f>
        <v>1</v>
      </c>
      <c r="L17" s="13">
        <f>L21</f>
        <v>999.6</v>
      </c>
      <c r="M17" s="13">
        <f>M21</f>
        <v>999.6</v>
      </c>
    </row>
    <row r="18" spans="1:13" ht="45" x14ac:dyDescent="0.25">
      <c r="A18" s="11"/>
      <c r="B18" s="11"/>
      <c r="C18" s="11"/>
      <c r="D18" s="23" t="s">
        <v>31</v>
      </c>
      <c r="E18" s="11"/>
      <c r="F18" s="11"/>
      <c r="G18" s="11"/>
      <c r="H18" s="11"/>
      <c r="I18" s="11"/>
      <c r="J18" s="11"/>
      <c r="K18" s="11"/>
      <c r="L18" s="11"/>
      <c r="M18" s="11"/>
    </row>
    <row r="19" spans="1:13" x14ac:dyDescent="0.25">
      <c r="A19" s="11"/>
      <c r="B19" s="11"/>
      <c r="C19" s="11"/>
      <c r="D19" s="24"/>
      <c r="E19" s="10" t="s">
        <v>17</v>
      </c>
      <c r="F19" s="14">
        <v>1</v>
      </c>
      <c r="G19" s="15">
        <v>0</v>
      </c>
      <c r="H19" s="15">
        <v>0</v>
      </c>
      <c r="I19" s="15">
        <v>0</v>
      </c>
      <c r="J19" s="13">
        <f>OR(F19&lt;&gt;0,G19&lt;&gt;0,H19&lt;&gt;0,I19&lt;&gt;0)*(F19 + (F19 = 0))*(G19 + (G19 = 0))*(H19 + (H19 = 0))*(I19 + (I19 = 0))</f>
        <v>1</v>
      </c>
      <c r="K19" s="11"/>
      <c r="L19" s="11"/>
      <c r="M19" s="11"/>
    </row>
    <row r="20" spans="1:13" x14ac:dyDescent="0.25">
      <c r="A20" s="11"/>
      <c r="B20" s="11"/>
      <c r="C20" s="11"/>
      <c r="D20" s="24"/>
      <c r="E20" s="10" t="s">
        <v>17</v>
      </c>
      <c r="F20" s="14"/>
      <c r="G20" s="15"/>
      <c r="H20" s="15"/>
      <c r="I20" s="15"/>
      <c r="J20" s="13">
        <f>OR(F20&lt;&gt;0,G20&lt;&gt;0,H20&lt;&gt;0,I20&lt;&gt;0)*(F20 + (F20 = 0))*(G20 + (G20 = 0))*(H20 + (H20 = 0))*(I20 + (I20 = 0))</f>
        <v>0</v>
      </c>
      <c r="K20" s="11"/>
      <c r="L20" s="11"/>
      <c r="M20" s="11"/>
    </row>
    <row r="21" spans="1:13" x14ac:dyDescent="0.25">
      <c r="A21" s="11"/>
      <c r="B21" s="11"/>
      <c r="C21" s="11"/>
      <c r="D21" s="24"/>
      <c r="E21" s="11"/>
      <c r="F21" s="11"/>
      <c r="G21" s="11"/>
      <c r="H21" s="11"/>
      <c r="I21" s="11"/>
      <c r="J21" s="16" t="s">
        <v>32</v>
      </c>
      <c r="K21" s="17">
        <f>SUM(J19:J20)*1</f>
        <v>1</v>
      </c>
      <c r="L21" s="15">
        <v>999.6</v>
      </c>
      <c r="M21" s="18">
        <f>ROUND(K21*L21,2)</f>
        <v>999.6</v>
      </c>
    </row>
    <row r="22" spans="1:13" ht="1.1499999999999999" customHeight="1" x14ac:dyDescent="0.25">
      <c r="A22" s="19"/>
      <c r="B22" s="19"/>
      <c r="C22" s="19"/>
      <c r="D22" s="25"/>
      <c r="E22" s="19"/>
      <c r="F22" s="19"/>
      <c r="G22" s="19"/>
      <c r="H22" s="19"/>
      <c r="I22" s="19"/>
      <c r="J22" s="19"/>
      <c r="K22" s="19"/>
      <c r="L22" s="19"/>
      <c r="M22" s="19"/>
    </row>
    <row r="23" spans="1:13" x14ac:dyDescent="0.25">
      <c r="A23" s="11"/>
      <c r="B23" s="11"/>
      <c r="C23" s="11"/>
      <c r="D23" s="24"/>
      <c r="E23" s="11"/>
      <c r="F23" s="11"/>
      <c r="G23" s="11"/>
      <c r="H23" s="11"/>
      <c r="I23" s="11"/>
      <c r="J23" s="16" t="s">
        <v>33</v>
      </c>
      <c r="K23" s="20">
        <v>1</v>
      </c>
      <c r="L23" s="18">
        <f>M5+M11+M17</f>
        <v>2888.13</v>
      </c>
      <c r="M23" s="18">
        <f>ROUND(K23*L23,2)</f>
        <v>2888.13</v>
      </c>
    </row>
    <row r="24" spans="1:13" ht="1.1499999999999999" customHeight="1" x14ac:dyDescent="0.25">
      <c r="A24" s="19"/>
      <c r="B24" s="19"/>
      <c r="C24" s="19"/>
      <c r="D24" s="25"/>
      <c r="E24" s="19"/>
      <c r="F24" s="19"/>
      <c r="G24" s="19"/>
      <c r="H24" s="19"/>
      <c r="I24" s="19"/>
      <c r="J24" s="19"/>
      <c r="K24" s="19"/>
      <c r="L24" s="19"/>
      <c r="M24" s="19"/>
    </row>
    <row r="25" spans="1:13" x14ac:dyDescent="0.25">
      <c r="A25" s="5" t="s">
        <v>34</v>
      </c>
      <c r="B25" s="5" t="s">
        <v>16</v>
      </c>
      <c r="C25" s="5" t="s">
        <v>17</v>
      </c>
      <c r="D25" s="22" t="s">
        <v>35</v>
      </c>
      <c r="E25" s="6"/>
      <c r="F25" s="6"/>
      <c r="G25" s="6"/>
      <c r="H25" s="6"/>
      <c r="I25" s="6"/>
      <c r="J25" s="6"/>
      <c r="K25" s="7">
        <f>K96</f>
        <v>1</v>
      </c>
      <c r="L25" s="8">
        <f>L96</f>
        <v>24695.83</v>
      </c>
      <c r="M25" s="8">
        <f>M96</f>
        <v>24695.83</v>
      </c>
    </row>
    <row r="26" spans="1:13" x14ac:dyDescent="0.25">
      <c r="A26" s="9" t="s">
        <v>36</v>
      </c>
      <c r="B26" s="10" t="s">
        <v>20</v>
      </c>
      <c r="C26" s="10" t="s">
        <v>21</v>
      </c>
      <c r="D26" s="23" t="s">
        <v>35</v>
      </c>
      <c r="E26" s="11"/>
      <c r="F26" s="11"/>
      <c r="G26" s="11"/>
      <c r="H26" s="11"/>
      <c r="I26" s="11"/>
      <c r="J26" s="11"/>
      <c r="K26" s="12">
        <f>K30</f>
        <v>1</v>
      </c>
      <c r="L26" s="13">
        <f>L30</f>
        <v>9340.91</v>
      </c>
      <c r="M26" s="13">
        <f>M30</f>
        <v>9340.91</v>
      </c>
    </row>
    <row r="27" spans="1:13" ht="292.5" x14ac:dyDescent="0.25">
      <c r="A27" s="11"/>
      <c r="B27" s="11"/>
      <c r="C27" s="11"/>
      <c r="D27" s="23" t="s">
        <v>37</v>
      </c>
      <c r="E27" s="11"/>
      <c r="F27" s="11"/>
      <c r="G27" s="11"/>
      <c r="H27" s="11"/>
      <c r="I27" s="11"/>
      <c r="J27" s="11"/>
      <c r="K27" s="11"/>
      <c r="L27" s="11"/>
      <c r="M27" s="11"/>
    </row>
    <row r="28" spans="1:13" x14ac:dyDescent="0.25">
      <c r="A28" s="11"/>
      <c r="B28" s="11"/>
      <c r="C28" s="11"/>
      <c r="D28" s="24"/>
      <c r="E28" s="10" t="s">
        <v>17</v>
      </c>
      <c r="F28" s="14">
        <v>1</v>
      </c>
      <c r="G28" s="15">
        <v>0</v>
      </c>
      <c r="H28" s="15">
        <v>0</v>
      </c>
      <c r="I28" s="15">
        <v>0</v>
      </c>
      <c r="J28" s="13">
        <f>OR(F28&lt;&gt;0,G28&lt;&gt;0,H28&lt;&gt;0,I28&lt;&gt;0)*(F28 + (F28 = 0))*(G28 + (G28 = 0))*(H28 + (H28 = 0))*(I28 + (I28 = 0))</f>
        <v>1</v>
      </c>
      <c r="K28" s="11"/>
      <c r="L28" s="11"/>
      <c r="M28" s="11"/>
    </row>
    <row r="29" spans="1:13" x14ac:dyDescent="0.25">
      <c r="A29" s="11"/>
      <c r="B29" s="11"/>
      <c r="C29" s="11"/>
      <c r="D29" s="24"/>
      <c r="E29" s="10" t="s">
        <v>17</v>
      </c>
      <c r="F29" s="14"/>
      <c r="G29" s="15"/>
      <c r="H29" s="15"/>
      <c r="I29" s="15"/>
      <c r="J29" s="13">
        <f>OR(F29&lt;&gt;0,G29&lt;&gt;0,H29&lt;&gt;0,I29&lt;&gt;0)*(F29 + (F29 = 0))*(G29 + (G29 = 0))*(H29 + (H29 = 0))*(I29 + (I29 = 0))</f>
        <v>0</v>
      </c>
      <c r="K29" s="11"/>
      <c r="L29" s="11"/>
      <c r="M29" s="11"/>
    </row>
    <row r="30" spans="1:13" x14ac:dyDescent="0.25">
      <c r="A30" s="11"/>
      <c r="B30" s="11"/>
      <c r="C30" s="11"/>
      <c r="D30" s="24"/>
      <c r="E30" s="11"/>
      <c r="F30" s="11"/>
      <c r="G30" s="11"/>
      <c r="H30" s="11"/>
      <c r="I30" s="11"/>
      <c r="J30" s="16" t="s">
        <v>38</v>
      </c>
      <c r="K30" s="17">
        <f>SUM(J28:J29)*1</f>
        <v>1</v>
      </c>
      <c r="L30" s="15">
        <v>9340.91</v>
      </c>
      <c r="M30" s="18">
        <f>ROUND(K30*L30,2)</f>
        <v>9340.91</v>
      </c>
    </row>
    <row r="31" spans="1:13" ht="1.1499999999999999" customHeight="1" x14ac:dyDescent="0.25">
      <c r="A31" s="19"/>
      <c r="B31" s="19"/>
      <c r="C31" s="19"/>
      <c r="D31" s="25"/>
      <c r="E31" s="19"/>
      <c r="F31" s="19"/>
      <c r="G31" s="19"/>
      <c r="H31" s="19"/>
      <c r="I31" s="19"/>
      <c r="J31" s="19"/>
      <c r="K31" s="19"/>
      <c r="L31" s="19"/>
      <c r="M31" s="19"/>
    </row>
    <row r="32" spans="1:13" x14ac:dyDescent="0.25">
      <c r="A32" s="9" t="s">
        <v>39</v>
      </c>
      <c r="B32" s="10" t="s">
        <v>20</v>
      </c>
      <c r="C32" s="10" t="s">
        <v>21</v>
      </c>
      <c r="D32" s="23" t="s">
        <v>40</v>
      </c>
      <c r="E32" s="11"/>
      <c r="F32" s="11"/>
      <c r="G32" s="11"/>
      <c r="H32" s="11"/>
      <c r="I32" s="11"/>
      <c r="J32" s="11"/>
      <c r="K32" s="12">
        <f>K36</f>
        <v>1</v>
      </c>
      <c r="L32" s="13">
        <f>L36</f>
        <v>4434.83</v>
      </c>
      <c r="M32" s="13">
        <f>M36</f>
        <v>4434.83</v>
      </c>
    </row>
    <row r="33" spans="1:13" ht="315" x14ac:dyDescent="0.25">
      <c r="A33" s="11"/>
      <c r="B33" s="11"/>
      <c r="C33" s="11"/>
      <c r="D33" s="23" t="s">
        <v>41</v>
      </c>
      <c r="E33" s="11"/>
      <c r="F33" s="11"/>
      <c r="G33" s="11"/>
      <c r="H33" s="11"/>
      <c r="I33" s="11"/>
      <c r="J33" s="11"/>
      <c r="K33" s="11"/>
      <c r="L33" s="11"/>
      <c r="M33" s="11"/>
    </row>
    <row r="34" spans="1:13" x14ac:dyDescent="0.25">
      <c r="A34" s="11"/>
      <c r="B34" s="11"/>
      <c r="C34" s="11"/>
      <c r="D34" s="24"/>
      <c r="E34" s="10" t="s">
        <v>17</v>
      </c>
      <c r="F34" s="14">
        <v>1</v>
      </c>
      <c r="G34" s="15">
        <v>0</v>
      </c>
      <c r="H34" s="15">
        <v>0</v>
      </c>
      <c r="I34" s="15">
        <v>0</v>
      </c>
      <c r="J34" s="13">
        <f>OR(F34&lt;&gt;0,G34&lt;&gt;0,H34&lt;&gt;0,I34&lt;&gt;0)*(F34 + (F34 = 0))*(G34 + (G34 = 0))*(H34 + (H34 = 0))*(I34 + (I34 = 0))</f>
        <v>1</v>
      </c>
      <c r="K34" s="11"/>
      <c r="L34" s="11"/>
      <c r="M34" s="11"/>
    </row>
    <row r="35" spans="1:13" x14ac:dyDescent="0.25">
      <c r="A35" s="11"/>
      <c r="B35" s="11"/>
      <c r="C35" s="11"/>
      <c r="D35" s="24"/>
      <c r="E35" s="10" t="s">
        <v>17</v>
      </c>
      <c r="F35" s="14"/>
      <c r="G35" s="15"/>
      <c r="H35" s="15"/>
      <c r="I35" s="15"/>
      <c r="J35" s="13">
        <f>OR(F35&lt;&gt;0,G35&lt;&gt;0,H35&lt;&gt;0,I35&lt;&gt;0)*(F35 + (F35 = 0))*(G35 + (G35 = 0))*(H35 + (H35 = 0))*(I35 + (I35 = 0))</f>
        <v>0</v>
      </c>
      <c r="K35" s="11"/>
      <c r="L35" s="11"/>
      <c r="M35" s="11"/>
    </row>
    <row r="36" spans="1:13" x14ac:dyDescent="0.25">
      <c r="A36" s="11"/>
      <c r="B36" s="11"/>
      <c r="C36" s="11"/>
      <c r="D36" s="24"/>
      <c r="E36" s="11"/>
      <c r="F36" s="11"/>
      <c r="G36" s="11"/>
      <c r="H36" s="11"/>
      <c r="I36" s="11"/>
      <c r="J36" s="16" t="s">
        <v>42</v>
      </c>
      <c r="K36" s="17">
        <f>SUM(J34:J35)*1</f>
        <v>1</v>
      </c>
      <c r="L36" s="15">
        <v>4434.83</v>
      </c>
      <c r="M36" s="18">
        <f>ROUND(K36*L36,2)</f>
        <v>4434.83</v>
      </c>
    </row>
    <row r="37" spans="1:13" ht="1.1499999999999999" customHeight="1" x14ac:dyDescent="0.25">
      <c r="A37" s="19"/>
      <c r="B37" s="19"/>
      <c r="C37" s="19"/>
      <c r="D37" s="25"/>
      <c r="E37" s="19"/>
      <c r="F37" s="19"/>
      <c r="G37" s="19"/>
      <c r="H37" s="19"/>
      <c r="I37" s="19"/>
      <c r="J37" s="19"/>
      <c r="K37" s="19"/>
      <c r="L37" s="19"/>
      <c r="M37" s="19"/>
    </row>
    <row r="38" spans="1:13" x14ac:dyDescent="0.25">
      <c r="A38" s="9" t="s">
        <v>43</v>
      </c>
      <c r="B38" s="10" t="s">
        <v>20</v>
      </c>
      <c r="C38" s="10" t="s">
        <v>21</v>
      </c>
      <c r="D38" s="23" t="s">
        <v>44</v>
      </c>
      <c r="E38" s="11"/>
      <c r="F38" s="11"/>
      <c r="G38" s="11"/>
      <c r="H38" s="11"/>
      <c r="I38" s="11"/>
      <c r="J38" s="11"/>
      <c r="K38" s="12">
        <f>K42</f>
        <v>1</v>
      </c>
      <c r="L38" s="13">
        <f>L42</f>
        <v>5199.71</v>
      </c>
      <c r="M38" s="13">
        <f>M42</f>
        <v>5199.71</v>
      </c>
    </row>
    <row r="39" spans="1:13" ht="337.5" x14ac:dyDescent="0.25">
      <c r="A39" s="11"/>
      <c r="B39" s="11"/>
      <c r="C39" s="11"/>
      <c r="D39" s="23" t="s">
        <v>45</v>
      </c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25">
      <c r="A40" s="11"/>
      <c r="B40" s="11"/>
      <c r="C40" s="11"/>
      <c r="D40" s="24"/>
      <c r="E40" s="10" t="s">
        <v>17</v>
      </c>
      <c r="F40" s="14">
        <v>1</v>
      </c>
      <c r="G40" s="15">
        <v>0</v>
      </c>
      <c r="H40" s="15">
        <v>0</v>
      </c>
      <c r="I40" s="15">
        <v>0</v>
      </c>
      <c r="J40" s="13">
        <f>OR(F40&lt;&gt;0,G40&lt;&gt;0,H40&lt;&gt;0,I40&lt;&gt;0)*(F40 + (F40 = 0))*(G40 + (G40 = 0))*(H40 + (H40 = 0))*(I40 + (I40 = 0))</f>
        <v>1</v>
      </c>
      <c r="K40" s="11"/>
      <c r="L40" s="11"/>
      <c r="M40" s="11"/>
    </row>
    <row r="41" spans="1:13" x14ac:dyDescent="0.25">
      <c r="A41" s="11"/>
      <c r="B41" s="11"/>
      <c r="C41" s="11"/>
      <c r="D41" s="24"/>
      <c r="E41" s="10" t="s">
        <v>17</v>
      </c>
      <c r="F41" s="14"/>
      <c r="G41" s="15"/>
      <c r="H41" s="15"/>
      <c r="I41" s="15"/>
      <c r="J41" s="13">
        <f>OR(F41&lt;&gt;0,G41&lt;&gt;0,H41&lt;&gt;0,I41&lt;&gt;0)*(F41 + (F41 = 0))*(G41 + (G41 = 0))*(H41 + (H41 = 0))*(I41 + (I41 = 0))</f>
        <v>0</v>
      </c>
      <c r="K41" s="11"/>
      <c r="L41" s="11"/>
      <c r="M41" s="11"/>
    </row>
    <row r="42" spans="1:13" x14ac:dyDescent="0.25">
      <c r="A42" s="11"/>
      <c r="B42" s="11"/>
      <c r="C42" s="11"/>
      <c r="D42" s="24"/>
      <c r="E42" s="11"/>
      <c r="F42" s="11"/>
      <c r="G42" s="11"/>
      <c r="H42" s="11"/>
      <c r="I42" s="11"/>
      <c r="J42" s="16" t="s">
        <v>46</v>
      </c>
      <c r="K42" s="17">
        <f>SUM(J40:J41)*1</f>
        <v>1</v>
      </c>
      <c r="L42" s="15">
        <v>5199.71</v>
      </c>
      <c r="M42" s="18">
        <f>ROUND(K42*L42,2)</f>
        <v>5199.71</v>
      </c>
    </row>
    <row r="43" spans="1:13" ht="1.1499999999999999" customHeight="1" x14ac:dyDescent="0.25">
      <c r="A43" s="19"/>
      <c r="B43" s="19"/>
      <c r="C43" s="19"/>
      <c r="D43" s="25"/>
      <c r="E43" s="19"/>
      <c r="F43" s="19"/>
      <c r="G43" s="19"/>
      <c r="H43" s="19"/>
      <c r="I43" s="19"/>
      <c r="J43" s="19"/>
      <c r="K43" s="19"/>
      <c r="L43" s="19"/>
      <c r="M43" s="19"/>
    </row>
    <row r="44" spans="1:13" x14ac:dyDescent="0.25">
      <c r="A44" s="9" t="s">
        <v>47</v>
      </c>
      <c r="B44" s="10" t="s">
        <v>20</v>
      </c>
      <c r="C44" s="10" t="s">
        <v>21</v>
      </c>
      <c r="D44" s="23" t="s">
        <v>48</v>
      </c>
      <c r="E44" s="11"/>
      <c r="F44" s="11"/>
      <c r="G44" s="11"/>
      <c r="H44" s="11"/>
      <c r="I44" s="11"/>
      <c r="J44" s="11"/>
      <c r="K44" s="12">
        <f>K48</f>
        <v>1</v>
      </c>
      <c r="L44" s="13">
        <f>L48</f>
        <v>1749.3</v>
      </c>
      <c r="M44" s="13">
        <f>M48</f>
        <v>1749.3</v>
      </c>
    </row>
    <row r="45" spans="1:13" ht="146.25" x14ac:dyDescent="0.25">
      <c r="A45" s="11"/>
      <c r="B45" s="11"/>
      <c r="C45" s="11"/>
      <c r="D45" s="23" t="s">
        <v>49</v>
      </c>
      <c r="E45" s="11"/>
      <c r="F45" s="11"/>
      <c r="G45" s="11"/>
      <c r="H45" s="11"/>
      <c r="I45" s="11"/>
      <c r="J45" s="11"/>
      <c r="K45" s="11"/>
      <c r="L45" s="11"/>
      <c r="M45" s="11"/>
    </row>
    <row r="46" spans="1:13" x14ac:dyDescent="0.25">
      <c r="A46" s="11"/>
      <c r="B46" s="11"/>
      <c r="C46" s="11"/>
      <c r="D46" s="24"/>
      <c r="E46" s="10" t="s">
        <v>17</v>
      </c>
      <c r="F46" s="14">
        <v>1</v>
      </c>
      <c r="G46" s="15">
        <v>0</v>
      </c>
      <c r="H46" s="15">
        <v>0</v>
      </c>
      <c r="I46" s="15">
        <v>0</v>
      </c>
      <c r="J46" s="13">
        <f>OR(F46&lt;&gt;0,G46&lt;&gt;0,H46&lt;&gt;0,I46&lt;&gt;0)*(F46 + (F46 = 0))*(G46 + (G46 = 0))*(H46 + (H46 = 0))*(I46 + (I46 = 0))</f>
        <v>1</v>
      </c>
      <c r="K46" s="11"/>
      <c r="L46" s="11"/>
      <c r="M46" s="11"/>
    </row>
    <row r="47" spans="1:13" x14ac:dyDescent="0.25">
      <c r="A47" s="11"/>
      <c r="B47" s="11"/>
      <c r="C47" s="11"/>
      <c r="D47" s="24"/>
      <c r="E47" s="10" t="s">
        <v>17</v>
      </c>
      <c r="F47" s="14"/>
      <c r="G47" s="15"/>
      <c r="H47" s="15"/>
      <c r="I47" s="15"/>
      <c r="J47" s="13">
        <f>OR(F47&lt;&gt;0,G47&lt;&gt;0,H47&lt;&gt;0,I47&lt;&gt;0)*(F47 + (F47 = 0))*(G47 + (G47 = 0))*(H47 + (H47 = 0))*(I47 + (I47 = 0))</f>
        <v>0</v>
      </c>
      <c r="K47" s="11"/>
      <c r="L47" s="11"/>
      <c r="M47" s="11"/>
    </row>
    <row r="48" spans="1:13" x14ac:dyDescent="0.25">
      <c r="A48" s="11"/>
      <c r="B48" s="11"/>
      <c r="C48" s="11"/>
      <c r="D48" s="24"/>
      <c r="E48" s="11"/>
      <c r="F48" s="11"/>
      <c r="G48" s="11"/>
      <c r="H48" s="11"/>
      <c r="I48" s="11"/>
      <c r="J48" s="16" t="s">
        <v>50</v>
      </c>
      <c r="K48" s="17">
        <f>SUM(J46:J47)*1</f>
        <v>1</v>
      </c>
      <c r="L48" s="15">
        <v>1749.3</v>
      </c>
      <c r="M48" s="18">
        <f>ROUND(K48*L48,2)</f>
        <v>1749.3</v>
      </c>
    </row>
    <row r="49" spans="1:13" ht="1.1499999999999999" customHeight="1" x14ac:dyDescent="0.25">
      <c r="A49" s="19"/>
      <c r="B49" s="19"/>
      <c r="C49" s="19"/>
      <c r="D49" s="25"/>
      <c r="E49" s="19"/>
      <c r="F49" s="19"/>
      <c r="G49" s="19"/>
      <c r="H49" s="19"/>
      <c r="I49" s="19"/>
      <c r="J49" s="19"/>
      <c r="K49" s="19"/>
      <c r="L49" s="19"/>
      <c r="M49" s="19"/>
    </row>
    <row r="50" spans="1:13" x14ac:dyDescent="0.25">
      <c r="A50" s="9" t="s">
        <v>51</v>
      </c>
      <c r="B50" s="10" t="s">
        <v>20</v>
      </c>
      <c r="C50" s="10" t="s">
        <v>21</v>
      </c>
      <c r="D50" s="23" t="s">
        <v>52</v>
      </c>
      <c r="E50" s="11"/>
      <c r="F50" s="11"/>
      <c r="G50" s="11"/>
      <c r="H50" s="11"/>
      <c r="I50" s="11"/>
      <c r="J50" s="11"/>
      <c r="K50" s="12">
        <f>K53</f>
        <v>2</v>
      </c>
      <c r="L50" s="13">
        <f>L53</f>
        <v>124.95</v>
      </c>
      <c r="M50" s="13">
        <f>M53</f>
        <v>249.9</v>
      </c>
    </row>
    <row r="51" spans="1:13" x14ac:dyDescent="0.25">
      <c r="A51" s="11"/>
      <c r="B51" s="11"/>
      <c r="C51" s="11"/>
      <c r="D51" s="24"/>
      <c r="E51" s="10" t="s">
        <v>17</v>
      </c>
      <c r="F51" s="14">
        <v>2</v>
      </c>
      <c r="G51" s="15">
        <v>0</v>
      </c>
      <c r="H51" s="15">
        <v>0</v>
      </c>
      <c r="I51" s="15">
        <v>0</v>
      </c>
      <c r="J51" s="13">
        <f>OR(F51&lt;&gt;0,G51&lt;&gt;0,H51&lt;&gt;0,I51&lt;&gt;0)*(F51 + (F51 = 0))*(G51 + (G51 = 0))*(H51 + (H51 = 0))*(I51 + (I51 = 0))</f>
        <v>2</v>
      </c>
      <c r="K51" s="11"/>
      <c r="L51" s="11"/>
      <c r="M51" s="11"/>
    </row>
    <row r="52" spans="1:13" x14ac:dyDescent="0.25">
      <c r="A52" s="11"/>
      <c r="B52" s="11"/>
      <c r="C52" s="11"/>
      <c r="D52" s="24"/>
      <c r="E52" s="10" t="s">
        <v>17</v>
      </c>
      <c r="F52" s="14"/>
      <c r="G52" s="15"/>
      <c r="H52" s="15"/>
      <c r="I52" s="15"/>
      <c r="J52" s="13">
        <f>OR(F52&lt;&gt;0,G52&lt;&gt;0,H52&lt;&gt;0,I52&lt;&gt;0)*(F52 + (F52 = 0))*(G52 + (G52 = 0))*(H52 + (H52 = 0))*(I52 + (I52 = 0))</f>
        <v>0</v>
      </c>
      <c r="K52" s="11"/>
      <c r="L52" s="11"/>
      <c r="M52" s="11"/>
    </row>
    <row r="53" spans="1:13" x14ac:dyDescent="0.25">
      <c r="A53" s="11"/>
      <c r="B53" s="11"/>
      <c r="C53" s="11"/>
      <c r="D53" s="24"/>
      <c r="E53" s="11"/>
      <c r="F53" s="11"/>
      <c r="G53" s="11"/>
      <c r="H53" s="11"/>
      <c r="I53" s="11"/>
      <c r="J53" s="16" t="s">
        <v>53</v>
      </c>
      <c r="K53" s="17">
        <f>SUM(J51:J52)*1</f>
        <v>2</v>
      </c>
      <c r="L53" s="15">
        <v>124.95</v>
      </c>
      <c r="M53" s="18">
        <f>ROUND(K53*L53,2)</f>
        <v>249.9</v>
      </c>
    </row>
    <row r="54" spans="1:13" ht="1.1499999999999999" customHeight="1" x14ac:dyDescent="0.25">
      <c r="A54" s="19"/>
      <c r="B54" s="19"/>
      <c r="C54" s="19"/>
      <c r="D54" s="25"/>
      <c r="E54" s="19"/>
      <c r="F54" s="19"/>
      <c r="G54" s="19"/>
      <c r="H54" s="19"/>
      <c r="I54" s="19"/>
      <c r="J54" s="19"/>
      <c r="K54" s="19"/>
      <c r="L54" s="19"/>
      <c r="M54" s="19"/>
    </row>
    <row r="55" spans="1:13" x14ac:dyDescent="0.25">
      <c r="A55" s="9" t="s">
        <v>54</v>
      </c>
      <c r="B55" s="10" t="s">
        <v>20</v>
      </c>
      <c r="C55" s="10" t="s">
        <v>21</v>
      </c>
      <c r="D55" s="23" t="s">
        <v>55</v>
      </c>
      <c r="E55" s="11"/>
      <c r="F55" s="11"/>
      <c r="G55" s="11"/>
      <c r="H55" s="11"/>
      <c r="I55" s="11"/>
      <c r="J55" s="11"/>
      <c r="K55" s="12">
        <f>K59</f>
        <v>1</v>
      </c>
      <c r="L55" s="13">
        <f>L59</f>
        <v>179.39</v>
      </c>
      <c r="M55" s="13">
        <f>M59</f>
        <v>179.39</v>
      </c>
    </row>
    <row r="56" spans="1:13" ht="67.5" x14ac:dyDescent="0.25">
      <c r="A56" s="11"/>
      <c r="B56" s="11"/>
      <c r="C56" s="11"/>
      <c r="D56" s="23" t="s">
        <v>56</v>
      </c>
      <c r="E56" s="11"/>
      <c r="F56" s="11"/>
      <c r="G56" s="11"/>
      <c r="H56" s="11"/>
      <c r="I56" s="11"/>
      <c r="J56" s="11"/>
      <c r="K56" s="11"/>
      <c r="L56" s="11"/>
      <c r="M56" s="11"/>
    </row>
    <row r="57" spans="1:13" x14ac:dyDescent="0.25">
      <c r="A57" s="11"/>
      <c r="B57" s="11"/>
      <c r="C57" s="11"/>
      <c r="D57" s="24"/>
      <c r="E57" s="10" t="s">
        <v>17</v>
      </c>
      <c r="F57" s="14">
        <v>1</v>
      </c>
      <c r="G57" s="15">
        <v>0</v>
      </c>
      <c r="H57" s="15">
        <v>0</v>
      </c>
      <c r="I57" s="15">
        <v>0</v>
      </c>
      <c r="J57" s="13">
        <f>OR(F57&lt;&gt;0,G57&lt;&gt;0,H57&lt;&gt;0,I57&lt;&gt;0)*(F57 + (F57 = 0))*(G57 + (G57 = 0))*(H57 + (H57 = 0))*(I57 + (I57 = 0))</f>
        <v>1</v>
      </c>
      <c r="K57" s="11"/>
      <c r="L57" s="11"/>
      <c r="M57" s="11"/>
    </row>
    <row r="58" spans="1:13" x14ac:dyDescent="0.25">
      <c r="A58" s="11"/>
      <c r="B58" s="11"/>
      <c r="C58" s="11"/>
      <c r="D58" s="24"/>
      <c r="E58" s="10" t="s">
        <v>17</v>
      </c>
      <c r="F58" s="14"/>
      <c r="G58" s="15"/>
      <c r="H58" s="15"/>
      <c r="I58" s="15"/>
      <c r="J58" s="13">
        <f>OR(F58&lt;&gt;0,G58&lt;&gt;0,H58&lt;&gt;0,I58&lt;&gt;0)*(F58 + (F58 = 0))*(G58 + (G58 = 0))*(H58 + (H58 = 0))*(I58 + (I58 = 0))</f>
        <v>0</v>
      </c>
      <c r="K58" s="11"/>
      <c r="L58" s="11"/>
      <c r="M58" s="11"/>
    </row>
    <row r="59" spans="1:13" x14ac:dyDescent="0.25">
      <c r="A59" s="11"/>
      <c r="B59" s="11"/>
      <c r="C59" s="11"/>
      <c r="D59" s="24"/>
      <c r="E59" s="11"/>
      <c r="F59" s="11"/>
      <c r="G59" s="11"/>
      <c r="H59" s="11"/>
      <c r="I59" s="11"/>
      <c r="J59" s="16" t="s">
        <v>57</v>
      </c>
      <c r="K59" s="17">
        <f>SUM(J57:J58)*1</f>
        <v>1</v>
      </c>
      <c r="L59" s="15">
        <v>179.39</v>
      </c>
      <c r="M59" s="18">
        <f>ROUND(K59*L59,2)</f>
        <v>179.39</v>
      </c>
    </row>
    <row r="60" spans="1:13" ht="1.1499999999999999" customHeight="1" x14ac:dyDescent="0.25">
      <c r="A60" s="19"/>
      <c r="B60" s="19"/>
      <c r="C60" s="19"/>
      <c r="D60" s="25"/>
      <c r="E60" s="19"/>
      <c r="F60" s="19"/>
      <c r="G60" s="19"/>
      <c r="H60" s="19"/>
      <c r="I60" s="19"/>
      <c r="J60" s="19"/>
      <c r="K60" s="19"/>
      <c r="L60" s="19"/>
      <c r="M60" s="19"/>
    </row>
    <row r="61" spans="1:13" x14ac:dyDescent="0.25">
      <c r="A61" s="9" t="s">
        <v>58</v>
      </c>
      <c r="B61" s="10" t="s">
        <v>20</v>
      </c>
      <c r="C61" s="10" t="s">
        <v>21</v>
      </c>
      <c r="D61" s="23" t="s">
        <v>59</v>
      </c>
      <c r="E61" s="11"/>
      <c r="F61" s="11"/>
      <c r="G61" s="11"/>
      <c r="H61" s="11"/>
      <c r="I61" s="11"/>
      <c r="J61" s="11"/>
      <c r="K61" s="12">
        <f>K65</f>
        <v>1</v>
      </c>
      <c r="L61" s="13">
        <f>L65</f>
        <v>604.22</v>
      </c>
      <c r="M61" s="13">
        <f>M65</f>
        <v>604.22</v>
      </c>
    </row>
    <row r="62" spans="1:13" ht="56.25" x14ac:dyDescent="0.25">
      <c r="A62" s="11"/>
      <c r="B62" s="11"/>
      <c r="C62" s="11"/>
      <c r="D62" s="23" t="s">
        <v>60</v>
      </c>
      <c r="E62" s="11"/>
      <c r="F62" s="11"/>
      <c r="G62" s="11"/>
      <c r="H62" s="11"/>
      <c r="I62" s="11"/>
      <c r="J62" s="11"/>
      <c r="K62" s="11"/>
      <c r="L62" s="11"/>
      <c r="M62" s="11"/>
    </row>
    <row r="63" spans="1:13" x14ac:dyDescent="0.25">
      <c r="A63" s="11"/>
      <c r="B63" s="11"/>
      <c r="C63" s="11"/>
      <c r="D63" s="24"/>
      <c r="E63" s="10" t="s">
        <v>17</v>
      </c>
      <c r="F63" s="14">
        <v>1</v>
      </c>
      <c r="G63" s="15">
        <v>0</v>
      </c>
      <c r="H63" s="15">
        <v>0</v>
      </c>
      <c r="I63" s="15">
        <v>0</v>
      </c>
      <c r="J63" s="13">
        <f>OR(F63&lt;&gt;0,G63&lt;&gt;0,H63&lt;&gt;0,I63&lt;&gt;0)*(F63 + (F63 = 0))*(G63 + (G63 = 0))*(H63 + (H63 = 0))*(I63 + (I63 = 0))</f>
        <v>1</v>
      </c>
      <c r="K63" s="11"/>
      <c r="L63" s="11"/>
      <c r="M63" s="11"/>
    </row>
    <row r="64" spans="1:13" x14ac:dyDescent="0.25">
      <c r="A64" s="11"/>
      <c r="B64" s="11"/>
      <c r="C64" s="11"/>
      <c r="D64" s="24"/>
      <c r="E64" s="10" t="s">
        <v>17</v>
      </c>
      <c r="F64" s="14"/>
      <c r="G64" s="15"/>
      <c r="H64" s="15"/>
      <c r="I64" s="15"/>
      <c r="J64" s="13">
        <f>OR(F64&lt;&gt;0,G64&lt;&gt;0,H64&lt;&gt;0,I64&lt;&gt;0)*(F64 + (F64 = 0))*(G64 + (G64 = 0))*(H64 + (H64 = 0))*(I64 + (I64 = 0))</f>
        <v>0</v>
      </c>
      <c r="K64" s="11"/>
      <c r="L64" s="11"/>
      <c r="M64" s="11"/>
    </row>
    <row r="65" spans="1:13" x14ac:dyDescent="0.25">
      <c r="A65" s="11"/>
      <c r="B65" s="11"/>
      <c r="C65" s="11"/>
      <c r="D65" s="24"/>
      <c r="E65" s="11"/>
      <c r="F65" s="11"/>
      <c r="G65" s="11"/>
      <c r="H65" s="11"/>
      <c r="I65" s="11"/>
      <c r="J65" s="16" t="s">
        <v>61</v>
      </c>
      <c r="K65" s="17">
        <f>SUM(J63:J64)*1</f>
        <v>1</v>
      </c>
      <c r="L65" s="15">
        <v>604.22</v>
      </c>
      <c r="M65" s="18">
        <f>ROUND(K65*L65,2)</f>
        <v>604.22</v>
      </c>
    </row>
    <row r="66" spans="1:13" ht="1.1499999999999999" customHeight="1" x14ac:dyDescent="0.25">
      <c r="A66" s="19"/>
      <c r="B66" s="19"/>
      <c r="C66" s="19"/>
      <c r="D66" s="25"/>
      <c r="E66" s="19"/>
      <c r="F66" s="19"/>
      <c r="G66" s="19"/>
      <c r="H66" s="19"/>
      <c r="I66" s="19"/>
      <c r="J66" s="19"/>
      <c r="K66" s="19"/>
      <c r="L66" s="19"/>
      <c r="M66" s="19"/>
    </row>
    <row r="67" spans="1:13" x14ac:dyDescent="0.25">
      <c r="A67" s="9" t="s">
        <v>62</v>
      </c>
      <c r="B67" s="10" t="s">
        <v>20</v>
      </c>
      <c r="C67" s="10" t="s">
        <v>21</v>
      </c>
      <c r="D67" s="23" t="s">
        <v>63</v>
      </c>
      <c r="E67" s="11"/>
      <c r="F67" s="11"/>
      <c r="G67" s="11"/>
      <c r="H67" s="11"/>
      <c r="I67" s="11"/>
      <c r="J67" s="11"/>
      <c r="K67" s="12">
        <f>K71</f>
        <v>1</v>
      </c>
      <c r="L67" s="13">
        <f>L71</f>
        <v>121.38</v>
      </c>
      <c r="M67" s="13">
        <f>M71</f>
        <v>121.38</v>
      </c>
    </row>
    <row r="68" spans="1:13" ht="78.75" x14ac:dyDescent="0.25">
      <c r="A68" s="11"/>
      <c r="B68" s="11"/>
      <c r="C68" s="11"/>
      <c r="D68" s="23" t="s">
        <v>64</v>
      </c>
      <c r="E68" s="11"/>
      <c r="F68" s="11"/>
      <c r="G68" s="11"/>
      <c r="H68" s="11"/>
      <c r="I68" s="11"/>
      <c r="J68" s="11"/>
      <c r="K68" s="11"/>
      <c r="L68" s="11"/>
      <c r="M68" s="11"/>
    </row>
    <row r="69" spans="1:13" x14ac:dyDescent="0.25">
      <c r="A69" s="11"/>
      <c r="B69" s="11"/>
      <c r="C69" s="11"/>
      <c r="D69" s="24"/>
      <c r="E69" s="10" t="s">
        <v>17</v>
      </c>
      <c r="F69" s="14">
        <v>1</v>
      </c>
      <c r="G69" s="15">
        <v>0</v>
      </c>
      <c r="H69" s="15">
        <v>0</v>
      </c>
      <c r="I69" s="15">
        <v>0</v>
      </c>
      <c r="J69" s="13">
        <f>OR(F69&lt;&gt;0,G69&lt;&gt;0,H69&lt;&gt;0,I69&lt;&gt;0)*(F69 + (F69 = 0))*(G69 + (G69 = 0))*(H69 + (H69 = 0))*(I69 + (I69 = 0))</f>
        <v>1</v>
      </c>
      <c r="K69" s="11"/>
      <c r="L69" s="11"/>
      <c r="M69" s="11"/>
    </row>
    <row r="70" spans="1:13" x14ac:dyDescent="0.25">
      <c r="A70" s="11"/>
      <c r="B70" s="11"/>
      <c r="C70" s="11"/>
      <c r="D70" s="24"/>
      <c r="E70" s="10" t="s">
        <v>17</v>
      </c>
      <c r="F70" s="14"/>
      <c r="G70" s="15"/>
      <c r="H70" s="15"/>
      <c r="I70" s="15"/>
      <c r="J70" s="13">
        <f>OR(F70&lt;&gt;0,G70&lt;&gt;0,H70&lt;&gt;0,I70&lt;&gt;0)*(F70 + (F70 = 0))*(G70 + (G70 = 0))*(H70 + (H70 = 0))*(I70 + (I70 = 0))</f>
        <v>0</v>
      </c>
      <c r="K70" s="11"/>
      <c r="L70" s="11"/>
      <c r="M70" s="11"/>
    </row>
    <row r="71" spans="1:13" x14ac:dyDescent="0.25">
      <c r="A71" s="11"/>
      <c r="B71" s="11"/>
      <c r="C71" s="11"/>
      <c r="D71" s="24"/>
      <c r="E71" s="11"/>
      <c r="F71" s="11"/>
      <c r="G71" s="11"/>
      <c r="H71" s="11"/>
      <c r="I71" s="11"/>
      <c r="J71" s="16" t="s">
        <v>65</v>
      </c>
      <c r="K71" s="17">
        <f>SUM(J69:J70)*1</f>
        <v>1</v>
      </c>
      <c r="L71" s="15">
        <v>121.38</v>
      </c>
      <c r="M71" s="18">
        <f>ROUND(K71*L71,2)</f>
        <v>121.38</v>
      </c>
    </row>
    <row r="72" spans="1:13" ht="1.1499999999999999" customHeight="1" x14ac:dyDescent="0.25">
      <c r="A72" s="19"/>
      <c r="B72" s="19"/>
      <c r="C72" s="19"/>
      <c r="D72" s="25"/>
      <c r="E72" s="19"/>
      <c r="F72" s="19"/>
      <c r="G72" s="19"/>
      <c r="H72" s="19"/>
      <c r="I72" s="19"/>
      <c r="J72" s="19"/>
      <c r="K72" s="19"/>
      <c r="L72" s="19"/>
      <c r="M72" s="19"/>
    </row>
    <row r="73" spans="1:13" x14ac:dyDescent="0.25">
      <c r="A73" s="9" t="s">
        <v>66</v>
      </c>
      <c r="B73" s="10" t="s">
        <v>20</v>
      </c>
      <c r="C73" s="10" t="s">
        <v>21</v>
      </c>
      <c r="D73" s="23" t="s">
        <v>67</v>
      </c>
      <c r="E73" s="11"/>
      <c r="F73" s="11"/>
      <c r="G73" s="11"/>
      <c r="H73" s="11"/>
      <c r="I73" s="11"/>
      <c r="J73" s="11"/>
      <c r="K73" s="12">
        <f>K76</f>
        <v>1</v>
      </c>
      <c r="L73" s="13">
        <f>L76</f>
        <v>10.17</v>
      </c>
      <c r="M73" s="13">
        <f>M76</f>
        <v>10.17</v>
      </c>
    </row>
    <row r="74" spans="1:13" x14ac:dyDescent="0.25">
      <c r="A74" s="11"/>
      <c r="B74" s="11"/>
      <c r="C74" s="11"/>
      <c r="D74" s="24"/>
      <c r="E74" s="10" t="s">
        <v>17</v>
      </c>
      <c r="F74" s="14">
        <v>1</v>
      </c>
      <c r="G74" s="15">
        <v>0</v>
      </c>
      <c r="H74" s="15">
        <v>0</v>
      </c>
      <c r="I74" s="15">
        <v>0</v>
      </c>
      <c r="J74" s="13">
        <f>OR(F74&lt;&gt;0,G74&lt;&gt;0,H74&lt;&gt;0,I74&lt;&gt;0)*(F74 + (F74 = 0))*(G74 + (G74 = 0))*(H74 + (H74 = 0))*(I74 + (I74 = 0))</f>
        <v>1</v>
      </c>
      <c r="K74" s="11"/>
      <c r="L74" s="11"/>
      <c r="M74" s="11"/>
    </row>
    <row r="75" spans="1:13" x14ac:dyDescent="0.25">
      <c r="A75" s="11"/>
      <c r="B75" s="11"/>
      <c r="C75" s="11"/>
      <c r="D75" s="24"/>
      <c r="E75" s="10" t="s">
        <v>17</v>
      </c>
      <c r="F75" s="14"/>
      <c r="G75" s="15"/>
      <c r="H75" s="15"/>
      <c r="I75" s="15"/>
      <c r="J75" s="13">
        <f>OR(F75&lt;&gt;0,G75&lt;&gt;0,H75&lt;&gt;0,I75&lt;&gt;0)*(F75 + (F75 = 0))*(G75 + (G75 = 0))*(H75 + (H75 = 0))*(I75 + (I75 = 0))</f>
        <v>0</v>
      </c>
      <c r="K75" s="11"/>
      <c r="L75" s="11"/>
      <c r="M75" s="11"/>
    </row>
    <row r="76" spans="1:13" x14ac:dyDescent="0.25">
      <c r="A76" s="11"/>
      <c r="B76" s="11"/>
      <c r="C76" s="11"/>
      <c r="D76" s="24"/>
      <c r="E76" s="11"/>
      <c r="F76" s="11"/>
      <c r="G76" s="11"/>
      <c r="H76" s="11"/>
      <c r="I76" s="11"/>
      <c r="J76" s="16" t="s">
        <v>68</v>
      </c>
      <c r="K76" s="17">
        <f>SUM(J74:J75)*1</f>
        <v>1</v>
      </c>
      <c r="L76" s="15">
        <v>10.17</v>
      </c>
      <c r="M76" s="18">
        <f>ROUND(K76*L76,2)</f>
        <v>10.17</v>
      </c>
    </row>
    <row r="77" spans="1:13" ht="1.1499999999999999" customHeight="1" x14ac:dyDescent="0.25">
      <c r="A77" s="19"/>
      <c r="B77" s="19"/>
      <c r="C77" s="19"/>
      <c r="D77" s="25"/>
      <c r="E77" s="19"/>
      <c r="F77" s="19"/>
      <c r="G77" s="19"/>
      <c r="H77" s="19"/>
      <c r="I77" s="19"/>
      <c r="J77" s="19"/>
      <c r="K77" s="19"/>
      <c r="L77" s="19"/>
      <c r="M77" s="19"/>
    </row>
    <row r="78" spans="1:13" x14ac:dyDescent="0.25">
      <c r="A78" s="9" t="s">
        <v>69</v>
      </c>
      <c r="B78" s="10" t="s">
        <v>20</v>
      </c>
      <c r="C78" s="10" t="s">
        <v>21</v>
      </c>
      <c r="D78" s="23" t="s">
        <v>70</v>
      </c>
      <c r="E78" s="11"/>
      <c r="F78" s="11"/>
      <c r="G78" s="11"/>
      <c r="H78" s="11"/>
      <c r="I78" s="11"/>
      <c r="J78" s="11"/>
      <c r="K78" s="12">
        <f>K82</f>
        <v>2</v>
      </c>
      <c r="L78" s="13">
        <f>L82</f>
        <v>699.72</v>
      </c>
      <c r="M78" s="13">
        <f>M82</f>
        <v>1399.44</v>
      </c>
    </row>
    <row r="79" spans="1:13" ht="45" x14ac:dyDescent="0.25">
      <c r="A79" s="11"/>
      <c r="B79" s="11"/>
      <c r="C79" s="11"/>
      <c r="D79" s="23" t="s">
        <v>71</v>
      </c>
      <c r="E79" s="11"/>
      <c r="F79" s="11"/>
      <c r="G79" s="11"/>
      <c r="H79" s="11"/>
      <c r="I79" s="11"/>
      <c r="J79" s="11"/>
      <c r="K79" s="11"/>
      <c r="L79" s="11"/>
      <c r="M79" s="11"/>
    </row>
    <row r="80" spans="1:13" x14ac:dyDescent="0.25">
      <c r="A80" s="11"/>
      <c r="B80" s="11"/>
      <c r="C80" s="11"/>
      <c r="D80" s="24"/>
      <c r="E80" s="10" t="s">
        <v>17</v>
      </c>
      <c r="F80" s="14">
        <v>2</v>
      </c>
      <c r="G80" s="15">
        <v>0</v>
      </c>
      <c r="H80" s="15">
        <v>0</v>
      </c>
      <c r="I80" s="15">
        <v>0</v>
      </c>
      <c r="J80" s="13">
        <f>OR(F80&lt;&gt;0,G80&lt;&gt;0,H80&lt;&gt;0,I80&lt;&gt;0)*(F80 + (F80 = 0))*(G80 + (G80 = 0))*(H80 + (H80 = 0))*(I80 + (I80 = 0))</f>
        <v>2</v>
      </c>
      <c r="K80" s="11"/>
      <c r="L80" s="11"/>
      <c r="M80" s="11"/>
    </row>
    <row r="81" spans="1:13" x14ac:dyDescent="0.25">
      <c r="A81" s="11"/>
      <c r="B81" s="11"/>
      <c r="C81" s="11"/>
      <c r="D81" s="24"/>
      <c r="E81" s="10" t="s">
        <v>17</v>
      </c>
      <c r="F81" s="14"/>
      <c r="G81" s="15"/>
      <c r="H81" s="15"/>
      <c r="I81" s="15"/>
      <c r="J81" s="13">
        <f>OR(F81&lt;&gt;0,G81&lt;&gt;0,H81&lt;&gt;0,I81&lt;&gt;0)*(F81 + (F81 = 0))*(G81 + (G81 = 0))*(H81 + (H81 = 0))*(I81 + (I81 = 0))</f>
        <v>0</v>
      </c>
      <c r="K81" s="11"/>
      <c r="L81" s="11"/>
      <c r="M81" s="11"/>
    </row>
    <row r="82" spans="1:13" x14ac:dyDescent="0.25">
      <c r="A82" s="11"/>
      <c r="B82" s="11"/>
      <c r="C82" s="11"/>
      <c r="D82" s="24"/>
      <c r="E82" s="11"/>
      <c r="F82" s="11"/>
      <c r="G82" s="11"/>
      <c r="H82" s="11"/>
      <c r="I82" s="11"/>
      <c r="J82" s="16" t="s">
        <v>72</v>
      </c>
      <c r="K82" s="17">
        <f>SUM(J80:J81)*1</f>
        <v>2</v>
      </c>
      <c r="L82" s="15">
        <v>699.72</v>
      </c>
      <c r="M82" s="18">
        <f>ROUND(K82*L82,2)</f>
        <v>1399.44</v>
      </c>
    </row>
    <row r="83" spans="1:13" ht="1.1499999999999999" customHeight="1" x14ac:dyDescent="0.25">
      <c r="A83" s="19"/>
      <c r="B83" s="19"/>
      <c r="C83" s="19"/>
      <c r="D83" s="25"/>
      <c r="E83" s="19"/>
      <c r="F83" s="19"/>
      <c r="G83" s="19"/>
      <c r="H83" s="19"/>
      <c r="I83" s="19"/>
      <c r="J83" s="19"/>
      <c r="K83" s="19"/>
      <c r="L83" s="19"/>
      <c r="M83" s="19"/>
    </row>
    <row r="84" spans="1:13" x14ac:dyDescent="0.25">
      <c r="A84" s="9" t="s">
        <v>73</v>
      </c>
      <c r="B84" s="10" t="s">
        <v>20</v>
      </c>
      <c r="C84" s="10" t="s">
        <v>21</v>
      </c>
      <c r="D84" s="23" t="s">
        <v>74</v>
      </c>
      <c r="E84" s="11"/>
      <c r="F84" s="11"/>
      <c r="G84" s="11"/>
      <c r="H84" s="11"/>
      <c r="I84" s="11"/>
      <c r="J84" s="11"/>
      <c r="K84" s="12">
        <f>K88</f>
        <v>2</v>
      </c>
      <c r="L84" s="13">
        <f>L88</f>
        <v>453.39</v>
      </c>
      <c r="M84" s="13">
        <f>M88</f>
        <v>906.78</v>
      </c>
    </row>
    <row r="85" spans="1:13" ht="56.25" x14ac:dyDescent="0.25">
      <c r="A85" s="11"/>
      <c r="B85" s="11"/>
      <c r="C85" s="11"/>
      <c r="D85" s="23" t="s">
        <v>75</v>
      </c>
      <c r="E85" s="11"/>
      <c r="F85" s="11"/>
      <c r="G85" s="11"/>
      <c r="H85" s="11"/>
      <c r="I85" s="11"/>
      <c r="J85" s="11"/>
      <c r="K85" s="11"/>
      <c r="L85" s="11"/>
      <c r="M85" s="11"/>
    </row>
    <row r="86" spans="1:13" x14ac:dyDescent="0.25">
      <c r="A86" s="11"/>
      <c r="B86" s="11"/>
      <c r="C86" s="11"/>
      <c r="D86" s="24"/>
      <c r="E86" s="10" t="s">
        <v>17</v>
      </c>
      <c r="F86" s="14">
        <v>2</v>
      </c>
      <c r="G86" s="15">
        <v>0</v>
      </c>
      <c r="H86" s="15">
        <v>0</v>
      </c>
      <c r="I86" s="15">
        <v>0</v>
      </c>
      <c r="J86" s="13">
        <f>OR(F86&lt;&gt;0,G86&lt;&gt;0,H86&lt;&gt;0,I86&lt;&gt;0)*(F86 + (F86 = 0))*(G86 + (G86 = 0))*(H86 + (H86 = 0))*(I86 + (I86 = 0))</f>
        <v>2</v>
      </c>
      <c r="K86" s="11"/>
      <c r="L86" s="11"/>
      <c r="M86" s="11"/>
    </row>
    <row r="87" spans="1:13" x14ac:dyDescent="0.25">
      <c r="A87" s="11"/>
      <c r="B87" s="11"/>
      <c r="C87" s="11"/>
      <c r="D87" s="24"/>
      <c r="E87" s="10" t="s">
        <v>17</v>
      </c>
      <c r="F87" s="14"/>
      <c r="G87" s="15"/>
      <c r="H87" s="15"/>
      <c r="I87" s="15"/>
      <c r="J87" s="13">
        <f>OR(F87&lt;&gt;0,G87&lt;&gt;0,H87&lt;&gt;0,I87&lt;&gt;0)*(F87 + (F87 = 0))*(G87 + (G87 = 0))*(H87 + (H87 = 0))*(I87 + (I87 = 0))</f>
        <v>0</v>
      </c>
      <c r="K87" s="11"/>
      <c r="L87" s="11"/>
      <c r="M87" s="11"/>
    </row>
    <row r="88" spans="1:13" x14ac:dyDescent="0.25">
      <c r="A88" s="11"/>
      <c r="B88" s="11"/>
      <c r="C88" s="11"/>
      <c r="D88" s="24"/>
      <c r="E88" s="11"/>
      <c r="F88" s="11"/>
      <c r="G88" s="11"/>
      <c r="H88" s="11"/>
      <c r="I88" s="11"/>
      <c r="J88" s="16" t="s">
        <v>76</v>
      </c>
      <c r="K88" s="17">
        <f>SUM(J86:J87)*1</f>
        <v>2</v>
      </c>
      <c r="L88" s="15">
        <v>453.39</v>
      </c>
      <c r="M88" s="18">
        <f>ROUND(K88*L88,2)</f>
        <v>906.78</v>
      </c>
    </row>
    <row r="89" spans="1:13" ht="1.1499999999999999" customHeight="1" x14ac:dyDescent="0.25">
      <c r="A89" s="19"/>
      <c r="B89" s="19"/>
      <c r="C89" s="19"/>
      <c r="D89" s="25"/>
      <c r="E89" s="19"/>
      <c r="F89" s="19"/>
      <c r="G89" s="19"/>
      <c r="H89" s="19"/>
      <c r="I89" s="19"/>
      <c r="J89" s="19"/>
      <c r="K89" s="19"/>
      <c r="L89" s="19"/>
      <c r="M89" s="19"/>
    </row>
    <row r="90" spans="1:13" x14ac:dyDescent="0.25">
      <c r="A90" s="9" t="s">
        <v>77</v>
      </c>
      <c r="B90" s="10" t="s">
        <v>20</v>
      </c>
      <c r="C90" s="10" t="s">
        <v>21</v>
      </c>
      <c r="D90" s="23" t="s">
        <v>78</v>
      </c>
      <c r="E90" s="11"/>
      <c r="F90" s="11"/>
      <c r="G90" s="11"/>
      <c r="H90" s="11"/>
      <c r="I90" s="11"/>
      <c r="J90" s="11"/>
      <c r="K90" s="12">
        <f>K94</f>
        <v>1</v>
      </c>
      <c r="L90" s="13">
        <f>L94</f>
        <v>499.8</v>
      </c>
      <c r="M90" s="13">
        <f>M94</f>
        <v>499.8</v>
      </c>
    </row>
    <row r="91" spans="1:13" ht="56.25" x14ac:dyDescent="0.25">
      <c r="A91" s="11"/>
      <c r="B91" s="11"/>
      <c r="C91" s="11"/>
      <c r="D91" s="23" t="s">
        <v>79</v>
      </c>
      <c r="E91" s="11"/>
      <c r="F91" s="11"/>
      <c r="G91" s="11"/>
      <c r="H91" s="11"/>
      <c r="I91" s="11"/>
      <c r="J91" s="11"/>
      <c r="K91" s="11"/>
      <c r="L91" s="11"/>
      <c r="M91" s="11"/>
    </row>
    <row r="92" spans="1:13" x14ac:dyDescent="0.25">
      <c r="A92" s="11"/>
      <c r="B92" s="11"/>
      <c r="C92" s="11"/>
      <c r="D92" s="24"/>
      <c r="E92" s="10" t="s">
        <v>17</v>
      </c>
      <c r="F92" s="14">
        <v>1</v>
      </c>
      <c r="G92" s="15">
        <v>0</v>
      </c>
      <c r="H92" s="15">
        <v>0</v>
      </c>
      <c r="I92" s="15">
        <v>0</v>
      </c>
      <c r="J92" s="13">
        <f>OR(F92&lt;&gt;0,G92&lt;&gt;0,H92&lt;&gt;0,I92&lt;&gt;0)*(F92 + (F92 = 0))*(G92 + (G92 = 0))*(H92 + (H92 = 0))*(I92 + (I92 = 0))</f>
        <v>1</v>
      </c>
      <c r="K92" s="11"/>
      <c r="L92" s="11"/>
      <c r="M92" s="11"/>
    </row>
    <row r="93" spans="1:13" x14ac:dyDescent="0.25">
      <c r="A93" s="11"/>
      <c r="B93" s="11"/>
      <c r="C93" s="11"/>
      <c r="D93" s="24"/>
      <c r="E93" s="10" t="s">
        <v>17</v>
      </c>
      <c r="F93" s="14"/>
      <c r="G93" s="15"/>
      <c r="H93" s="15"/>
      <c r="I93" s="15"/>
      <c r="J93" s="13">
        <f>OR(F93&lt;&gt;0,G93&lt;&gt;0,H93&lt;&gt;0,I93&lt;&gt;0)*(F93 + (F93 = 0))*(G93 + (G93 = 0))*(H93 + (H93 = 0))*(I93 + (I93 = 0))</f>
        <v>0</v>
      </c>
      <c r="K93" s="11"/>
      <c r="L93" s="11"/>
      <c r="M93" s="11"/>
    </row>
    <row r="94" spans="1:13" x14ac:dyDescent="0.25">
      <c r="A94" s="11"/>
      <c r="B94" s="11"/>
      <c r="C94" s="11"/>
      <c r="D94" s="24"/>
      <c r="E94" s="11"/>
      <c r="F94" s="11"/>
      <c r="G94" s="11"/>
      <c r="H94" s="11"/>
      <c r="I94" s="11"/>
      <c r="J94" s="16" t="s">
        <v>80</v>
      </c>
      <c r="K94" s="17">
        <f>SUM(J92:J93)*1</f>
        <v>1</v>
      </c>
      <c r="L94" s="15">
        <v>499.8</v>
      </c>
      <c r="M94" s="18">
        <f>ROUND(K94*L94,2)</f>
        <v>499.8</v>
      </c>
    </row>
    <row r="95" spans="1:13" ht="1.1499999999999999" customHeight="1" x14ac:dyDescent="0.25">
      <c r="A95" s="19"/>
      <c r="B95" s="19"/>
      <c r="C95" s="19"/>
      <c r="D95" s="25"/>
      <c r="E95" s="19"/>
      <c r="F95" s="19"/>
      <c r="G95" s="19"/>
      <c r="H95" s="19"/>
      <c r="I95" s="19"/>
      <c r="J95" s="19"/>
      <c r="K95" s="19"/>
      <c r="L95" s="19"/>
      <c r="M95" s="19"/>
    </row>
    <row r="96" spans="1:13" x14ac:dyDescent="0.25">
      <c r="A96" s="11"/>
      <c r="B96" s="11"/>
      <c r="C96" s="11"/>
      <c r="D96" s="24"/>
      <c r="E96" s="11"/>
      <c r="F96" s="11"/>
      <c r="G96" s="11"/>
      <c r="H96" s="11"/>
      <c r="I96" s="11"/>
      <c r="J96" s="16" t="s">
        <v>81</v>
      </c>
      <c r="K96" s="20">
        <v>1</v>
      </c>
      <c r="L96" s="18">
        <f>M26+M32+M38+M44+M50+M55+M61+M67+M73+M78+M84+M90</f>
        <v>24695.83</v>
      </c>
      <c r="M96" s="18">
        <f>ROUND(K96*L96,2)</f>
        <v>24695.83</v>
      </c>
    </row>
    <row r="97" spans="1:13" ht="1.1499999999999999" customHeight="1" x14ac:dyDescent="0.25">
      <c r="A97" s="19"/>
      <c r="B97" s="19"/>
      <c r="C97" s="19"/>
      <c r="D97" s="25"/>
      <c r="E97" s="19"/>
      <c r="F97" s="19"/>
      <c r="G97" s="19"/>
      <c r="H97" s="19"/>
      <c r="I97" s="19"/>
      <c r="J97" s="19"/>
      <c r="K97" s="19"/>
      <c r="L97" s="19"/>
      <c r="M97" s="19"/>
    </row>
    <row r="98" spans="1:13" x14ac:dyDescent="0.25">
      <c r="A98" s="5" t="s">
        <v>82</v>
      </c>
      <c r="B98" s="5" t="s">
        <v>16</v>
      </c>
      <c r="C98" s="5" t="s">
        <v>17</v>
      </c>
      <c r="D98" s="22" t="s">
        <v>83</v>
      </c>
      <c r="E98" s="6"/>
      <c r="F98" s="6"/>
      <c r="G98" s="6"/>
      <c r="H98" s="6"/>
      <c r="I98" s="6"/>
      <c r="J98" s="6"/>
      <c r="K98" s="7">
        <f>K170</f>
        <v>1</v>
      </c>
      <c r="L98" s="8">
        <f>L170</f>
        <v>24769.26</v>
      </c>
      <c r="M98" s="8">
        <f>M170</f>
        <v>24769.26</v>
      </c>
    </row>
    <row r="99" spans="1:13" x14ac:dyDescent="0.25">
      <c r="A99" s="9" t="s">
        <v>84</v>
      </c>
      <c r="B99" s="10" t="s">
        <v>20</v>
      </c>
      <c r="C99" s="10" t="s">
        <v>21</v>
      </c>
      <c r="D99" s="23" t="s">
        <v>85</v>
      </c>
      <c r="E99" s="11"/>
      <c r="F99" s="11"/>
      <c r="G99" s="11"/>
      <c r="H99" s="11"/>
      <c r="I99" s="11"/>
      <c r="J99" s="11"/>
      <c r="K99" s="12">
        <f>K103</f>
        <v>1</v>
      </c>
      <c r="L99" s="13">
        <f>L103</f>
        <v>1943.87</v>
      </c>
      <c r="M99" s="13">
        <f>M103</f>
        <v>1943.87</v>
      </c>
    </row>
    <row r="100" spans="1:13" ht="281.25" x14ac:dyDescent="0.25">
      <c r="A100" s="11"/>
      <c r="B100" s="11"/>
      <c r="C100" s="11"/>
      <c r="D100" s="23" t="s">
        <v>86</v>
      </c>
      <c r="E100" s="11"/>
      <c r="F100" s="11"/>
      <c r="G100" s="11"/>
      <c r="H100" s="11"/>
      <c r="I100" s="11"/>
      <c r="J100" s="11"/>
      <c r="K100" s="11"/>
      <c r="L100" s="11"/>
      <c r="M100" s="11"/>
    </row>
    <row r="101" spans="1:13" x14ac:dyDescent="0.25">
      <c r="A101" s="11"/>
      <c r="B101" s="11"/>
      <c r="C101" s="11"/>
      <c r="D101" s="24"/>
      <c r="E101" s="10" t="s">
        <v>17</v>
      </c>
      <c r="F101" s="14">
        <v>1</v>
      </c>
      <c r="G101" s="15">
        <v>0</v>
      </c>
      <c r="H101" s="15">
        <v>0</v>
      </c>
      <c r="I101" s="15">
        <v>0</v>
      </c>
      <c r="J101" s="13">
        <f>OR(F101&lt;&gt;0,G101&lt;&gt;0,H101&lt;&gt;0,I101&lt;&gt;0)*(F101 + (F101 = 0))*(G101 + (G101 = 0))*(H101 + (H101 = 0))*(I101 + (I101 = 0))</f>
        <v>1</v>
      </c>
      <c r="K101" s="11"/>
      <c r="L101" s="11"/>
      <c r="M101" s="11"/>
    </row>
    <row r="102" spans="1:13" x14ac:dyDescent="0.25">
      <c r="A102" s="11"/>
      <c r="B102" s="11"/>
      <c r="C102" s="11"/>
      <c r="D102" s="24"/>
      <c r="E102" s="10" t="s">
        <v>17</v>
      </c>
      <c r="F102" s="14"/>
      <c r="G102" s="15"/>
      <c r="H102" s="15"/>
      <c r="I102" s="15"/>
      <c r="J102" s="13">
        <f>OR(F102&lt;&gt;0,G102&lt;&gt;0,H102&lt;&gt;0,I102&lt;&gt;0)*(F102 + (F102 = 0))*(G102 + (G102 = 0))*(H102 + (H102 = 0))*(I102 + (I102 = 0))</f>
        <v>0</v>
      </c>
      <c r="K102" s="11"/>
      <c r="L102" s="11"/>
      <c r="M102" s="11"/>
    </row>
    <row r="103" spans="1:13" x14ac:dyDescent="0.25">
      <c r="A103" s="11"/>
      <c r="B103" s="11"/>
      <c r="C103" s="11"/>
      <c r="D103" s="24"/>
      <c r="E103" s="11"/>
      <c r="F103" s="11"/>
      <c r="G103" s="11"/>
      <c r="H103" s="11"/>
      <c r="I103" s="11"/>
      <c r="J103" s="16" t="s">
        <v>87</v>
      </c>
      <c r="K103" s="17">
        <f>SUM(J101:J102)*1</f>
        <v>1</v>
      </c>
      <c r="L103" s="15">
        <v>1943.87</v>
      </c>
      <c r="M103" s="18">
        <f>ROUND(K103*L103,2)</f>
        <v>1943.87</v>
      </c>
    </row>
    <row r="104" spans="1:13" ht="1.1499999999999999" customHeight="1" x14ac:dyDescent="0.25">
      <c r="A104" s="19"/>
      <c r="B104" s="19"/>
      <c r="C104" s="19"/>
      <c r="D104" s="25"/>
      <c r="E104" s="19"/>
      <c r="F104" s="19"/>
      <c r="G104" s="19"/>
      <c r="H104" s="19"/>
      <c r="I104" s="19"/>
      <c r="J104" s="19"/>
      <c r="K104" s="19"/>
      <c r="L104" s="19"/>
      <c r="M104" s="19"/>
    </row>
    <row r="105" spans="1:13" x14ac:dyDescent="0.25">
      <c r="A105" s="9" t="s">
        <v>88</v>
      </c>
      <c r="B105" s="10" t="s">
        <v>20</v>
      </c>
      <c r="C105" s="10" t="s">
        <v>21</v>
      </c>
      <c r="D105" s="23" t="s">
        <v>89</v>
      </c>
      <c r="E105" s="11"/>
      <c r="F105" s="11"/>
      <c r="G105" s="11"/>
      <c r="H105" s="11"/>
      <c r="I105" s="11"/>
      <c r="J105" s="11"/>
      <c r="K105" s="12">
        <f>K109</f>
        <v>1</v>
      </c>
      <c r="L105" s="13">
        <f>L109</f>
        <v>37.49</v>
      </c>
      <c r="M105" s="13">
        <f>M109</f>
        <v>37.49</v>
      </c>
    </row>
    <row r="106" spans="1:13" ht="45" x14ac:dyDescent="0.25">
      <c r="A106" s="11"/>
      <c r="B106" s="11"/>
      <c r="C106" s="11"/>
      <c r="D106" s="23" t="s">
        <v>90</v>
      </c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13" x14ac:dyDescent="0.25">
      <c r="A107" s="11"/>
      <c r="B107" s="11"/>
      <c r="C107" s="11"/>
      <c r="D107" s="24"/>
      <c r="E107" s="10" t="s">
        <v>17</v>
      </c>
      <c r="F107" s="14">
        <v>1</v>
      </c>
      <c r="G107" s="15">
        <v>0</v>
      </c>
      <c r="H107" s="15">
        <v>0</v>
      </c>
      <c r="I107" s="15">
        <v>0</v>
      </c>
      <c r="J107" s="13">
        <f>OR(F107&lt;&gt;0,G107&lt;&gt;0,H107&lt;&gt;0,I107&lt;&gt;0)*(F107 + (F107 = 0))*(G107 + (G107 = 0))*(H107 + (H107 = 0))*(I107 + (I107 = 0))</f>
        <v>1</v>
      </c>
      <c r="K107" s="11"/>
      <c r="L107" s="11"/>
      <c r="M107" s="11"/>
    </row>
    <row r="108" spans="1:13" x14ac:dyDescent="0.25">
      <c r="A108" s="11"/>
      <c r="B108" s="11"/>
      <c r="C108" s="11"/>
      <c r="D108" s="24"/>
      <c r="E108" s="10" t="s">
        <v>17</v>
      </c>
      <c r="F108" s="14"/>
      <c r="G108" s="15"/>
      <c r="H108" s="15"/>
      <c r="I108" s="15"/>
      <c r="J108" s="13">
        <f>OR(F108&lt;&gt;0,G108&lt;&gt;0,H108&lt;&gt;0,I108&lt;&gt;0)*(F108 + (F108 = 0))*(G108 + (G108 = 0))*(H108 + (H108 = 0))*(I108 + (I108 = 0))</f>
        <v>0</v>
      </c>
      <c r="K108" s="11"/>
      <c r="L108" s="11"/>
      <c r="M108" s="11"/>
    </row>
    <row r="109" spans="1:13" x14ac:dyDescent="0.25">
      <c r="A109" s="11"/>
      <c r="B109" s="11"/>
      <c r="C109" s="11"/>
      <c r="D109" s="24"/>
      <c r="E109" s="11"/>
      <c r="F109" s="11"/>
      <c r="G109" s="11"/>
      <c r="H109" s="11"/>
      <c r="I109" s="11"/>
      <c r="J109" s="16" t="s">
        <v>91</v>
      </c>
      <c r="K109" s="17">
        <f>SUM(J107:J108)*1</f>
        <v>1</v>
      </c>
      <c r="L109" s="15">
        <v>37.49</v>
      </c>
      <c r="M109" s="18">
        <f>ROUND(K109*L109,2)</f>
        <v>37.49</v>
      </c>
    </row>
    <row r="110" spans="1:13" ht="1.1499999999999999" customHeight="1" x14ac:dyDescent="0.25">
      <c r="A110" s="19"/>
      <c r="B110" s="19"/>
      <c r="C110" s="19"/>
      <c r="D110" s="25"/>
      <c r="E110" s="19"/>
      <c r="F110" s="19"/>
      <c r="G110" s="19"/>
      <c r="H110" s="19"/>
      <c r="I110" s="19"/>
      <c r="J110" s="19"/>
      <c r="K110" s="19"/>
      <c r="L110" s="19"/>
      <c r="M110" s="19"/>
    </row>
    <row r="111" spans="1:13" x14ac:dyDescent="0.25">
      <c r="A111" s="9" t="s">
        <v>92</v>
      </c>
      <c r="B111" s="10" t="s">
        <v>20</v>
      </c>
      <c r="C111" s="10" t="s">
        <v>21</v>
      </c>
      <c r="D111" s="23" t="s">
        <v>93</v>
      </c>
      <c r="E111" s="11"/>
      <c r="F111" s="11"/>
      <c r="G111" s="11"/>
      <c r="H111" s="11"/>
      <c r="I111" s="11"/>
      <c r="J111" s="11"/>
      <c r="K111" s="12">
        <f>K115</f>
        <v>1</v>
      </c>
      <c r="L111" s="13">
        <f>L115</f>
        <v>121.95</v>
      </c>
      <c r="M111" s="13">
        <f>M115</f>
        <v>121.95</v>
      </c>
    </row>
    <row r="112" spans="1:13" ht="22.5" x14ac:dyDescent="0.25">
      <c r="A112" s="11"/>
      <c r="B112" s="11"/>
      <c r="C112" s="11"/>
      <c r="D112" s="23" t="s">
        <v>94</v>
      </c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1:13" x14ac:dyDescent="0.25">
      <c r="A113" s="11"/>
      <c r="B113" s="11"/>
      <c r="C113" s="11"/>
      <c r="D113" s="24"/>
      <c r="E113" s="10" t="s">
        <v>17</v>
      </c>
      <c r="F113" s="14">
        <v>1</v>
      </c>
      <c r="G113" s="15">
        <v>0</v>
      </c>
      <c r="H113" s="15">
        <v>0</v>
      </c>
      <c r="I113" s="15">
        <v>0</v>
      </c>
      <c r="J113" s="13">
        <f>OR(F113&lt;&gt;0,G113&lt;&gt;0,H113&lt;&gt;0,I113&lt;&gt;0)*(F113 + (F113 = 0))*(G113 + (G113 = 0))*(H113 + (H113 = 0))*(I113 + (I113 = 0))</f>
        <v>1</v>
      </c>
      <c r="K113" s="11"/>
      <c r="L113" s="11"/>
      <c r="M113" s="11"/>
    </row>
    <row r="114" spans="1:13" x14ac:dyDescent="0.25">
      <c r="A114" s="11"/>
      <c r="B114" s="11"/>
      <c r="C114" s="11"/>
      <c r="D114" s="24"/>
      <c r="E114" s="10" t="s">
        <v>17</v>
      </c>
      <c r="F114" s="14"/>
      <c r="G114" s="15"/>
      <c r="H114" s="15"/>
      <c r="I114" s="15"/>
      <c r="J114" s="13">
        <f>OR(F114&lt;&gt;0,G114&lt;&gt;0,H114&lt;&gt;0,I114&lt;&gt;0)*(F114 + (F114 = 0))*(G114 + (G114 = 0))*(H114 + (H114 = 0))*(I114 + (I114 = 0))</f>
        <v>0</v>
      </c>
      <c r="K114" s="11"/>
      <c r="L114" s="11"/>
      <c r="M114" s="11"/>
    </row>
    <row r="115" spans="1:13" x14ac:dyDescent="0.25">
      <c r="A115" s="11"/>
      <c r="B115" s="11"/>
      <c r="C115" s="11"/>
      <c r="D115" s="24"/>
      <c r="E115" s="11"/>
      <c r="F115" s="11"/>
      <c r="G115" s="11"/>
      <c r="H115" s="11"/>
      <c r="I115" s="11"/>
      <c r="J115" s="16" t="s">
        <v>95</v>
      </c>
      <c r="K115" s="17">
        <f>SUM(J113:J114)*1</f>
        <v>1</v>
      </c>
      <c r="L115" s="15">
        <v>121.95</v>
      </c>
      <c r="M115" s="18">
        <f>ROUND(K115*L115,2)</f>
        <v>121.95</v>
      </c>
    </row>
    <row r="116" spans="1:13" ht="1.1499999999999999" customHeight="1" x14ac:dyDescent="0.25">
      <c r="A116" s="19"/>
      <c r="B116" s="19"/>
      <c r="C116" s="19"/>
      <c r="D116" s="25"/>
      <c r="E116" s="19"/>
      <c r="F116" s="19"/>
      <c r="G116" s="19"/>
      <c r="H116" s="19"/>
      <c r="I116" s="19"/>
      <c r="J116" s="19"/>
      <c r="K116" s="19"/>
      <c r="L116" s="19"/>
      <c r="M116" s="19"/>
    </row>
    <row r="117" spans="1:13" x14ac:dyDescent="0.25">
      <c r="A117" s="9" t="s">
        <v>96</v>
      </c>
      <c r="B117" s="10" t="s">
        <v>20</v>
      </c>
      <c r="C117" s="10" t="s">
        <v>21</v>
      </c>
      <c r="D117" s="23" t="s">
        <v>97</v>
      </c>
      <c r="E117" s="11"/>
      <c r="F117" s="11"/>
      <c r="G117" s="11"/>
      <c r="H117" s="11"/>
      <c r="I117" s="11"/>
      <c r="J117" s="11"/>
      <c r="K117" s="12">
        <f>K121</f>
        <v>2</v>
      </c>
      <c r="L117" s="13">
        <f>L121</f>
        <v>43.73</v>
      </c>
      <c r="M117" s="13">
        <f>M121</f>
        <v>87.46</v>
      </c>
    </row>
    <row r="118" spans="1:13" ht="22.5" x14ac:dyDescent="0.25">
      <c r="A118" s="11"/>
      <c r="B118" s="11"/>
      <c r="C118" s="11"/>
      <c r="D118" s="23" t="s">
        <v>98</v>
      </c>
      <c r="E118" s="11"/>
      <c r="F118" s="11"/>
      <c r="G118" s="11"/>
      <c r="H118" s="11"/>
      <c r="I118" s="11"/>
      <c r="J118" s="11"/>
      <c r="K118" s="11"/>
      <c r="L118" s="11"/>
      <c r="M118" s="11"/>
    </row>
    <row r="119" spans="1:13" x14ac:dyDescent="0.25">
      <c r="A119" s="11"/>
      <c r="B119" s="11"/>
      <c r="C119" s="11"/>
      <c r="D119" s="24"/>
      <c r="E119" s="10" t="s">
        <v>17</v>
      </c>
      <c r="F119" s="14">
        <v>2</v>
      </c>
      <c r="G119" s="15">
        <v>0</v>
      </c>
      <c r="H119" s="15">
        <v>0</v>
      </c>
      <c r="I119" s="15">
        <v>0</v>
      </c>
      <c r="J119" s="13">
        <f>OR(F119&lt;&gt;0,G119&lt;&gt;0,H119&lt;&gt;0,I119&lt;&gt;0)*(F119 + (F119 = 0))*(G119 + (G119 = 0))*(H119 + (H119 = 0))*(I119 + (I119 = 0))</f>
        <v>2</v>
      </c>
      <c r="K119" s="11"/>
      <c r="L119" s="11"/>
      <c r="M119" s="11"/>
    </row>
    <row r="120" spans="1:13" x14ac:dyDescent="0.25">
      <c r="A120" s="11"/>
      <c r="B120" s="11"/>
      <c r="C120" s="11"/>
      <c r="D120" s="24"/>
      <c r="E120" s="10" t="s">
        <v>17</v>
      </c>
      <c r="F120" s="14"/>
      <c r="G120" s="15"/>
      <c r="H120" s="15"/>
      <c r="I120" s="15"/>
      <c r="J120" s="13">
        <f>OR(F120&lt;&gt;0,G120&lt;&gt;0,H120&lt;&gt;0,I120&lt;&gt;0)*(F120 + (F120 = 0))*(G120 + (G120 = 0))*(H120 + (H120 = 0))*(I120 + (I120 = 0))</f>
        <v>0</v>
      </c>
      <c r="K120" s="11"/>
      <c r="L120" s="11"/>
      <c r="M120" s="11"/>
    </row>
    <row r="121" spans="1:13" x14ac:dyDescent="0.25">
      <c r="A121" s="11"/>
      <c r="B121" s="11"/>
      <c r="C121" s="11"/>
      <c r="D121" s="24"/>
      <c r="E121" s="11"/>
      <c r="F121" s="11"/>
      <c r="G121" s="11"/>
      <c r="H121" s="11"/>
      <c r="I121" s="11"/>
      <c r="J121" s="16" t="s">
        <v>99</v>
      </c>
      <c r="K121" s="17">
        <f>SUM(J119:J120)*1</f>
        <v>2</v>
      </c>
      <c r="L121" s="15">
        <v>43.73</v>
      </c>
      <c r="M121" s="18">
        <f>ROUND(K121*L121,2)</f>
        <v>87.46</v>
      </c>
    </row>
    <row r="122" spans="1:13" ht="1.1499999999999999" customHeight="1" x14ac:dyDescent="0.25">
      <c r="A122" s="19"/>
      <c r="B122" s="19"/>
      <c r="C122" s="19"/>
      <c r="D122" s="25"/>
      <c r="E122" s="19"/>
      <c r="F122" s="19"/>
      <c r="G122" s="19"/>
      <c r="H122" s="19"/>
      <c r="I122" s="19"/>
      <c r="J122" s="19"/>
      <c r="K122" s="19"/>
      <c r="L122" s="19"/>
      <c r="M122" s="19"/>
    </row>
    <row r="123" spans="1:13" x14ac:dyDescent="0.25">
      <c r="A123" s="9" t="s">
        <v>100</v>
      </c>
      <c r="B123" s="10" t="s">
        <v>20</v>
      </c>
      <c r="C123" s="10" t="s">
        <v>21</v>
      </c>
      <c r="D123" s="23" t="s">
        <v>101</v>
      </c>
      <c r="E123" s="11"/>
      <c r="F123" s="11"/>
      <c r="G123" s="11"/>
      <c r="H123" s="11"/>
      <c r="I123" s="11"/>
      <c r="J123" s="11"/>
      <c r="K123" s="12">
        <f>K127</f>
        <v>2</v>
      </c>
      <c r="L123" s="13">
        <f>L127</f>
        <v>364.14</v>
      </c>
      <c r="M123" s="13">
        <f>M127</f>
        <v>728.28</v>
      </c>
    </row>
    <row r="124" spans="1:13" ht="33.75" x14ac:dyDescent="0.25">
      <c r="A124" s="11"/>
      <c r="B124" s="11"/>
      <c r="C124" s="11"/>
      <c r="D124" s="23" t="s">
        <v>102</v>
      </c>
      <c r="E124" s="11"/>
      <c r="F124" s="11"/>
      <c r="G124" s="11"/>
      <c r="H124" s="11"/>
      <c r="I124" s="11"/>
      <c r="J124" s="11"/>
      <c r="K124" s="11"/>
      <c r="L124" s="11"/>
      <c r="M124" s="11"/>
    </row>
    <row r="125" spans="1:13" x14ac:dyDescent="0.25">
      <c r="A125" s="11"/>
      <c r="B125" s="11"/>
      <c r="C125" s="11"/>
      <c r="D125" s="24"/>
      <c r="E125" s="10" t="s">
        <v>17</v>
      </c>
      <c r="F125" s="14">
        <v>2</v>
      </c>
      <c r="G125" s="15">
        <v>0</v>
      </c>
      <c r="H125" s="15">
        <v>0</v>
      </c>
      <c r="I125" s="15">
        <v>0</v>
      </c>
      <c r="J125" s="13">
        <f>OR(F125&lt;&gt;0,G125&lt;&gt;0,H125&lt;&gt;0,I125&lt;&gt;0)*(F125 + (F125 = 0))*(G125 + (G125 = 0))*(H125 + (H125 = 0))*(I125 + (I125 = 0))</f>
        <v>2</v>
      </c>
      <c r="K125" s="11"/>
      <c r="L125" s="11"/>
      <c r="M125" s="11"/>
    </row>
    <row r="126" spans="1:13" x14ac:dyDescent="0.25">
      <c r="A126" s="11"/>
      <c r="B126" s="11"/>
      <c r="C126" s="11"/>
      <c r="D126" s="24"/>
      <c r="E126" s="10" t="s">
        <v>17</v>
      </c>
      <c r="F126" s="14"/>
      <c r="G126" s="15"/>
      <c r="H126" s="15"/>
      <c r="I126" s="15"/>
      <c r="J126" s="13">
        <f>OR(F126&lt;&gt;0,G126&lt;&gt;0,H126&lt;&gt;0,I126&lt;&gt;0)*(F126 + (F126 = 0))*(G126 + (G126 = 0))*(H126 + (H126 = 0))*(I126 + (I126 = 0))</f>
        <v>0</v>
      </c>
      <c r="K126" s="11"/>
      <c r="L126" s="11"/>
      <c r="M126" s="11"/>
    </row>
    <row r="127" spans="1:13" x14ac:dyDescent="0.25">
      <c r="A127" s="11"/>
      <c r="B127" s="11"/>
      <c r="C127" s="11"/>
      <c r="D127" s="24"/>
      <c r="E127" s="11"/>
      <c r="F127" s="11"/>
      <c r="G127" s="11"/>
      <c r="H127" s="11"/>
      <c r="I127" s="11"/>
      <c r="J127" s="16" t="s">
        <v>103</v>
      </c>
      <c r="K127" s="17">
        <f>SUM(J125:J126)*1</f>
        <v>2</v>
      </c>
      <c r="L127" s="15">
        <v>364.14</v>
      </c>
      <c r="M127" s="18">
        <f>ROUND(K127*L127,2)</f>
        <v>728.28</v>
      </c>
    </row>
    <row r="128" spans="1:13" ht="1.1499999999999999" customHeight="1" x14ac:dyDescent="0.25">
      <c r="A128" s="19"/>
      <c r="B128" s="19"/>
      <c r="C128" s="19"/>
      <c r="D128" s="25"/>
      <c r="E128" s="19"/>
      <c r="F128" s="19"/>
      <c r="G128" s="19"/>
      <c r="H128" s="19"/>
      <c r="I128" s="19"/>
      <c r="J128" s="19"/>
      <c r="K128" s="19"/>
      <c r="L128" s="19"/>
      <c r="M128" s="19"/>
    </row>
    <row r="129" spans="1:13" x14ac:dyDescent="0.25">
      <c r="A129" s="9" t="s">
        <v>104</v>
      </c>
      <c r="B129" s="10" t="s">
        <v>20</v>
      </c>
      <c r="C129" s="10" t="s">
        <v>21</v>
      </c>
      <c r="D129" s="23" t="s">
        <v>105</v>
      </c>
      <c r="E129" s="11"/>
      <c r="F129" s="11"/>
      <c r="G129" s="11"/>
      <c r="H129" s="11"/>
      <c r="I129" s="11"/>
      <c r="J129" s="11"/>
      <c r="K129" s="12">
        <f>K132</f>
        <v>2</v>
      </c>
      <c r="L129" s="13">
        <f>L132</f>
        <v>26.33</v>
      </c>
      <c r="M129" s="13">
        <f>M132</f>
        <v>52.66</v>
      </c>
    </row>
    <row r="130" spans="1:13" x14ac:dyDescent="0.25">
      <c r="A130" s="11"/>
      <c r="B130" s="11"/>
      <c r="C130" s="11"/>
      <c r="D130" s="24"/>
      <c r="E130" s="10" t="s">
        <v>17</v>
      </c>
      <c r="F130" s="14">
        <v>2</v>
      </c>
      <c r="G130" s="15">
        <v>0</v>
      </c>
      <c r="H130" s="15">
        <v>0</v>
      </c>
      <c r="I130" s="15">
        <v>0</v>
      </c>
      <c r="J130" s="13">
        <f>OR(F130&lt;&gt;0,G130&lt;&gt;0,H130&lt;&gt;0,I130&lt;&gt;0)*(F130 + (F130 = 0))*(G130 + (G130 = 0))*(H130 + (H130 = 0))*(I130 + (I130 = 0))</f>
        <v>2</v>
      </c>
      <c r="K130" s="11"/>
      <c r="L130" s="11"/>
      <c r="M130" s="11"/>
    </row>
    <row r="131" spans="1:13" x14ac:dyDescent="0.25">
      <c r="A131" s="11"/>
      <c r="B131" s="11"/>
      <c r="C131" s="11"/>
      <c r="D131" s="24"/>
      <c r="E131" s="10" t="s">
        <v>17</v>
      </c>
      <c r="F131" s="14"/>
      <c r="G131" s="15"/>
      <c r="H131" s="15"/>
      <c r="I131" s="15"/>
      <c r="J131" s="13">
        <f>OR(F131&lt;&gt;0,G131&lt;&gt;0,H131&lt;&gt;0,I131&lt;&gt;0)*(F131 + (F131 = 0))*(G131 + (G131 = 0))*(H131 + (H131 = 0))*(I131 + (I131 = 0))</f>
        <v>0</v>
      </c>
      <c r="K131" s="11"/>
      <c r="L131" s="11"/>
      <c r="M131" s="11"/>
    </row>
    <row r="132" spans="1:13" x14ac:dyDescent="0.25">
      <c r="A132" s="11"/>
      <c r="B132" s="11"/>
      <c r="C132" s="11"/>
      <c r="D132" s="24"/>
      <c r="E132" s="11"/>
      <c r="F132" s="11"/>
      <c r="G132" s="11"/>
      <c r="H132" s="11"/>
      <c r="I132" s="11"/>
      <c r="J132" s="16" t="s">
        <v>106</v>
      </c>
      <c r="K132" s="17">
        <f>SUM(J130:J131)*1</f>
        <v>2</v>
      </c>
      <c r="L132" s="15">
        <v>26.33</v>
      </c>
      <c r="M132" s="18">
        <f>ROUND(K132*L132,2)</f>
        <v>52.66</v>
      </c>
    </row>
    <row r="133" spans="1:13" ht="1.1499999999999999" customHeight="1" x14ac:dyDescent="0.25">
      <c r="A133" s="19"/>
      <c r="B133" s="19"/>
      <c r="C133" s="19"/>
      <c r="D133" s="25"/>
      <c r="E133" s="19"/>
      <c r="F133" s="19"/>
      <c r="G133" s="19"/>
      <c r="H133" s="19"/>
      <c r="I133" s="19"/>
      <c r="J133" s="19"/>
      <c r="K133" s="19"/>
      <c r="L133" s="19"/>
      <c r="M133" s="19"/>
    </row>
    <row r="134" spans="1:13" x14ac:dyDescent="0.25">
      <c r="A134" s="9" t="s">
        <v>107</v>
      </c>
      <c r="B134" s="10" t="s">
        <v>20</v>
      </c>
      <c r="C134" s="10" t="s">
        <v>21</v>
      </c>
      <c r="D134" s="23" t="s">
        <v>108</v>
      </c>
      <c r="E134" s="11"/>
      <c r="F134" s="11"/>
      <c r="G134" s="11"/>
      <c r="H134" s="11"/>
      <c r="I134" s="11"/>
      <c r="J134" s="11"/>
      <c r="K134" s="12">
        <f>K138</f>
        <v>1</v>
      </c>
      <c r="L134" s="13">
        <f>L138</f>
        <v>3268.34</v>
      </c>
      <c r="M134" s="13">
        <f>M138</f>
        <v>3268.34</v>
      </c>
    </row>
    <row r="135" spans="1:13" ht="225" x14ac:dyDescent="0.25">
      <c r="A135" s="11"/>
      <c r="B135" s="11"/>
      <c r="C135" s="11"/>
      <c r="D135" s="23" t="s">
        <v>109</v>
      </c>
      <c r="E135" s="11"/>
      <c r="F135" s="11"/>
      <c r="G135" s="11"/>
      <c r="H135" s="11"/>
      <c r="I135" s="11"/>
      <c r="J135" s="11"/>
      <c r="K135" s="11"/>
      <c r="L135" s="11"/>
      <c r="M135" s="11"/>
    </row>
    <row r="136" spans="1:13" x14ac:dyDescent="0.25">
      <c r="A136" s="11"/>
      <c r="B136" s="11"/>
      <c r="C136" s="11"/>
      <c r="D136" s="24"/>
      <c r="E136" s="10" t="s">
        <v>17</v>
      </c>
      <c r="F136" s="14">
        <v>1</v>
      </c>
      <c r="G136" s="15">
        <v>0</v>
      </c>
      <c r="H136" s="15">
        <v>0</v>
      </c>
      <c r="I136" s="15">
        <v>0</v>
      </c>
      <c r="J136" s="13">
        <f>OR(F136&lt;&gt;0,G136&lt;&gt;0,H136&lt;&gt;0,I136&lt;&gt;0)*(F136 + (F136 = 0))*(G136 + (G136 = 0))*(H136 + (H136 = 0))*(I136 + (I136 = 0))</f>
        <v>1</v>
      </c>
      <c r="K136" s="11"/>
      <c r="L136" s="11"/>
      <c r="M136" s="11"/>
    </row>
    <row r="137" spans="1:13" x14ac:dyDescent="0.25">
      <c r="A137" s="11"/>
      <c r="B137" s="11"/>
      <c r="C137" s="11"/>
      <c r="D137" s="24"/>
      <c r="E137" s="10" t="s">
        <v>17</v>
      </c>
      <c r="F137" s="14"/>
      <c r="G137" s="15"/>
      <c r="H137" s="15"/>
      <c r="I137" s="15"/>
      <c r="J137" s="13">
        <f>OR(F137&lt;&gt;0,G137&lt;&gt;0,H137&lt;&gt;0,I137&lt;&gt;0)*(F137 + (F137 = 0))*(G137 + (G137 = 0))*(H137 + (H137 = 0))*(I137 + (I137 = 0))</f>
        <v>0</v>
      </c>
      <c r="K137" s="11"/>
      <c r="L137" s="11"/>
      <c r="M137" s="11"/>
    </row>
    <row r="138" spans="1:13" x14ac:dyDescent="0.25">
      <c r="A138" s="11"/>
      <c r="B138" s="11"/>
      <c r="C138" s="11"/>
      <c r="D138" s="24"/>
      <c r="E138" s="11"/>
      <c r="F138" s="11"/>
      <c r="G138" s="11"/>
      <c r="H138" s="11"/>
      <c r="I138" s="11"/>
      <c r="J138" s="16" t="s">
        <v>110</v>
      </c>
      <c r="K138" s="17">
        <f>SUM(J136:J137)*1</f>
        <v>1</v>
      </c>
      <c r="L138" s="15">
        <v>3268.34</v>
      </c>
      <c r="M138" s="18">
        <f>ROUND(K138*L138,2)</f>
        <v>3268.34</v>
      </c>
    </row>
    <row r="139" spans="1:13" ht="1.1499999999999999" customHeight="1" x14ac:dyDescent="0.25">
      <c r="A139" s="19"/>
      <c r="B139" s="19"/>
      <c r="C139" s="19"/>
      <c r="D139" s="25"/>
      <c r="E139" s="19"/>
      <c r="F139" s="19"/>
      <c r="G139" s="19"/>
      <c r="H139" s="19"/>
      <c r="I139" s="19"/>
      <c r="J139" s="19"/>
      <c r="K139" s="19"/>
      <c r="L139" s="19"/>
      <c r="M139" s="19"/>
    </row>
    <row r="140" spans="1:13" x14ac:dyDescent="0.25">
      <c r="A140" s="9" t="s">
        <v>111</v>
      </c>
      <c r="B140" s="10" t="s">
        <v>20</v>
      </c>
      <c r="C140" s="10" t="s">
        <v>21</v>
      </c>
      <c r="D140" s="23" t="s">
        <v>112</v>
      </c>
      <c r="E140" s="11"/>
      <c r="F140" s="11"/>
      <c r="G140" s="11"/>
      <c r="H140" s="11"/>
      <c r="I140" s="11"/>
      <c r="J140" s="11"/>
      <c r="K140" s="12">
        <f>K144</f>
        <v>1</v>
      </c>
      <c r="L140" s="13">
        <f>L144</f>
        <v>3032.72</v>
      </c>
      <c r="M140" s="13">
        <f>M144</f>
        <v>3032.72</v>
      </c>
    </row>
    <row r="141" spans="1:13" ht="270" x14ac:dyDescent="0.25">
      <c r="A141" s="11"/>
      <c r="B141" s="11"/>
      <c r="C141" s="11"/>
      <c r="D141" s="23" t="s">
        <v>113</v>
      </c>
      <c r="E141" s="11"/>
      <c r="F141" s="11"/>
      <c r="G141" s="11"/>
      <c r="H141" s="11"/>
      <c r="I141" s="11"/>
      <c r="J141" s="11"/>
      <c r="K141" s="11"/>
      <c r="L141" s="11"/>
      <c r="M141" s="11"/>
    </row>
    <row r="142" spans="1:13" x14ac:dyDescent="0.25">
      <c r="A142" s="11"/>
      <c r="B142" s="11"/>
      <c r="C142" s="11"/>
      <c r="D142" s="24"/>
      <c r="E142" s="10" t="s">
        <v>17</v>
      </c>
      <c r="F142" s="14">
        <v>1</v>
      </c>
      <c r="G142" s="15">
        <v>0</v>
      </c>
      <c r="H142" s="15">
        <v>0</v>
      </c>
      <c r="I142" s="15">
        <v>0</v>
      </c>
      <c r="J142" s="13">
        <f>OR(F142&lt;&gt;0,G142&lt;&gt;0,H142&lt;&gt;0,I142&lt;&gt;0)*(F142 + (F142 = 0))*(G142 + (G142 = 0))*(H142 + (H142 = 0))*(I142 + (I142 = 0))</f>
        <v>1</v>
      </c>
      <c r="K142" s="11"/>
      <c r="L142" s="11"/>
      <c r="M142" s="11"/>
    </row>
    <row r="143" spans="1:13" x14ac:dyDescent="0.25">
      <c r="A143" s="11"/>
      <c r="B143" s="11"/>
      <c r="C143" s="11"/>
      <c r="D143" s="24"/>
      <c r="E143" s="10" t="s">
        <v>17</v>
      </c>
      <c r="F143" s="14"/>
      <c r="G143" s="15"/>
      <c r="H143" s="15"/>
      <c r="I143" s="15"/>
      <c r="J143" s="13">
        <f>OR(F143&lt;&gt;0,G143&lt;&gt;0,H143&lt;&gt;0,I143&lt;&gt;0)*(F143 + (F143 = 0))*(G143 + (G143 = 0))*(H143 + (H143 = 0))*(I143 + (I143 = 0))</f>
        <v>0</v>
      </c>
      <c r="K143" s="11"/>
      <c r="L143" s="11"/>
      <c r="M143" s="11"/>
    </row>
    <row r="144" spans="1:13" x14ac:dyDescent="0.25">
      <c r="A144" s="11"/>
      <c r="B144" s="11"/>
      <c r="C144" s="11"/>
      <c r="D144" s="24"/>
      <c r="E144" s="11"/>
      <c r="F144" s="11"/>
      <c r="G144" s="11"/>
      <c r="H144" s="11"/>
      <c r="I144" s="11"/>
      <c r="J144" s="16" t="s">
        <v>114</v>
      </c>
      <c r="K144" s="17">
        <f>SUM(J142:J143)*1</f>
        <v>1</v>
      </c>
      <c r="L144" s="15">
        <v>3032.72</v>
      </c>
      <c r="M144" s="18">
        <f>ROUND(K144*L144,2)</f>
        <v>3032.72</v>
      </c>
    </row>
    <row r="145" spans="1:13" ht="1.1499999999999999" customHeight="1" x14ac:dyDescent="0.25">
      <c r="A145" s="19"/>
      <c r="B145" s="19"/>
      <c r="C145" s="19"/>
      <c r="D145" s="25"/>
      <c r="E145" s="19"/>
      <c r="F145" s="19"/>
      <c r="G145" s="19"/>
      <c r="H145" s="19"/>
      <c r="I145" s="19"/>
      <c r="J145" s="19"/>
      <c r="K145" s="19"/>
      <c r="L145" s="19"/>
      <c r="M145" s="19"/>
    </row>
    <row r="146" spans="1:13" x14ac:dyDescent="0.25">
      <c r="A146" s="9" t="s">
        <v>115</v>
      </c>
      <c r="B146" s="10" t="s">
        <v>20</v>
      </c>
      <c r="C146" s="10" t="s">
        <v>21</v>
      </c>
      <c r="D146" s="23" t="s">
        <v>108</v>
      </c>
      <c r="E146" s="11"/>
      <c r="F146" s="11"/>
      <c r="G146" s="11"/>
      <c r="H146" s="11"/>
      <c r="I146" s="11"/>
      <c r="J146" s="11"/>
      <c r="K146" s="12">
        <f>K150</f>
        <v>1</v>
      </c>
      <c r="L146" s="13">
        <f>L150</f>
        <v>3268.34</v>
      </c>
      <c r="M146" s="13">
        <f>M150</f>
        <v>3268.34</v>
      </c>
    </row>
    <row r="147" spans="1:13" ht="225" x14ac:dyDescent="0.25">
      <c r="A147" s="11"/>
      <c r="B147" s="11"/>
      <c r="C147" s="11"/>
      <c r="D147" s="23" t="s">
        <v>116</v>
      </c>
      <c r="E147" s="11"/>
      <c r="F147" s="11"/>
      <c r="G147" s="11"/>
      <c r="H147" s="11"/>
      <c r="I147" s="11"/>
      <c r="J147" s="11"/>
      <c r="K147" s="11"/>
      <c r="L147" s="11"/>
      <c r="M147" s="11"/>
    </row>
    <row r="148" spans="1:13" x14ac:dyDescent="0.25">
      <c r="A148" s="11"/>
      <c r="B148" s="11"/>
      <c r="C148" s="11"/>
      <c r="D148" s="24"/>
      <c r="E148" s="10" t="s">
        <v>17</v>
      </c>
      <c r="F148" s="14">
        <v>1</v>
      </c>
      <c r="G148" s="15">
        <v>0</v>
      </c>
      <c r="H148" s="15">
        <v>0</v>
      </c>
      <c r="I148" s="15">
        <v>0</v>
      </c>
      <c r="J148" s="13">
        <f>OR(F148&lt;&gt;0,G148&lt;&gt;0,H148&lt;&gt;0,I148&lt;&gt;0)*(F148 + (F148 = 0))*(G148 + (G148 = 0))*(H148 + (H148 = 0))*(I148 + (I148 = 0))</f>
        <v>1</v>
      </c>
      <c r="K148" s="11"/>
      <c r="L148" s="11"/>
      <c r="M148" s="11"/>
    </row>
    <row r="149" spans="1:13" x14ac:dyDescent="0.25">
      <c r="A149" s="11"/>
      <c r="B149" s="11"/>
      <c r="C149" s="11"/>
      <c r="D149" s="24"/>
      <c r="E149" s="10" t="s">
        <v>17</v>
      </c>
      <c r="F149" s="14"/>
      <c r="G149" s="15"/>
      <c r="H149" s="15"/>
      <c r="I149" s="15"/>
      <c r="J149" s="13">
        <f>OR(F149&lt;&gt;0,G149&lt;&gt;0,H149&lt;&gt;0,I149&lt;&gt;0)*(F149 + (F149 = 0))*(G149 + (G149 = 0))*(H149 + (H149 = 0))*(I149 + (I149 = 0))</f>
        <v>0</v>
      </c>
      <c r="K149" s="11"/>
      <c r="L149" s="11"/>
      <c r="M149" s="11"/>
    </row>
    <row r="150" spans="1:13" x14ac:dyDescent="0.25">
      <c r="A150" s="11"/>
      <c r="B150" s="11"/>
      <c r="C150" s="11"/>
      <c r="D150" s="24"/>
      <c r="E150" s="11"/>
      <c r="F150" s="11"/>
      <c r="G150" s="11"/>
      <c r="H150" s="11"/>
      <c r="I150" s="11"/>
      <c r="J150" s="16" t="s">
        <v>117</v>
      </c>
      <c r="K150" s="17">
        <f>SUM(J148:J149)*1</f>
        <v>1</v>
      </c>
      <c r="L150" s="15">
        <v>3268.34</v>
      </c>
      <c r="M150" s="18">
        <f>ROUND(K150*L150,2)</f>
        <v>3268.34</v>
      </c>
    </row>
    <row r="151" spans="1:13" ht="1.1499999999999999" customHeight="1" x14ac:dyDescent="0.25">
      <c r="A151" s="19"/>
      <c r="B151" s="19"/>
      <c r="C151" s="19"/>
      <c r="D151" s="25"/>
      <c r="E151" s="19"/>
      <c r="F151" s="19"/>
      <c r="G151" s="19"/>
      <c r="H151" s="19"/>
      <c r="I151" s="19"/>
      <c r="J151" s="19"/>
      <c r="K151" s="19"/>
      <c r="L151" s="19"/>
      <c r="M151" s="19"/>
    </row>
    <row r="152" spans="1:13" ht="22.5" x14ac:dyDescent="0.25">
      <c r="A152" s="9" t="s">
        <v>118</v>
      </c>
      <c r="B152" s="10" t="s">
        <v>20</v>
      </c>
      <c r="C152" s="10" t="s">
        <v>21</v>
      </c>
      <c r="D152" s="23" t="s">
        <v>119</v>
      </c>
      <c r="E152" s="11"/>
      <c r="F152" s="11"/>
      <c r="G152" s="11"/>
      <c r="H152" s="11"/>
      <c r="I152" s="11"/>
      <c r="J152" s="11"/>
      <c r="K152" s="12">
        <f>K156</f>
        <v>1</v>
      </c>
      <c r="L152" s="13">
        <f>L156</f>
        <v>4167.9799999999996</v>
      </c>
      <c r="M152" s="13">
        <f>M156</f>
        <v>4167.9799999999996</v>
      </c>
    </row>
    <row r="153" spans="1:13" ht="303.75" x14ac:dyDescent="0.25">
      <c r="A153" s="11"/>
      <c r="B153" s="11"/>
      <c r="C153" s="11"/>
      <c r="D153" s="23" t="s">
        <v>120</v>
      </c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1:13" x14ac:dyDescent="0.25">
      <c r="A154" s="11"/>
      <c r="B154" s="11"/>
      <c r="C154" s="11"/>
      <c r="D154" s="24"/>
      <c r="E154" s="10" t="s">
        <v>17</v>
      </c>
      <c r="F154" s="14">
        <v>1</v>
      </c>
      <c r="G154" s="15">
        <v>0</v>
      </c>
      <c r="H154" s="15">
        <v>0</v>
      </c>
      <c r="I154" s="15">
        <v>0</v>
      </c>
      <c r="J154" s="13">
        <f>OR(F154&lt;&gt;0,G154&lt;&gt;0,H154&lt;&gt;0,I154&lt;&gt;0)*(F154 + (F154 = 0))*(G154 + (G154 = 0))*(H154 + (H154 = 0))*(I154 + (I154 = 0))</f>
        <v>1</v>
      </c>
      <c r="K154" s="11"/>
      <c r="L154" s="11"/>
      <c r="M154" s="11"/>
    </row>
    <row r="155" spans="1:13" x14ac:dyDescent="0.25">
      <c r="A155" s="11"/>
      <c r="B155" s="11"/>
      <c r="C155" s="11"/>
      <c r="D155" s="24"/>
      <c r="E155" s="10" t="s">
        <v>17</v>
      </c>
      <c r="F155" s="14"/>
      <c r="G155" s="15"/>
      <c r="H155" s="15"/>
      <c r="I155" s="15"/>
      <c r="J155" s="13">
        <f>OR(F155&lt;&gt;0,G155&lt;&gt;0,H155&lt;&gt;0,I155&lt;&gt;0)*(F155 + (F155 = 0))*(G155 + (G155 = 0))*(H155 + (H155 = 0))*(I155 + (I155 = 0))</f>
        <v>0</v>
      </c>
      <c r="K155" s="11"/>
      <c r="L155" s="11"/>
      <c r="M155" s="11"/>
    </row>
    <row r="156" spans="1:13" x14ac:dyDescent="0.25">
      <c r="A156" s="11"/>
      <c r="B156" s="11"/>
      <c r="C156" s="11"/>
      <c r="D156" s="24"/>
      <c r="E156" s="11"/>
      <c r="F156" s="11"/>
      <c r="G156" s="11"/>
      <c r="H156" s="11"/>
      <c r="I156" s="11"/>
      <c r="J156" s="16" t="s">
        <v>121</v>
      </c>
      <c r="K156" s="17">
        <f>SUM(J154:J155)*1</f>
        <v>1</v>
      </c>
      <c r="L156" s="15">
        <v>4167.9799999999996</v>
      </c>
      <c r="M156" s="18">
        <f>ROUND(K156*L156,2)</f>
        <v>4167.9799999999996</v>
      </c>
    </row>
    <row r="157" spans="1:13" ht="1.1499999999999999" customHeight="1" x14ac:dyDescent="0.25">
      <c r="A157" s="19"/>
      <c r="B157" s="19"/>
      <c r="C157" s="19"/>
      <c r="D157" s="25"/>
      <c r="E157" s="19"/>
      <c r="F157" s="19"/>
      <c r="G157" s="19"/>
      <c r="H157" s="19"/>
      <c r="I157" s="19"/>
      <c r="J157" s="19"/>
      <c r="K157" s="19"/>
      <c r="L157" s="19"/>
      <c r="M157" s="19"/>
    </row>
    <row r="158" spans="1:13" ht="22.5" x14ac:dyDescent="0.25">
      <c r="A158" s="9" t="s">
        <v>122</v>
      </c>
      <c r="B158" s="10" t="s">
        <v>20</v>
      </c>
      <c r="C158" s="10" t="s">
        <v>21</v>
      </c>
      <c r="D158" s="23" t="s">
        <v>123</v>
      </c>
      <c r="E158" s="11"/>
      <c r="F158" s="11"/>
      <c r="G158" s="11"/>
      <c r="H158" s="11"/>
      <c r="I158" s="11"/>
      <c r="J158" s="11"/>
      <c r="K158" s="12">
        <f>K162</f>
        <v>4</v>
      </c>
      <c r="L158" s="13">
        <f>L162</f>
        <v>210.63</v>
      </c>
      <c r="M158" s="13">
        <f>M162</f>
        <v>842.52</v>
      </c>
    </row>
    <row r="159" spans="1:13" ht="56.25" x14ac:dyDescent="0.25">
      <c r="A159" s="11"/>
      <c r="B159" s="11"/>
      <c r="C159" s="11"/>
      <c r="D159" s="23" t="s">
        <v>124</v>
      </c>
      <c r="E159" s="11"/>
      <c r="F159" s="11"/>
      <c r="G159" s="11"/>
      <c r="H159" s="11"/>
      <c r="I159" s="11"/>
      <c r="J159" s="11"/>
      <c r="K159" s="11"/>
      <c r="L159" s="11"/>
      <c r="M159" s="11"/>
    </row>
    <row r="160" spans="1:13" x14ac:dyDescent="0.25">
      <c r="A160" s="11"/>
      <c r="B160" s="11"/>
      <c r="C160" s="11"/>
      <c r="D160" s="24"/>
      <c r="E160" s="10" t="s">
        <v>17</v>
      </c>
      <c r="F160" s="14">
        <v>4</v>
      </c>
      <c r="G160" s="15">
        <v>0</v>
      </c>
      <c r="H160" s="15">
        <v>0</v>
      </c>
      <c r="I160" s="15">
        <v>0</v>
      </c>
      <c r="J160" s="13">
        <f>OR(F160&lt;&gt;0,G160&lt;&gt;0,H160&lt;&gt;0,I160&lt;&gt;0)*(F160 + (F160 = 0))*(G160 + (G160 = 0))*(H160 + (H160 = 0))*(I160 + (I160 = 0))</f>
        <v>4</v>
      </c>
      <c r="K160" s="11"/>
      <c r="L160" s="11"/>
      <c r="M160" s="11"/>
    </row>
    <row r="161" spans="1:13" x14ac:dyDescent="0.25">
      <c r="A161" s="11"/>
      <c r="B161" s="11"/>
      <c r="C161" s="11"/>
      <c r="D161" s="24"/>
      <c r="E161" s="10" t="s">
        <v>17</v>
      </c>
      <c r="F161" s="14"/>
      <c r="G161" s="15"/>
      <c r="H161" s="15"/>
      <c r="I161" s="15"/>
      <c r="J161" s="13">
        <f>OR(F161&lt;&gt;0,G161&lt;&gt;0,H161&lt;&gt;0,I161&lt;&gt;0)*(F161 + (F161 = 0))*(G161 + (G161 = 0))*(H161 + (H161 = 0))*(I161 + (I161 = 0))</f>
        <v>0</v>
      </c>
      <c r="K161" s="11"/>
      <c r="L161" s="11"/>
      <c r="M161" s="11"/>
    </row>
    <row r="162" spans="1:13" x14ac:dyDescent="0.25">
      <c r="A162" s="11"/>
      <c r="B162" s="11"/>
      <c r="C162" s="11"/>
      <c r="D162" s="24"/>
      <c r="E162" s="11"/>
      <c r="F162" s="11"/>
      <c r="G162" s="11"/>
      <c r="H162" s="11"/>
      <c r="I162" s="11"/>
      <c r="J162" s="16" t="s">
        <v>125</v>
      </c>
      <c r="K162" s="17">
        <f>SUM(J160:J161)*1</f>
        <v>4</v>
      </c>
      <c r="L162" s="15">
        <v>210.63</v>
      </c>
      <c r="M162" s="18">
        <f>ROUND(K162*L162,2)</f>
        <v>842.52</v>
      </c>
    </row>
    <row r="163" spans="1:13" ht="1.1499999999999999" customHeight="1" x14ac:dyDescent="0.25">
      <c r="A163" s="19"/>
      <c r="B163" s="19"/>
      <c r="C163" s="19"/>
      <c r="D163" s="25"/>
      <c r="E163" s="19"/>
      <c r="F163" s="19"/>
      <c r="G163" s="19"/>
      <c r="H163" s="19"/>
      <c r="I163" s="19"/>
      <c r="J163" s="19"/>
      <c r="K163" s="19"/>
      <c r="L163" s="19"/>
      <c r="M163" s="19"/>
    </row>
    <row r="164" spans="1:13" x14ac:dyDescent="0.25">
      <c r="A164" s="9" t="s">
        <v>126</v>
      </c>
      <c r="B164" s="10" t="s">
        <v>20</v>
      </c>
      <c r="C164" s="10" t="s">
        <v>21</v>
      </c>
      <c r="D164" s="23" t="s">
        <v>127</v>
      </c>
      <c r="E164" s="11"/>
      <c r="F164" s="11"/>
      <c r="G164" s="11"/>
      <c r="H164" s="11"/>
      <c r="I164" s="11"/>
      <c r="J164" s="11"/>
      <c r="K164" s="12">
        <f>K168</f>
        <v>1</v>
      </c>
      <c r="L164" s="13">
        <f>L168</f>
        <v>7217.65</v>
      </c>
      <c r="M164" s="13">
        <f>M168</f>
        <v>7217.65</v>
      </c>
    </row>
    <row r="165" spans="1:13" ht="303.75" x14ac:dyDescent="0.25">
      <c r="A165" s="11"/>
      <c r="B165" s="11"/>
      <c r="C165" s="11"/>
      <c r="D165" s="23" t="s">
        <v>128</v>
      </c>
      <c r="E165" s="11"/>
      <c r="F165" s="11"/>
      <c r="G165" s="11"/>
      <c r="H165" s="11"/>
      <c r="I165" s="11"/>
      <c r="J165" s="11"/>
      <c r="K165" s="11"/>
      <c r="L165" s="11"/>
      <c r="M165" s="11"/>
    </row>
    <row r="166" spans="1:13" x14ac:dyDescent="0.25">
      <c r="A166" s="11"/>
      <c r="B166" s="11"/>
      <c r="C166" s="11"/>
      <c r="D166" s="24"/>
      <c r="E166" s="10" t="s">
        <v>17</v>
      </c>
      <c r="F166" s="14">
        <v>1</v>
      </c>
      <c r="G166" s="15">
        <v>0</v>
      </c>
      <c r="H166" s="15">
        <v>0</v>
      </c>
      <c r="I166" s="15">
        <v>0</v>
      </c>
      <c r="J166" s="13">
        <f>OR(F166&lt;&gt;0,G166&lt;&gt;0,H166&lt;&gt;0,I166&lt;&gt;0)*(F166 + (F166 = 0))*(G166 + (G166 = 0))*(H166 + (H166 = 0))*(I166 + (I166 = 0))</f>
        <v>1</v>
      </c>
      <c r="K166" s="11"/>
      <c r="L166" s="11"/>
      <c r="M166" s="11"/>
    </row>
    <row r="167" spans="1:13" x14ac:dyDescent="0.25">
      <c r="A167" s="11"/>
      <c r="B167" s="11"/>
      <c r="C167" s="11"/>
      <c r="D167" s="24"/>
      <c r="E167" s="10" t="s">
        <v>17</v>
      </c>
      <c r="F167" s="14"/>
      <c r="G167" s="15"/>
      <c r="H167" s="15"/>
      <c r="I167" s="15"/>
      <c r="J167" s="13">
        <f>OR(F167&lt;&gt;0,G167&lt;&gt;0,H167&lt;&gt;0,I167&lt;&gt;0)*(F167 + (F167 = 0))*(G167 + (G167 = 0))*(H167 + (H167 = 0))*(I167 + (I167 = 0))</f>
        <v>0</v>
      </c>
      <c r="K167" s="11"/>
      <c r="L167" s="11"/>
      <c r="M167" s="11"/>
    </row>
    <row r="168" spans="1:13" x14ac:dyDescent="0.25">
      <c r="A168" s="11"/>
      <c r="B168" s="11"/>
      <c r="C168" s="11"/>
      <c r="D168" s="24"/>
      <c r="E168" s="11"/>
      <c r="F168" s="11"/>
      <c r="G168" s="11"/>
      <c r="H168" s="11"/>
      <c r="I168" s="11"/>
      <c r="J168" s="16" t="s">
        <v>129</v>
      </c>
      <c r="K168" s="17">
        <f>SUM(J166:J167)*1</f>
        <v>1</v>
      </c>
      <c r="L168" s="15">
        <v>7217.65</v>
      </c>
      <c r="M168" s="18">
        <f>ROUND(K168*L168,2)</f>
        <v>7217.65</v>
      </c>
    </row>
    <row r="169" spans="1:13" ht="1.1499999999999999" customHeight="1" x14ac:dyDescent="0.25">
      <c r="A169" s="19"/>
      <c r="B169" s="19"/>
      <c r="C169" s="19"/>
      <c r="D169" s="25"/>
      <c r="E169" s="19"/>
      <c r="F169" s="19"/>
      <c r="G169" s="19"/>
      <c r="H169" s="19"/>
      <c r="I169" s="19"/>
      <c r="J169" s="19"/>
      <c r="K169" s="19"/>
      <c r="L169" s="19"/>
      <c r="M169" s="19"/>
    </row>
    <row r="170" spans="1:13" x14ac:dyDescent="0.25">
      <c r="A170" s="11"/>
      <c r="B170" s="11"/>
      <c r="C170" s="11"/>
      <c r="D170" s="24"/>
      <c r="E170" s="11"/>
      <c r="F170" s="11"/>
      <c r="G170" s="11"/>
      <c r="H170" s="11"/>
      <c r="I170" s="11"/>
      <c r="J170" s="16" t="s">
        <v>130</v>
      </c>
      <c r="K170" s="20">
        <v>1</v>
      </c>
      <c r="L170" s="18">
        <f>M99+M105+M111+M117+M123+M129+M134+M140+M146+M152+M158+M164</f>
        <v>24769.26</v>
      </c>
      <c r="M170" s="18">
        <f>ROUND(K170*L170,2)</f>
        <v>24769.26</v>
      </c>
    </row>
    <row r="171" spans="1:13" ht="1.1499999999999999" customHeight="1" x14ac:dyDescent="0.25">
      <c r="A171" s="19"/>
      <c r="B171" s="19"/>
      <c r="C171" s="19"/>
      <c r="D171" s="25"/>
      <c r="E171" s="19"/>
      <c r="F171" s="19"/>
      <c r="G171" s="19"/>
      <c r="H171" s="19"/>
      <c r="I171" s="19"/>
      <c r="J171" s="19"/>
      <c r="K171" s="19"/>
      <c r="L171" s="19"/>
      <c r="M171" s="19"/>
    </row>
    <row r="172" spans="1:13" x14ac:dyDescent="0.25">
      <c r="A172" s="5" t="s">
        <v>131</v>
      </c>
      <c r="B172" s="5" t="s">
        <v>16</v>
      </c>
      <c r="C172" s="5" t="s">
        <v>17</v>
      </c>
      <c r="D172" s="22" t="s">
        <v>132</v>
      </c>
      <c r="E172" s="6"/>
      <c r="F172" s="6"/>
      <c r="G172" s="6"/>
      <c r="H172" s="6"/>
      <c r="I172" s="6"/>
      <c r="J172" s="6"/>
      <c r="K172" s="7">
        <f>K191</f>
        <v>1</v>
      </c>
      <c r="L172" s="8">
        <f>L191</f>
        <v>1469.95</v>
      </c>
      <c r="M172" s="8">
        <f>M191</f>
        <v>1469.95</v>
      </c>
    </row>
    <row r="173" spans="1:13" ht="22.5" x14ac:dyDescent="0.25">
      <c r="A173" s="9" t="s">
        <v>133</v>
      </c>
      <c r="B173" s="10" t="s">
        <v>20</v>
      </c>
      <c r="C173" s="10" t="s">
        <v>21</v>
      </c>
      <c r="D173" s="23" t="s">
        <v>134</v>
      </c>
      <c r="E173" s="11"/>
      <c r="F173" s="11"/>
      <c r="G173" s="11"/>
      <c r="H173" s="11"/>
      <c r="I173" s="11"/>
      <c r="J173" s="11"/>
      <c r="K173" s="12">
        <f>K177</f>
        <v>1</v>
      </c>
      <c r="L173" s="13">
        <f>L177</f>
        <v>1166.5</v>
      </c>
      <c r="M173" s="13">
        <f>M177</f>
        <v>1166.5</v>
      </c>
    </row>
    <row r="174" spans="1:13" ht="146.25" x14ac:dyDescent="0.25">
      <c r="A174" s="11"/>
      <c r="B174" s="11"/>
      <c r="C174" s="11"/>
      <c r="D174" s="23" t="s">
        <v>135</v>
      </c>
      <c r="E174" s="11"/>
      <c r="F174" s="11"/>
      <c r="G174" s="11"/>
      <c r="H174" s="11"/>
      <c r="I174" s="11"/>
      <c r="J174" s="11"/>
      <c r="K174" s="11"/>
      <c r="L174" s="11"/>
      <c r="M174" s="11"/>
    </row>
    <row r="175" spans="1:13" x14ac:dyDescent="0.25">
      <c r="A175" s="11"/>
      <c r="B175" s="11"/>
      <c r="C175" s="11"/>
      <c r="D175" s="24"/>
      <c r="E175" s="10" t="s">
        <v>17</v>
      </c>
      <c r="F175" s="14">
        <v>1</v>
      </c>
      <c r="G175" s="15">
        <v>0</v>
      </c>
      <c r="H175" s="15">
        <v>0</v>
      </c>
      <c r="I175" s="15">
        <v>0</v>
      </c>
      <c r="J175" s="13">
        <f>OR(F175&lt;&gt;0,G175&lt;&gt;0,H175&lt;&gt;0,I175&lt;&gt;0)*(F175 + (F175 = 0))*(G175 + (G175 = 0))*(H175 + (H175 = 0))*(I175 + (I175 = 0))</f>
        <v>1</v>
      </c>
      <c r="K175" s="11"/>
      <c r="L175" s="11"/>
      <c r="M175" s="11"/>
    </row>
    <row r="176" spans="1:13" x14ac:dyDescent="0.25">
      <c r="A176" s="11"/>
      <c r="B176" s="11"/>
      <c r="C176" s="11"/>
      <c r="D176" s="24"/>
      <c r="E176" s="10" t="s">
        <v>17</v>
      </c>
      <c r="F176" s="14"/>
      <c r="G176" s="15"/>
      <c r="H176" s="15"/>
      <c r="I176" s="15"/>
      <c r="J176" s="13">
        <f>OR(F176&lt;&gt;0,G176&lt;&gt;0,H176&lt;&gt;0,I176&lt;&gt;0)*(F176 + (F176 = 0))*(G176 + (G176 = 0))*(H176 + (H176 = 0))*(I176 + (I176 = 0))</f>
        <v>0</v>
      </c>
      <c r="K176" s="11"/>
      <c r="L176" s="11"/>
      <c r="M176" s="11"/>
    </row>
    <row r="177" spans="1:13" x14ac:dyDescent="0.25">
      <c r="A177" s="11"/>
      <c r="B177" s="11"/>
      <c r="C177" s="11"/>
      <c r="D177" s="24"/>
      <c r="E177" s="11"/>
      <c r="F177" s="11"/>
      <c r="G177" s="11"/>
      <c r="H177" s="11"/>
      <c r="I177" s="11"/>
      <c r="J177" s="16" t="s">
        <v>136</v>
      </c>
      <c r="K177" s="17">
        <f>SUM(J175:J176)*1</f>
        <v>1</v>
      </c>
      <c r="L177" s="15">
        <v>1166.5</v>
      </c>
      <c r="M177" s="18">
        <f>ROUND(K177*L177,2)</f>
        <v>1166.5</v>
      </c>
    </row>
    <row r="178" spans="1:13" ht="1.1499999999999999" customHeight="1" x14ac:dyDescent="0.25">
      <c r="A178" s="19"/>
      <c r="B178" s="19"/>
      <c r="C178" s="19"/>
      <c r="D178" s="25"/>
      <c r="E178" s="19"/>
      <c r="F178" s="19"/>
      <c r="G178" s="19"/>
      <c r="H178" s="19"/>
      <c r="I178" s="19"/>
      <c r="J178" s="19"/>
      <c r="K178" s="19"/>
      <c r="L178" s="19"/>
      <c r="M178" s="19"/>
    </row>
    <row r="179" spans="1:13" x14ac:dyDescent="0.25">
      <c r="A179" s="9" t="s">
        <v>137</v>
      </c>
      <c r="B179" s="10" t="s">
        <v>20</v>
      </c>
      <c r="C179" s="10" t="s">
        <v>21</v>
      </c>
      <c r="D179" s="23" t="s">
        <v>138</v>
      </c>
      <c r="E179" s="11"/>
      <c r="F179" s="11"/>
      <c r="G179" s="11"/>
      <c r="H179" s="11"/>
      <c r="I179" s="11"/>
      <c r="J179" s="11"/>
      <c r="K179" s="12">
        <f>K183</f>
        <v>1</v>
      </c>
      <c r="L179" s="13">
        <f>L183</f>
        <v>184.75</v>
      </c>
      <c r="M179" s="13">
        <f>M183</f>
        <v>184.75</v>
      </c>
    </row>
    <row r="180" spans="1:13" ht="123.75" x14ac:dyDescent="0.25">
      <c r="A180" s="11"/>
      <c r="B180" s="11"/>
      <c r="C180" s="11"/>
      <c r="D180" s="23" t="s">
        <v>139</v>
      </c>
      <c r="E180" s="11"/>
      <c r="F180" s="11"/>
      <c r="G180" s="11"/>
      <c r="H180" s="11"/>
      <c r="I180" s="11"/>
      <c r="J180" s="11"/>
      <c r="K180" s="11"/>
      <c r="L180" s="11"/>
      <c r="M180" s="11"/>
    </row>
    <row r="181" spans="1:13" x14ac:dyDescent="0.25">
      <c r="A181" s="11"/>
      <c r="B181" s="11"/>
      <c r="C181" s="11"/>
      <c r="D181" s="24"/>
      <c r="E181" s="10" t="s">
        <v>17</v>
      </c>
      <c r="F181" s="14">
        <v>1</v>
      </c>
      <c r="G181" s="15">
        <v>0</v>
      </c>
      <c r="H181" s="15">
        <v>0</v>
      </c>
      <c r="I181" s="15">
        <v>0</v>
      </c>
      <c r="J181" s="13">
        <f>OR(F181&lt;&gt;0,G181&lt;&gt;0,H181&lt;&gt;0,I181&lt;&gt;0)*(F181 + (F181 = 0))*(G181 + (G181 = 0))*(H181 + (H181 = 0))*(I181 + (I181 = 0))</f>
        <v>1</v>
      </c>
      <c r="K181" s="11"/>
      <c r="L181" s="11"/>
      <c r="M181" s="11"/>
    </row>
    <row r="182" spans="1:13" x14ac:dyDescent="0.25">
      <c r="A182" s="11"/>
      <c r="B182" s="11"/>
      <c r="C182" s="11"/>
      <c r="D182" s="24"/>
      <c r="E182" s="10" t="s">
        <v>17</v>
      </c>
      <c r="F182" s="14"/>
      <c r="G182" s="15"/>
      <c r="H182" s="15"/>
      <c r="I182" s="15"/>
      <c r="J182" s="13">
        <f>OR(F182&lt;&gt;0,G182&lt;&gt;0,H182&lt;&gt;0,I182&lt;&gt;0)*(F182 + (F182 = 0))*(G182 + (G182 = 0))*(H182 + (H182 = 0))*(I182 + (I182 = 0))</f>
        <v>0</v>
      </c>
      <c r="K182" s="11"/>
      <c r="L182" s="11"/>
      <c r="M182" s="11"/>
    </row>
    <row r="183" spans="1:13" x14ac:dyDescent="0.25">
      <c r="A183" s="11"/>
      <c r="B183" s="11"/>
      <c r="C183" s="11"/>
      <c r="D183" s="24"/>
      <c r="E183" s="11"/>
      <c r="F183" s="11"/>
      <c r="G183" s="11"/>
      <c r="H183" s="11"/>
      <c r="I183" s="11"/>
      <c r="J183" s="16" t="s">
        <v>140</v>
      </c>
      <c r="K183" s="17">
        <f>SUM(J181:J182)*1</f>
        <v>1</v>
      </c>
      <c r="L183" s="15">
        <v>184.75</v>
      </c>
      <c r="M183" s="18">
        <f>ROUND(K183*L183,2)</f>
        <v>184.75</v>
      </c>
    </row>
    <row r="184" spans="1:13" ht="1.1499999999999999" customHeight="1" x14ac:dyDescent="0.25">
      <c r="A184" s="19"/>
      <c r="B184" s="19"/>
      <c r="C184" s="19"/>
      <c r="D184" s="25"/>
      <c r="E184" s="19"/>
      <c r="F184" s="19"/>
      <c r="G184" s="19"/>
      <c r="H184" s="19"/>
      <c r="I184" s="19"/>
      <c r="J184" s="19"/>
      <c r="K184" s="19"/>
      <c r="L184" s="19"/>
      <c r="M184" s="19"/>
    </row>
    <row r="185" spans="1:13" x14ac:dyDescent="0.25">
      <c r="A185" s="9" t="s">
        <v>141</v>
      </c>
      <c r="B185" s="10" t="s">
        <v>20</v>
      </c>
      <c r="C185" s="10" t="s">
        <v>21</v>
      </c>
      <c r="D185" s="23" t="s">
        <v>142</v>
      </c>
      <c r="E185" s="11"/>
      <c r="F185" s="11"/>
      <c r="G185" s="11"/>
      <c r="H185" s="11"/>
      <c r="I185" s="11"/>
      <c r="J185" s="11"/>
      <c r="K185" s="12">
        <f>K189</f>
        <v>1</v>
      </c>
      <c r="L185" s="13">
        <f>L189</f>
        <v>118.7</v>
      </c>
      <c r="M185" s="13">
        <f>M189</f>
        <v>118.7</v>
      </c>
    </row>
    <row r="186" spans="1:13" ht="45" x14ac:dyDescent="0.25">
      <c r="A186" s="11"/>
      <c r="B186" s="11"/>
      <c r="C186" s="11"/>
      <c r="D186" s="23" t="s">
        <v>143</v>
      </c>
      <c r="E186" s="11"/>
      <c r="F186" s="11"/>
      <c r="G186" s="11"/>
      <c r="H186" s="11"/>
      <c r="I186" s="11"/>
      <c r="J186" s="11"/>
      <c r="K186" s="11"/>
      <c r="L186" s="11"/>
      <c r="M186" s="11"/>
    </row>
    <row r="187" spans="1:13" x14ac:dyDescent="0.25">
      <c r="A187" s="11"/>
      <c r="B187" s="11"/>
      <c r="C187" s="11"/>
      <c r="D187" s="24"/>
      <c r="E187" s="10" t="s">
        <v>17</v>
      </c>
      <c r="F187" s="14">
        <v>1</v>
      </c>
      <c r="G187" s="15">
        <v>0</v>
      </c>
      <c r="H187" s="15">
        <v>0</v>
      </c>
      <c r="I187" s="15">
        <v>0</v>
      </c>
      <c r="J187" s="13">
        <f>OR(F187&lt;&gt;0,G187&lt;&gt;0,H187&lt;&gt;0,I187&lt;&gt;0)*(F187 + (F187 = 0))*(G187 + (G187 = 0))*(H187 + (H187 = 0))*(I187 + (I187 = 0))</f>
        <v>1</v>
      </c>
      <c r="K187" s="11"/>
      <c r="L187" s="11"/>
      <c r="M187" s="11"/>
    </row>
    <row r="188" spans="1:13" x14ac:dyDescent="0.25">
      <c r="A188" s="11"/>
      <c r="B188" s="11"/>
      <c r="C188" s="11"/>
      <c r="D188" s="24"/>
      <c r="E188" s="10" t="s">
        <v>17</v>
      </c>
      <c r="F188" s="14"/>
      <c r="G188" s="15"/>
      <c r="H188" s="15"/>
      <c r="I188" s="15"/>
      <c r="J188" s="13">
        <f>OR(F188&lt;&gt;0,G188&lt;&gt;0,H188&lt;&gt;0,I188&lt;&gt;0)*(F188 + (F188 = 0))*(G188 + (G188 = 0))*(H188 + (H188 = 0))*(I188 + (I188 = 0))</f>
        <v>0</v>
      </c>
      <c r="K188" s="11"/>
      <c r="L188" s="11"/>
      <c r="M188" s="11"/>
    </row>
    <row r="189" spans="1:13" x14ac:dyDescent="0.25">
      <c r="A189" s="11"/>
      <c r="B189" s="11"/>
      <c r="C189" s="11"/>
      <c r="D189" s="24"/>
      <c r="E189" s="11"/>
      <c r="F189" s="11"/>
      <c r="G189" s="11"/>
      <c r="H189" s="11"/>
      <c r="I189" s="11"/>
      <c r="J189" s="16" t="s">
        <v>144</v>
      </c>
      <c r="K189" s="17">
        <f>SUM(J187:J188)*1</f>
        <v>1</v>
      </c>
      <c r="L189" s="15">
        <v>118.7</v>
      </c>
      <c r="M189" s="18">
        <f>ROUND(K189*L189,2)</f>
        <v>118.7</v>
      </c>
    </row>
    <row r="190" spans="1:13" ht="1.1499999999999999" customHeight="1" x14ac:dyDescent="0.25">
      <c r="A190" s="19"/>
      <c r="B190" s="19"/>
      <c r="C190" s="19"/>
      <c r="D190" s="25"/>
      <c r="E190" s="19"/>
      <c r="F190" s="19"/>
      <c r="G190" s="19"/>
      <c r="H190" s="19"/>
      <c r="I190" s="19"/>
      <c r="J190" s="19"/>
      <c r="K190" s="19"/>
      <c r="L190" s="19"/>
      <c r="M190" s="19"/>
    </row>
    <row r="191" spans="1:13" x14ac:dyDescent="0.25">
      <c r="A191" s="11"/>
      <c r="B191" s="11"/>
      <c r="C191" s="11"/>
      <c r="D191" s="24"/>
      <c r="E191" s="11"/>
      <c r="F191" s="11"/>
      <c r="G191" s="11"/>
      <c r="H191" s="11"/>
      <c r="I191" s="11"/>
      <c r="J191" s="16" t="s">
        <v>145</v>
      </c>
      <c r="K191" s="20">
        <v>1</v>
      </c>
      <c r="L191" s="18">
        <f>M173+M179+M185</f>
        <v>1469.95</v>
      </c>
      <c r="M191" s="18">
        <f>ROUND(K191*L191,2)</f>
        <v>1469.95</v>
      </c>
    </row>
    <row r="192" spans="1:13" ht="1.1499999999999999" customHeight="1" x14ac:dyDescent="0.25">
      <c r="A192" s="19"/>
      <c r="B192" s="19"/>
      <c r="C192" s="19"/>
      <c r="D192" s="25"/>
      <c r="E192" s="19"/>
      <c r="F192" s="19"/>
      <c r="G192" s="19"/>
      <c r="H192" s="19"/>
      <c r="I192" s="19"/>
      <c r="J192" s="19"/>
      <c r="K192" s="19"/>
      <c r="L192" s="19"/>
      <c r="M192" s="19"/>
    </row>
    <row r="193" spans="1:13" x14ac:dyDescent="0.25">
      <c r="A193" s="5" t="s">
        <v>146</v>
      </c>
      <c r="B193" s="5" t="s">
        <v>16</v>
      </c>
      <c r="C193" s="5" t="s">
        <v>17</v>
      </c>
      <c r="D193" s="22" t="s">
        <v>147</v>
      </c>
      <c r="E193" s="6"/>
      <c r="F193" s="6"/>
      <c r="G193" s="6"/>
      <c r="H193" s="6"/>
      <c r="I193" s="6"/>
      <c r="J193" s="6"/>
      <c r="K193" s="7">
        <f>K254</f>
        <v>1</v>
      </c>
      <c r="L193" s="8">
        <f>L254</f>
        <v>14470.13</v>
      </c>
      <c r="M193" s="8">
        <f>M254</f>
        <v>14470.13</v>
      </c>
    </row>
    <row r="194" spans="1:13" x14ac:dyDescent="0.25">
      <c r="A194" s="9" t="s">
        <v>148</v>
      </c>
      <c r="B194" s="10" t="s">
        <v>20</v>
      </c>
      <c r="C194" s="10" t="s">
        <v>21</v>
      </c>
      <c r="D194" s="23" t="s">
        <v>149</v>
      </c>
      <c r="E194" s="11"/>
      <c r="F194" s="11"/>
      <c r="G194" s="11"/>
      <c r="H194" s="11"/>
      <c r="I194" s="11"/>
      <c r="J194" s="11"/>
      <c r="K194" s="12">
        <f>K198</f>
        <v>1</v>
      </c>
      <c r="L194" s="13">
        <f>L198</f>
        <v>1345.89</v>
      </c>
      <c r="M194" s="13">
        <f>M198</f>
        <v>1345.89</v>
      </c>
    </row>
    <row r="195" spans="1:13" ht="135" x14ac:dyDescent="0.25">
      <c r="A195" s="11"/>
      <c r="B195" s="11"/>
      <c r="C195" s="11"/>
      <c r="D195" s="23" t="s">
        <v>150</v>
      </c>
      <c r="E195" s="11"/>
      <c r="F195" s="11"/>
      <c r="G195" s="11"/>
      <c r="H195" s="11"/>
      <c r="I195" s="11"/>
      <c r="J195" s="11"/>
      <c r="K195" s="11"/>
      <c r="L195" s="11"/>
      <c r="M195" s="11"/>
    </row>
    <row r="196" spans="1:13" x14ac:dyDescent="0.25">
      <c r="A196" s="11"/>
      <c r="B196" s="11"/>
      <c r="C196" s="11"/>
      <c r="D196" s="24"/>
      <c r="E196" s="10" t="s">
        <v>17</v>
      </c>
      <c r="F196" s="14">
        <v>1</v>
      </c>
      <c r="G196" s="15">
        <v>0</v>
      </c>
      <c r="H196" s="15">
        <v>0</v>
      </c>
      <c r="I196" s="15">
        <v>0</v>
      </c>
      <c r="J196" s="13">
        <f>OR(F196&lt;&gt;0,G196&lt;&gt;0,H196&lt;&gt;0,I196&lt;&gt;0)*(F196 + (F196 = 0))*(G196 + (G196 = 0))*(H196 + (H196 = 0))*(I196 + (I196 = 0))</f>
        <v>1</v>
      </c>
      <c r="K196" s="11"/>
      <c r="L196" s="11"/>
      <c r="M196" s="11"/>
    </row>
    <row r="197" spans="1:13" x14ac:dyDescent="0.25">
      <c r="A197" s="11"/>
      <c r="B197" s="11"/>
      <c r="C197" s="11"/>
      <c r="D197" s="24"/>
      <c r="E197" s="10" t="s">
        <v>17</v>
      </c>
      <c r="F197" s="14"/>
      <c r="G197" s="15"/>
      <c r="H197" s="15"/>
      <c r="I197" s="15"/>
      <c r="J197" s="13">
        <f>OR(F197&lt;&gt;0,G197&lt;&gt;0,H197&lt;&gt;0,I197&lt;&gt;0)*(F197 + (F197 = 0))*(G197 + (G197 = 0))*(H197 + (H197 = 0))*(I197 + (I197 = 0))</f>
        <v>0</v>
      </c>
      <c r="K197" s="11"/>
      <c r="L197" s="11"/>
      <c r="M197" s="11"/>
    </row>
    <row r="198" spans="1:13" x14ac:dyDescent="0.25">
      <c r="A198" s="11"/>
      <c r="B198" s="11"/>
      <c r="C198" s="11"/>
      <c r="D198" s="24"/>
      <c r="E198" s="11"/>
      <c r="F198" s="11"/>
      <c r="G198" s="11"/>
      <c r="H198" s="11"/>
      <c r="I198" s="11"/>
      <c r="J198" s="16" t="s">
        <v>151</v>
      </c>
      <c r="K198" s="17">
        <f>SUM(J196:J197)*1</f>
        <v>1</v>
      </c>
      <c r="L198" s="15">
        <v>1345.89</v>
      </c>
      <c r="M198" s="18">
        <f>ROUND(K198*L198,2)</f>
        <v>1345.89</v>
      </c>
    </row>
    <row r="199" spans="1:13" ht="1.1499999999999999" customHeight="1" x14ac:dyDescent="0.25">
      <c r="A199" s="19"/>
      <c r="B199" s="19"/>
      <c r="C199" s="19"/>
      <c r="D199" s="25"/>
      <c r="E199" s="19"/>
      <c r="F199" s="19"/>
      <c r="G199" s="19"/>
      <c r="H199" s="19"/>
      <c r="I199" s="19"/>
      <c r="J199" s="19"/>
      <c r="K199" s="19"/>
      <c r="L199" s="19"/>
      <c r="M199" s="19"/>
    </row>
    <row r="200" spans="1:13" ht="22.5" x14ac:dyDescent="0.25">
      <c r="A200" s="9" t="s">
        <v>152</v>
      </c>
      <c r="B200" s="10" t="s">
        <v>20</v>
      </c>
      <c r="C200" s="10" t="s">
        <v>21</v>
      </c>
      <c r="D200" s="23" t="s">
        <v>153</v>
      </c>
      <c r="E200" s="11"/>
      <c r="F200" s="11"/>
      <c r="G200" s="11"/>
      <c r="H200" s="11"/>
      <c r="I200" s="11"/>
      <c r="J200" s="11"/>
      <c r="K200" s="12">
        <f>K204</f>
        <v>1</v>
      </c>
      <c r="L200" s="13">
        <f>L204</f>
        <v>683.66</v>
      </c>
      <c r="M200" s="13">
        <f>M204</f>
        <v>683.66</v>
      </c>
    </row>
    <row r="201" spans="1:13" ht="67.5" x14ac:dyDescent="0.25">
      <c r="A201" s="11"/>
      <c r="B201" s="11"/>
      <c r="C201" s="11"/>
      <c r="D201" s="23" t="s">
        <v>154</v>
      </c>
      <c r="E201" s="11"/>
      <c r="F201" s="11"/>
      <c r="G201" s="11"/>
      <c r="H201" s="11"/>
      <c r="I201" s="11"/>
      <c r="J201" s="11"/>
      <c r="K201" s="11"/>
      <c r="L201" s="11"/>
      <c r="M201" s="11"/>
    </row>
    <row r="202" spans="1:13" x14ac:dyDescent="0.25">
      <c r="A202" s="11"/>
      <c r="B202" s="11"/>
      <c r="C202" s="11"/>
      <c r="D202" s="24"/>
      <c r="E202" s="10" t="s">
        <v>17</v>
      </c>
      <c r="F202" s="14">
        <v>1</v>
      </c>
      <c r="G202" s="15">
        <v>0</v>
      </c>
      <c r="H202" s="15">
        <v>0</v>
      </c>
      <c r="I202" s="15">
        <v>0</v>
      </c>
      <c r="J202" s="13">
        <f>OR(F202&lt;&gt;0,G202&lt;&gt;0,H202&lt;&gt;0,I202&lt;&gt;0)*(F202 + (F202 = 0))*(G202 + (G202 = 0))*(H202 + (H202 = 0))*(I202 + (I202 = 0))</f>
        <v>1</v>
      </c>
      <c r="K202" s="11"/>
      <c r="L202" s="11"/>
      <c r="M202" s="11"/>
    </row>
    <row r="203" spans="1:13" x14ac:dyDescent="0.25">
      <c r="A203" s="11"/>
      <c r="B203" s="11"/>
      <c r="C203" s="11"/>
      <c r="D203" s="24"/>
      <c r="E203" s="10" t="s">
        <v>17</v>
      </c>
      <c r="F203" s="14"/>
      <c r="G203" s="15"/>
      <c r="H203" s="15"/>
      <c r="I203" s="15"/>
      <c r="J203" s="13">
        <f>OR(F203&lt;&gt;0,G203&lt;&gt;0,H203&lt;&gt;0,I203&lt;&gt;0)*(F203 + (F203 = 0))*(G203 + (G203 = 0))*(H203 + (H203 = 0))*(I203 + (I203 = 0))</f>
        <v>0</v>
      </c>
      <c r="K203" s="11"/>
      <c r="L203" s="11"/>
      <c r="M203" s="11"/>
    </row>
    <row r="204" spans="1:13" x14ac:dyDescent="0.25">
      <c r="A204" s="11"/>
      <c r="B204" s="11"/>
      <c r="C204" s="11"/>
      <c r="D204" s="24"/>
      <c r="E204" s="11"/>
      <c r="F204" s="11"/>
      <c r="G204" s="11"/>
      <c r="H204" s="11"/>
      <c r="I204" s="11"/>
      <c r="J204" s="16" t="s">
        <v>155</v>
      </c>
      <c r="K204" s="17">
        <f>SUM(J202:J203)*1</f>
        <v>1</v>
      </c>
      <c r="L204" s="15">
        <v>683.66</v>
      </c>
      <c r="M204" s="18">
        <f>ROUND(K204*L204,2)</f>
        <v>683.66</v>
      </c>
    </row>
    <row r="205" spans="1:13" ht="1.1499999999999999" customHeight="1" x14ac:dyDescent="0.25">
      <c r="A205" s="19"/>
      <c r="B205" s="19"/>
      <c r="C205" s="19"/>
      <c r="D205" s="25"/>
      <c r="E205" s="19"/>
      <c r="F205" s="19"/>
      <c r="G205" s="19"/>
      <c r="H205" s="19"/>
      <c r="I205" s="19"/>
      <c r="J205" s="19"/>
      <c r="K205" s="19"/>
      <c r="L205" s="19"/>
      <c r="M205" s="19"/>
    </row>
    <row r="206" spans="1:13" x14ac:dyDescent="0.25">
      <c r="A206" s="9" t="s">
        <v>156</v>
      </c>
      <c r="B206" s="10" t="s">
        <v>20</v>
      </c>
      <c r="C206" s="10" t="s">
        <v>21</v>
      </c>
      <c r="D206" s="23" t="s">
        <v>157</v>
      </c>
      <c r="E206" s="11"/>
      <c r="F206" s="11"/>
      <c r="G206" s="11"/>
      <c r="H206" s="11"/>
      <c r="I206" s="11"/>
      <c r="J206" s="11"/>
      <c r="K206" s="12">
        <f>K210</f>
        <v>1</v>
      </c>
      <c r="L206" s="13">
        <f>L210</f>
        <v>2762.29</v>
      </c>
      <c r="M206" s="13">
        <f>M210</f>
        <v>2762.29</v>
      </c>
    </row>
    <row r="207" spans="1:13" ht="409.5" x14ac:dyDescent="0.25">
      <c r="A207" s="11"/>
      <c r="B207" s="11"/>
      <c r="C207" s="11"/>
      <c r="D207" s="23" t="s">
        <v>158</v>
      </c>
      <c r="E207" s="11"/>
      <c r="F207" s="11"/>
      <c r="G207" s="11"/>
      <c r="H207" s="11"/>
      <c r="I207" s="11"/>
      <c r="J207" s="11"/>
      <c r="K207" s="11"/>
      <c r="L207" s="11"/>
      <c r="M207" s="11"/>
    </row>
    <row r="208" spans="1:13" x14ac:dyDescent="0.25">
      <c r="A208" s="11"/>
      <c r="B208" s="11"/>
      <c r="C208" s="11"/>
      <c r="D208" s="24"/>
      <c r="E208" s="10" t="s">
        <v>17</v>
      </c>
      <c r="F208" s="14">
        <v>1</v>
      </c>
      <c r="G208" s="15">
        <v>0</v>
      </c>
      <c r="H208" s="15">
        <v>0</v>
      </c>
      <c r="I208" s="15">
        <v>0</v>
      </c>
      <c r="J208" s="13">
        <f>OR(F208&lt;&gt;0,G208&lt;&gt;0,H208&lt;&gt;0,I208&lt;&gt;0)*(F208 + (F208 = 0))*(G208 + (G208 = 0))*(H208 + (H208 = 0))*(I208 + (I208 = 0))</f>
        <v>1</v>
      </c>
      <c r="K208" s="11"/>
      <c r="L208" s="11"/>
      <c r="M208" s="11"/>
    </row>
    <row r="209" spans="1:13" x14ac:dyDescent="0.25">
      <c r="A209" s="11"/>
      <c r="B209" s="11"/>
      <c r="C209" s="11"/>
      <c r="D209" s="24"/>
      <c r="E209" s="10" t="s">
        <v>17</v>
      </c>
      <c r="F209" s="14"/>
      <c r="G209" s="15"/>
      <c r="H209" s="15"/>
      <c r="I209" s="15"/>
      <c r="J209" s="13">
        <f>OR(F209&lt;&gt;0,G209&lt;&gt;0,H209&lt;&gt;0,I209&lt;&gt;0)*(F209 + (F209 = 0))*(G209 + (G209 = 0))*(H209 + (H209 = 0))*(I209 + (I209 = 0))</f>
        <v>0</v>
      </c>
      <c r="K209" s="11"/>
      <c r="L209" s="11"/>
      <c r="M209" s="11"/>
    </row>
    <row r="210" spans="1:13" x14ac:dyDescent="0.25">
      <c r="A210" s="11"/>
      <c r="B210" s="11"/>
      <c r="C210" s="11"/>
      <c r="D210" s="24"/>
      <c r="E210" s="11"/>
      <c r="F210" s="11"/>
      <c r="G210" s="11"/>
      <c r="H210" s="11"/>
      <c r="I210" s="11"/>
      <c r="J210" s="16" t="s">
        <v>159</v>
      </c>
      <c r="K210" s="17">
        <f>SUM(J208:J209)*1</f>
        <v>1</v>
      </c>
      <c r="L210" s="15">
        <v>2762.29</v>
      </c>
      <c r="M210" s="18">
        <f>ROUND(K210*L210,2)</f>
        <v>2762.29</v>
      </c>
    </row>
    <row r="211" spans="1:13" ht="1.1499999999999999" customHeight="1" x14ac:dyDescent="0.25">
      <c r="A211" s="19"/>
      <c r="B211" s="19"/>
      <c r="C211" s="19"/>
      <c r="D211" s="25"/>
      <c r="E211" s="19"/>
      <c r="F211" s="19"/>
      <c r="G211" s="19"/>
      <c r="H211" s="19"/>
      <c r="I211" s="19"/>
      <c r="J211" s="19"/>
      <c r="K211" s="19"/>
      <c r="L211" s="19"/>
      <c r="M211" s="19"/>
    </row>
    <row r="212" spans="1:13" x14ac:dyDescent="0.25">
      <c r="A212" s="9" t="s">
        <v>160</v>
      </c>
      <c r="B212" s="10" t="s">
        <v>20</v>
      </c>
      <c r="C212" s="10" t="s">
        <v>21</v>
      </c>
      <c r="D212" s="23" t="s">
        <v>161</v>
      </c>
      <c r="E212" s="11"/>
      <c r="F212" s="11"/>
      <c r="G212" s="11"/>
      <c r="H212" s="11"/>
      <c r="I212" s="11"/>
      <c r="J212" s="11"/>
      <c r="K212" s="12">
        <f>K216</f>
        <v>1</v>
      </c>
      <c r="L212" s="13">
        <f>L216</f>
        <v>1065.6500000000001</v>
      </c>
      <c r="M212" s="13">
        <f>M216</f>
        <v>1065.6500000000001</v>
      </c>
    </row>
    <row r="213" spans="1:13" ht="78.75" x14ac:dyDescent="0.25">
      <c r="A213" s="11"/>
      <c r="B213" s="11"/>
      <c r="C213" s="11"/>
      <c r="D213" s="23" t="s">
        <v>162</v>
      </c>
      <c r="E213" s="11"/>
      <c r="F213" s="11"/>
      <c r="G213" s="11"/>
      <c r="H213" s="11"/>
      <c r="I213" s="11"/>
      <c r="J213" s="11"/>
      <c r="K213" s="11"/>
      <c r="L213" s="11"/>
      <c r="M213" s="11"/>
    </row>
    <row r="214" spans="1:13" x14ac:dyDescent="0.25">
      <c r="A214" s="11"/>
      <c r="B214" s="11"/>
      <c r="C214" s="11"/>
      <c r="D214" s="24"/>
      <c r="E214" s="10" t="s">
        <v>17</v>
      </c>
      <c r="F214" s="14">
        <v>1</v>
      </c>
      <c r="G214" s="15">
        <v>0</v>
      </c>
      <c r="H214" s="15">
        <v>0</v>
      </c>
      <c r="I214" s="15">
        <v>0</v>
      </c>
      <c r="J214" s="13">
        <f>OR(F214&lt;&gt;0,G214&lt;&gt;0,H214&lt;&gt;0,I214&lt;&gt;0)*(F214 + (F214 = 0))*(G214 + (G214 = 0))*(H214 + (H214 = 0))*(I214 + (I214 = 0))</f>
        <v>1</v>
      </c>
      <c r="K214" s="11"/>
      <c r="L214" s="11"/>
      <c r="M214" s="11"/>
    </row>
    <row r="215" spans="1:13" x14ac:dyDescent="0.25">
      <c r="A215" s="11"/>
      <c r="B215" s="11"/>
      <c r="C215" s="11"/>
      <c r="D215" s="24"/>
      <c r="E215" s="10" t="s">
        <v>17</v>
      </c>
      <c r="F215" s="14"/>
      <c r="G215" s="15"/>
      <c r="H215" s="15"/>
      <c r="I215" s="15"/>
      <c r="J215" s="13">
        <f>OR(F215&lt;&gt;0,G215&lt;&gt;0,H215&lt;&gt;0,I215&lt;&gt;0)*(F215 + (F215 = 0))*(G215 + (G215 = 0))*(H215 + (H215 = 0))*(I215 + (I215 = 0))</f>
        <v>0</v>
      </c>
      <c r="K215" s="11"/>
      <c r="L215" s="11"/>
      <c r="M215" s="11"/>
    </row>
    <row r="216" spans="1:13" x14ac:dyDescent="0.25">
      <c r="A216" s="11"/>
      <c r="B216" s="11"/>
      <c r="C216" s="11"/>
      <c r="D216" s="24"/>
      <c r="E216" s="11"/>
      <c r="F216" s="11"/>
      <c r="G216" s="11"/>
      <c r="H216" s="11"/>
      <c r="I216" s="11"/>
      <c r="J216" s="16" t="s">
        <v>163</v>
      </c>
      <c r="K216" s="17">
        <f>SUM(J214:J215)*1</f>
        <v>1</v>
      </c>
      <c r="L216" s="15">
        <v>1065.6500000000001</v>
      </c>
      <c r="M216" s="18">
        <f>ROUND(K216*L216,2)</f>
        <v>1065.6500000000001</v>
      </c>
    </row>
    <row r="217" spans="1:13" ht="1.1499999999999999" customHeight="1" x14ac:dyDescent="0.25">
      <c r="A217" s="19"/>
      <c r="B217" s="19"/>
      <c r="C217" s="19"/>
      <c r="D217" s="25"/>
      <c r="E217" s="19"/>
      <c r="F217" s="19"/>
      <c r="G217" s="19"/>
      <c r="H217" s="19"/>
      <c r="I217" s="19"/>
      <c r="J217" s="19"/>
      <c r="K217" s="19"/>
      <c r="L217" s="19"/>
      <c r="M217" s="19"/>
    </row>
    <row r="218" spans="1:13" x14ac:dyDescent="0.25">
      <c r="A218" s="9" t="s">
        <v>164</v>
      </c>
      <c r="B218" s="10" t="s">
        <v>20</v>
      </c>
      <c r="C218" s="10" t="s">
        <v>21</v>
      </c>
      <c r="D218" s="23" t="s">
        <v>138</v>
      </c>
      <c r="E218" s="11"/>
      <c r="F218" s="11"/>
      <c r="G218" s="11"/>
      <c r="H218" s="11"/>
      <c r="I218" s="11"/>
      <c r="J218" s="11"/>
      <c r="K218" s="12">
        <f>K222</f>
        <v>1</v>
      </c>
      <c r="L218" s="13">
        <f>L222</f>
        <v>184.75</v>
      </c>
      <c r="M218" s="13">
        <f>M222</f>
        <v>184.75</v>
      </c>
    </row>
    <row r="219" spans="1:13" ht="123.75" x14ac:dyDescent="0.25">
      <c r="A219" s="11"/>
      <c r="B219" s="11"/>
      <c r="C219" s="11"/>
      <c r="D219" s="23" t="s">
        <v>139</v>
      </c>
      <c r="E219" s="11"/>
      <c r="F219" s="11"/>
      <c r="G219" s="11"/>
      <c r="H219" s="11"/>
      <c r="I219" s="11"/>
      <c r="J219" s="11"/>
      <c r="K219" s="11"/>
      <c r="L219" s="11"/>
      <c r="M219" s="11"/>
    </row>
    <row r="220" spans="1:13" x14ac:dyDescent="0.25">
      <c r="A220" s="11"/>
      <c r="B220" s="11"/>
      <c r="C220" s="11"/>
      <c r="D220" s="24"/>
      <c r="E220" s="10" t="s">
        <v>17</v>
      </c>
      <c r="F220" s="14">
        <v>1</v>
      </c>
      <c r="G220" s="15">
        <v>0</v>
      </c>
      <c r="H220" s="15">
        <v>0</v>
      </c>
      <c r="I220" s="15">
        <v>0</v>
      </c>
      <c r="J220" s="13">
        <f>OR(F220&lt;&gt;0,G220&lt;&gt;0,H220&lt;&gt;0,I220&lt;&gt;0)*(F220 + (F220 = 0))*(G220 + (G220 = 0))*(H220 + (H220 = 0))*(I220 + (I220 = 0))</f>
        <v>1</v>
      </c>
      <c r="K220" s="11"/>
      <c r="L220" s="11"/>
      <c r="M220" s="11"/>
    </row>
    <row r="221" spans="1:13" x14ac:dyDescent="0.25">
      <c r="A221" s="11"/>
      <c r="B221" s="11"/>
      <c r="C221" s="11"/>
      <c r="D221" s="24"/>
      <c r="E221" s="10" t="s">
        <v>17</v>
      </c>
      <c r="F221" s="14"/>
      <c r="G221" s="15"/>
      <c r="H221" s="15"/>
      <c r="I221" s="15"/>
      <c r="J221" s="13">
        <f>OR(F221&lt;&gt;0,G221&lt;&gt;0,H221&lt;&gt;0,I221&lt;&gt;0)*(F221 + (F221 = 0))*(G221 + (G221 = 0))*(H221 + (H221 = 0))*(I221 + (I221 = 0))</f>
        <v>0</v>
      </c>
      <c r="K221" s="11"/>
      <c r="L221" s="11"/>
      <c r="M221" s="11"/>
    </row>
    <row r="222" spans="1:13" x14ac:dyDescent="0.25">
      <c r="A222" s="11"/>
      <c r="B222" s="11"/>
      <c r="C222" s="11"/>
      <c r="D222" s="24"/>
      <c r="E222" s="11"/>
      <c r="F222" s="11"/>
      <c r="G222" s="11"/>
      <c r="H222" s="11"/>
      <c r="I222" s="11"/>
      <c r="J222" s="16" t="s">
        <v>165</v>
      </c>
      <c r="K222" s="17">
        <f>SUM(J220:J221)*1</f>
        <v>1</v>
      </c>
      <c r="L222" s="15">
        <v>184.75</v>
      </c>
      <c r="M222" s="18">
        <f>ROUND(K222*L222,2)</f>
        <v>184.75</v>
      </c>
    </row>
    <row r="223" spans="1:13" ht="1.1499999999999999" customHeight="1" x14ac:dyDescent="0.25">
      <c r="A223" s="19"/>
      <c r="B223" s="19"/>
      <c r="C223" s="19"/>
      <c r="D223" s="25"/>
      <c r="E223" s="19"/>
      <c r="F223" s="19"/>
      <c r="G223" s="19"/>
      <c r="H223" s="19"/>
      <c r="I223" s="19"/>
      <c r="J223" s="19"/>
      <c r="K223" s="19"/>
      <c r="L223" s="19"/>
      <c r="M223" s="19"/>
    </row>
    <row r="224" spans="1:13" x14ac:dyDescent="0.25">
      <c r="A224" s="9" t="s">
        <v>166</v>
      </c>
      <c r="B224" s="10" t="s">
        <v>20</v>
      </c>
      <c r="C224" s="10" t="s">
        <v>21</v>
      </c>
      <c r="D224" s="23" t="s">
        <v>167</v>
      </c>
      <c r="E224" s="11"/>
      <c r="F224" s="11"/>
      <c r="G224" s="11"/>
      <c r="H224" s="11"/>
      <c r="I224" s="11"/>
      <c r="J224" s="11"/>
      <c r="K224" s="12">
        <f>K228</f>
        <v>1</v>
      </c>
      <c r="L224" s="13">
        <f>L228</f>
        <v>5221.13</v>
      </c>
      <c r="M224" s="13">
        <f>M228</f>
        <v>5221.13</v>
      </c>
    </row>
    <row r="225" spans="1:13" ht="360" x14ac:dyDescent="0.25">
      <c r="A225" s="11"/>
      <c r="B225" s="11"/>
      <c r="C225" s="11"/>
      <c r="D225" s="23" t="s">
        <v>168</v>
      </c>
      <c r="E225" s="11"/>
      <c r="F225" s="11"/>
      <c r="G225" s="11"/>
      <c r="H225" s="11"/>
      <c r="I225" s="11"/>
      <c r="J225" s="11"/>
      <c r="K225" s="11"/>
      <c r="L225" s="11"/>
      <c r="M225" s="11"/>
    </row>
    <row r="226" spans="1:13" x14ac:dyDescent="0.25">
      <c r="A226" s="11"/>
      <c r="B226" s="11"/>
      <c r="C226" s="11"/>
      <c r="D226" s="24"/>
      <c r="E226" s="10" t="s">
        <v>17</v>
      </c>
      <c r="F226" s="14">
        <v>1</v>
      </c>
      <c r="G226" s="15">
        <v>0</v>
      </c>
      <c r="H226" s="15">
        <v>0</v>
      </c>
      <c r="I226" s="15">
        <v>0</v>
      </c>
      <c r="J226" s="13">
        <f>OR(F226&lt;&gt;0,G226&lt;&gt;0,H226&lt;&gt;0,I226&lt;&gt;0)*(F226 + (F226 = 0))*(G226 + (G226 = 0))*(H226 + (H226 = 0))*(I226 + (I226 = 0))</f>
        <v>1</v>
      </c>
      <c r="K226" s="11"/>
      <c r="L226" s="11"/>
      <c r="M226" s="11"/>
    </row>
    <row r="227" spans="1:13" x14ac:dyDescent="0.25">
      <c r="A227" s="11"/>
      <c r="B227" s="11"/>
      <c r="C227" s="11"/>
      <c r="D227" s="24"/>
      <c r="E227" s="10" t="s">
        <v>17</v>
      </c>
      <c r="F227" s="14"/>
      <c r="G227" s="15"/>
      <c r="H227" s="15"/>
      <c r="I227" s="15"/>
      <c r="J227" s="13">
        <f>OR(F227&lt;&gt;0,G227&lt;&gt;0,H227&lt;&gt;0,I227&lt;&gt;0)*(F227 + (F227 = 0))*(G227 + (G227 = 0))*(H227 + (H227 = 0))*(I227 + (I227 = 0))</f>
        <v>0</v>
      </c>
      <c r="K227" s="11"/>
      <c r="L227" s="11"/>
      <c r="M227" s="11"/>
    </row>
    <row r="228" spans="1:13" x14ac:dyDescent="0.25">
      <c r="A228" s="11"/>
      <c r="B228" s="11"/>
      <c r="C228" s="11"/>
      <c r="D228" s="24"/>
      <c r="E228" s="11"/>
      <c r="F228" s="11"/>
      <c r="G228" s="11"/>
      <c r="H228" s="11"/>
      <c r="I228" s="11"/>
      <c r="J228" s="16" t="s">
        <v>169</v>
      </c>
      <c r="K228" s="17">
        <f>SUM(J226:J227)*1</f>
        <v>1</v>
      </c>
      <c r="L228" s="15">
        <v>5221.13</v>
      </c>
      <c r="M228" s="18">
        <f>ROUND(K228*L228,2)</f>
        <v>5221.13</v>
      </c>
    </row>
    <row r="229" spans="1:13" ht="1.1499999999999999" customHeight="1" x14ac:dyDescent="0.25">
      <c r="A229" s="19"/>
      <c r="B229" s="19"/>
      <c r="C229" s="19"/>
      <c r="D229" s="25"/>
      <c r="E229" s="19"/>
      <c r="F229" s="19"/>
      <c r="G229" s="19"/>
      <c r="H229" s="19"/>
      <c r="I229" s="19"/>
      <c r="J229" s="19"/>
      <c r="K229" s="19"/>
      <c r="L229" s="19"/>
      <c r="M229" s="19"/>
    </row>
    <row r="230" spans="1:13" x14ac:dyDescent="0.25">
      <c r="A230" s="9" t="s">
        <v>170</v>
      </c>
      <c r="B230" s="10" t="s">
        <v>20</v>
      </c>
      <c r="C230" s="10" t="s">
        <v>21</v>
      </c>
      <c r="D230" s="23" t="s">
        <v>171</v>
      </c>
      <c r="E230" s="11"/>
      <c r="F230" s="11"/>
      <c r="G230" s="11"/>
      <c r="H230" s="11"/>
      <c r="I230" s="11"/>
      <c r="J230" s="11"/>
      <c r="K230" s="12">
        <f>K234</f>
        <v>1</v>
      </c>
      <c r="L230" s="13">
        <f>L234</f>
        <v>1801.96</v>
      </c>
      <c r="M230" s="13">
        <f>M234</f>
        <v>1801.96</v>
      </c>
    </row>
    <row r="231" spans="1:13" ht="101.25" x14ac:dyDescent="0.25">
      <c r="A231" s="11"/>
      <c r="B231" s="11"/>
      <c r="C231" s="11"/>
      <c r="D231" s="23" t="s">
        <v>172</v>
      </c>
      <c r="E231" s="11"/>
      <c r="F231" s="11"/>
      <c r="G231" s="11"/>
      <c r="H231" s="11"/>
      <c r="I231" s="11"/>
      <c r="J231" s="11"/>
      <c r="K231" s="11"/>
      <c r="L231" s="11"/>
      <c r="M231" s="11"/>
    </row>
    <row r="232" spans="1:13" x14ac:dyDescent="0.25">
      <c r="A232" s="11"/>
      <c r="B232" s="11"/>
      <c r="C232" s="11"/>
      <c r="D232" s="24"/>
      <c r="E232" s="10" t="s">
        <v>17</v>
      </c>
      <c r="F232" s="14">
        <v>1</v>
      </c>
      <c r="G232" s="15">
        <v>0</v>
      </c>
      <c r="H232" s="15">
        <v>0</v>
      </c>
      <c r="I232" s="15">
        <v>0</v>
      </c>
      <c r="J232" s="13">
        <f>OR(F232&lt;&gt;0,G232&lt;&gt;0,H232&lt;&gt;0,I232&lt;&gt;0)*(F232 + (F232 = 0))*(G232 + (G232 = 0))*(H232 + (H232 = 0))*(I232 + (I232 = 0))</f>
        <v>1</v>
      </c>
      <c r="K232" s="11"/>
      <c r="L232" s="11"/>
      <c r="M232" s="11"/>
    </row>
    <row r="233" spans="1:13" x14ac:dyDescent="0.25">
      <c r="A233" s="11"/>
      <c r="B233" s="11"/>
      <c r="C233" s="11"/>
      <c r="D233" s="24"/>
      <c r="E233" s="10" t="s">
        <v>17</v>
      </c>
      <c r="F233" s="14"/>
      <c r="G233" s="15"/>
      <c r="H233" s="15"/>
      <c r="I233" s="15"/>
      <c r="J233" s="13">
        <f>OR(F233&lt;&gt;0,G233&lt;&gt;0,H233&lt;&gt;0,I233&lt;&gt;0)*(F233 + (F233 = 0))*(G233 + (G233 = 0))*(H233 + (H233 = 0))*(I233 + (I233 = 0))</f>
        <v>0</v>
      </c>
      <c r="K233" s="11"/>
      <c r="L233" s="11"/>
      <c r="M233" s="11"/>
    </row>
    <row r="234" spans="1:13" x14ac:dyDescent="0.25">
      <c r="A234" s="11"/>
      <c r="B234" s="11"/>
      <c r="C234" s="11"/>
      <c r="D234" s="24"/>
      <c r="E234" s="11"/>
      <c r="F234" s="11"/>
      <c r="G234" s="11"/>
      <c r="H234" s="11"/>
      <c r="I234" s="11"/>
      <c r="J234" s="16" t="s">
        <v>173</v>
      </c>
      <c r="K234" s="17">
        <f>SUM(J232:J233)*1</f>
        <v>1</v>
      </c>
      <c r="L234" s="15">
        <v>1801.96</v>
      </c>
      <c r="M234" s="18">
        <f>ROUND(K234*L234,2)</f>
        <v>1801.96</v>
      </c>
    </row>
    <row r="235" spans="1:13" ht="1.1499999999999999" customHeight="1" x14ac:dyDescent="0.25">
      <c r="A235" s="19"/>
      <c r="B235" s="19"/>
      <c r="C235" s="19"/>
      <c r="D235" s="25"/>
      <c r="E235" s="19"/>
      <c r="F235" s="19"/>
      <c r="G235" s="19"/>
      <c r="H235" s="19"/>
      <c r="I235" s="19"/>
      <c r="J235" s="19"/>
      <c r="K235" s="19"/>
      <c r="L235" s="19"/>
      <c r="M235" s="19"/>
    </row>
    <row r="236" spans="1:13" x14ac:dyDescent="0.25">
      <c r="A236" s="9" t="s">
        <v>174</v>
      </c>
      <c r="B236" s="10" t="s">
        <v>20</v>
      </c>
      <c r="C236" s="10" t="s">
        <v>21</v>
      </c>
      <c r="D236" s="23" t="s">
        <v>175</v>
      </c>
      <c r="E236" s="11"/>
      <c r="F236" s="11"/>
      <c r="G236" s="11"/>
      <c r="H236" s="11"/>
      <c r="I236" s="11"/>
      <c r="J236" s="11"/>
      <c r="K236" s="12">
        <f>K240</f>
        <v>1</v>
      </c>
      <c r="L236" s="13">
        <f>L240</f>
        <v>622.97</v>
      </c>
      <c r="M236" s="13">
        <f>M240</f>
        <v>622.97</v>
      </c>
    </row>
    <row r="237" spans="1:13" ht="135" x14ac:dyDescent="0.25">
      <c r="A237" s="11"/>
      <c r="B237" s="11"/>
      <c r="C237" s="11"/>
      <c r="D237" s="23" t="s">
        <v>176</v>
      </c>
      <c r="E237" s="11"/>
      <c r="F237" s="11"/>
      <c r="G237" s="11"/>
      <c r="H237" s="11"/>
      <c r="I237" s="11"/>
      <c r="J237" s="11"/>
      <c r="K237" s="11"/>
      <c r="L237" s="11"/>
      <c r="M237" s="11"/>
    </row>
    <row r="238" spans="1:13" x14ac:dyDescent="0.25">
      <c r="A238" s="11"/>
      <c r="B238" s="11"/>
      <c r="C238" s="11"/>
      <c r="D238" s="24"/>
      <c r="E238" s="10" t="s">
        <v>17</v>
      </c>
      <c r="F238" s="14">
        <v>1</v>
      </c>
      <c r="G238" s="15">
        <v>0</v>
      </c>
      <c r="H238" s="15">
        <v>0</v>
      </c>
      <c r="I238" s="15">
        <v>0</v>
      </c>
      <c r="J238" s="13">
        <f>OR(F238&lt;&gt;0,G238&lt;&gt;0,H238&lt;&gt;0,I238&lt;&gt;0)*(F238 + (F238 = 0))*(G238 + (G238 = 0))*(H238 + (H238 = 0))*(I238 + (I238 = 0))</f>
        <v>1</v>
      </c>
      <c r="K238" s="11"/>
      <c r="L238" s="11"/>
      <c r="M238" s="11"/>
    </row>
    <row r="239" spans="1:13" x14ac:dyDescent="0.25">
      <c r="A239" s="11"/>
      <c r="B239" s="11"/>
      <c r="C239" s="11"/>
      <c r="D239" s="24"/>
      <c r="E239" s="10" t="s">
        <v>17</v>
      </c>
      <c r="F239" s="14"/>
      <c r="G239" s="15"/>
      <c r="H239" s="15"/>
      <c r="I239" s="15"/>
      <c r="J239" s="13">
        <f>OR(F239&lt;&gt;0,G239&lt;&gt;0,H239&lt;&gt;0,I239&lt;&gt;0)*(F239 + (F239 = 0))*(G239 + (G239 = 0))*(H239 + (H239 = 0))*(I239 + (I239 = 0))</f>
        <v>0</v>
      </c>
      <c r="K239" s="11"/>
      <c r="L239" s="11"/>
      <c r="M239" s="11"/>
    </row>
    <row r="240" spans="1:13" x14ac:dyDescent="0.25">
      <c r="A240" s="11"/>
      <c r="B240" s="11"/>
      <c r="C240" s="11"/>
      <c r="D240" s="24"/>
      <c r="E240" s="11"/>
      <c r="F240" s="11"/>
      <c r="G240" s="11"/>
      <c r="H240" s="11"/>
      <c r="I240" s="11"/>
      <c r="J240" s="16" t="s">
        <v>177</v>
      </c>
      <c r="K240" s="17">
        <f>SUM(J238:J239)*1</f>
        <v>1</v>
      </c>
      <c r="L240" s="15">
        <v>622.97</v>
      </c>
      <c r="M240" s="18">
        <f>ROUND(K240*L240,2)</f>
        <v>622.97</v>
      </c>
    </row>
    <row r="241" spans="1:13" ht="1.1499999999999999" customHeight="1" x14ac:dyDescent="0.25">
      <c r="A241" s="19"/>
      <c r="B241" s="19"/>
      <c r="C241" s="19"/>
      <c r="D241" s="25"/>
      <c r="E241" s="19"/>
      <c r="F241" s="19"/>
      <c r="G241" s="19"/>
      <c r="H241" s="19"/>
      <c r="I241" s="19"/>
      <c r="J241" s="19"/>
      <c r="K241" s="19"/>
      <c r="L241" s="19"/>
      <c r="M241" s="19"/>
    </row>
    <row r="242" spans="1:13" x14ac:dyDescent="0.25">
      <c r="A242" s="9" t="s">
        <v>178</v>
      </c>
      <c r="B242" s="10" t="s">
        <v>20</v>
      </c>
      <c r="C242" s="10" t="s">
        <v>21</v>
      </c>
      <c r="D242" s="23" t="s">
        <v>179</v>
      </c>
      <c r="E242" s="11"/>
      <c r="F242" s="11"/>
      <c r="G242" s="11"/>
      <c r="H242" s="11"/>
      <c r="I242" s="11"/>
      <c r="J242" s="11"/>
      <c r="K242" s="12">
        <f>K246</f>
        <v>1</v>
      </c>
      <c r="L242" s="13">
        <f>L246</f>
        <v>431.97</v>
      </c>
      <c r="M242" s="13">
        <f>M246</f>
        <v>431.97</v>
      </c>
    </row>
    <row r="243" spans="1:13" ht="56.25" x14ac:dyDescent="0.25">
      <c r="A243" s="11"/>
      <c r="B243" s="11"/>
      <c r="C243" s="11"/>
      <c r="D243" s="23" t="s">
        <v>180</v>
      </c>
      <c r="E243" s="11"/>
      <c r="F243" s="11"/>
      <c r="G243" s="11"/>
      <c r="H243" s="11"/>
      <c r="I243" s="11"/>
      <c r="J243" s="11"/>
      <c r="K243" s="11"/>
      <c r="L243" s="11"/>
      <c r="M243" s="11"/>
    </row>
    <row r="244" spans="1:13" x14ac:dyDescent="0.25">
      <c r="A244" s="11"/>
      <c r="B244" s="11"/>
      <c r="C244" s="11"/>
      <c r="D244" s="24"/>
      <c r="E244" s="10" t="s">
        <v>17</v>
      </c>
      <c r="F244" s="14">
        <v>1</v>
      </c>
      <c r="G244" s="15">
        <v>0</v>
      </c>
      <c r="H244" s="15">
        <v>0</v>
      </c>
      <c r="I244" s="15">
        <v>0</v>
      </c>
      <c r="J244" s="13">
        <f>OR(F244&lt;&gt;0,G244&lt;&gt;0,H244&lt;&gt;0,I244&lt;&gt;0)*(F244 + (F244 = 0))*(G244 + (G244 = 0))*(H244 + (H244 = 0))*(I244 + (I244 = 0))</f>
        <v>1</v>
      </c>
      <c r="K244" s="11"/>
      <c r="L244" s="11"/>
      <c r="M244" s="11"/>
    </row>
    <row r="245" spans="1:13" x14ac:dyDescent="0.25">
      <c r="A245" s="11"/>
      <c r="B245" s="11"/>
      <c r="C245" s="11"/>
      <c r="D245" s="24"/>
      <c r="E245" s="10" t="s">
        <v>17</v>
      </c>
      <c r="F245" s="14"/>
      <c r="G245" s="15"/>
      <c r="H245" s="15"/>
      <c r="I245" s="15"/>
      <c r="J245" s="13">
        <f>OR(F245&lt;&gt;0,G245&lt;&gt;0,H245&lt;&gt;0,I245&lt;&gt;0)*(F245 + (F245 = 0))*(G245 + (G245 = 0))*(H245 + (H245 = 0))*(I245 + (I245 = 0))</f>
        <v>0</v>
      </c>
      <c r="K245" s="11"/>
      <c r="L245" s="11"/>
      <c r="M245" s="11"/>
    </row>
    <row r="246" spans="1:13" x14ac:dyDescent="0.25">
      <c r="A246" s="11"/>
      <c r="B246" s="11"/>
      <c r="C246" s="11"/>
      <c r="D246" s="24"/>
      <c r="E246" s="11"/>
      <c r="F246" s="11"/>
      <c r="G246" s="11"/>
      <c r="H246" s="11"/>
      <c r="I246" s="11"/>
      <c r="J246" s="16" t="s">
        <v>181</v>
      </c>
      <c r="K246" s="17">
        <f>SUM(J244:J245)*1</f>
        <v>1</v>
      </c>
      <c r="L246" s="15">
        <v>431.97</v>
      </c>
      <c r="M246" s="18">
        <f>ROUND(K246*L246,2)</f>
        <v>431.97</v>
      </c>
    </row>
    <row r="247" spans="1:13" ht="1.1499999999999999" customHeight="1" x14ac:dyDescent="0.25">
      <c r="A247" s="19"/>
      <c r="B247" s="19"/>
      <c r="C247" s="19"/>
      <c r="D247" s="25"/>
      <c r="E247" s="19"/>
      <c r="F247" s="19"/>
      <c r="G247" s="19"/>
      <c r="H247" s="19"/>
      <c r="I247" s="19"/>
      <c r="J247" s="19"/>
      <c r="K247" s="19"/>
      <c r="L247" s="19"/>
      <c r="M247" s="19"/>
    </row>
    <row r="248" spans="1:13" x14ac:dyDescent="0.25">
      <c r="A248" s="9" t="s">
        <v>182</v>
      </c>
      <c r="B248" s="10" t="s">
        <v>20</v>
      </c>
      <c r="C248" s="10" t="s">
        <v>21</v>
      </c>
      <c r="D248" s="23" t="s">
        <v>183</v>
      </c>
      <c r="E248" s="11"/>
      <c r="F248" s="11"/>
      <c r="G248" s="11"/>
      <c r="H248" s="11"/>
      <c r="I248" s="11"/>
      <c r="J248" s="11"/>
      <c r="K248" s="12">
        <f>K252</f>
        <v>1</v>
      </c>
      <c r="L248" s="13">
        <f>L252</f>
        <v>349.86</v>
      </c>
      <c r="M248" s="13">
        <f>M252</f>
        <v>349.86</v>
      </c>
    </row>
    <row r="249" spans="1:13" ht="56.25" x14ac:dyDescent="0.25">
      <c r="A249" s="11"/>
      <c r="B249" s="11"/>
      <c r="C249" s="11"/>
      <c r="D249" s="23" t="s">
        <v>184</v>
      </c>
      <c r="E249" s="11"/>
      <c r="F249" s="11"/>
      <c r="G249" s="11"/>
      <c r="H249" s="11"/>
      <c r="I249" s="11"/>
      <c r="J249" s="11"/>
      <c r="K249" s="11"/>
      <c r="L249" s="11"/>
      <c r="M249" s="11"/>
    </row>
    <row r="250" spans="1:13" x14ac:dyDescent="0.25">
      <c r="A250" s="11"/>
      <c r="B250" s="11"/>
      <c r="C250" s="11"/>
      <c r="D250" s="24"/>
      <c r="E250" s="10" t="s">
        <v>17</v>
      </c>
      <c r="F250" s="14">
        <v>1</v>
      </c>
      <c r="G250" s="15">
        <v>0</v>
      </c>
      <c r="H250" s="15">
        <v>0</v>
      </c>
      <c r="I250" s="15">
        <v>0</v>
      </c>
      <c r="J250" s="13">
        <f>OR(F250&lt;&gt;0,G250&lt;&gt;0,H250&lt;&gt;0,I250&lt;&gt;0)*(F250 + (F250 = 0))*(G250 + (G250 = 0))*(H250 + (H250 = 0))*(I250 + (I250 = 0))</f>
        <v>1</v>
      </c>
      <c r="K250" s="11"/>
      <c r="L250" s="11"/>
      <c r="M250" s="11"/>
    </row>
    <row r="251" spans="1:13" x14ac:dyDescent="0.25">
      <c r="A251" s="11"/>
      <c r="B251" s="11"/>
      <c r="C251" s="11"/>
      <c r="D251" s="24"/>
      <c r="E251" s="10" t="s">
        <v>17</v>
      </c>
      <c r="F251" s="14"/>
      <c r="G251" s="15"/>
      <c r="H251" s="15"/>
      <c r="I251" s="15"/>
      <c r="J251" s="13">
        <f>OR(F251&lt;&gt;0,G251&lt;&gt;0,H251&lt;&gt;0,I251&lt;&gt;0)*(F251 + (F251 = 0))*(G251 + (G251 = 0))*(H251 + (H251 = 0))*(I251 + (I251 = 0))</f>
        <v>0</v>
      </c>
      <c r="K251" s="11"/>
      <c r="L251" s="11"/>
      <c r="M251" s="11"/>
    </row>
    <row r="252" spans="1:13" x14ac:dyDescent="0.25">
      <c r="A252" s="11"/>
      <c r="B252" s="11"/>
      <c r="C252" s="11"/>
      <c r="D252" s="24"/>
      <c r="E252" s="11"/>
      <c r="F252" s="11"/>
      <c r="G252" s="11"/>
      <c r="H252" s="11"/>
      <c r="I252" s="11"/>
      <c r="J252" s="16" t="s">
        <v>185</v>
      </c>
      <c r="K252" s="17">
        <f>SUM(J250:J251)*1</f>
        <v>1</v>
      </c>
      <c r="L252" s="15">
        <v>349.86</v>
      </c>
      <c r="M252" s="18">
        <f>ROUND(K252*L252,2)</f>
        <v>349.86</v>
      </c>
    </row>
    <row r="253" spans="1:13" ht="1.1499999999999999" customHeight="1" x14ac:dyDescent="0.25">
      <c r="A253" s="19"/>
      <c r="B253" s="19"/>
      <c r="C253" s="19"/>
      <c r="D253" s="25"/>
      <c r="E253" s="19"/>
      <c r="F253" s="19"/>
      <c r="G253" s="19"/>
      <c r="H253" s="19"/>
      <c r="I253" s="19"/>
      <c r="J253" s="19"/>
      <c r="K253" s="19"/>
      <c r="L253" s="19"/>
      <c r="M253" s="19"/>
    </row>
    <row r="254" spans="1:13" x14ac:dyDescent="0.25">
      <c r="A254" s="11"/>
      <c r="B254" s="11"/>
      <c r="C254" s="11"/>
      <c r="D254" s="24"/>
      <c r="E254" s="11"/>
      <c r="F254" s="11"/>
      <c r="G254" s="11"/>
      <c r="H254" s="11"/>
      <c r="I254" s="11"/>
      <c r="J254" s="16" t="s">
        <v>186</v>
      </c>
      <c r="K254" s="20">
        <v>1</v>
      </c>
      <c r="L254" s="18">
        <f>M194+M200+M206+M212+M218+M224+M230+M236+M242+M248</f>
        <v>14470.13</v>
      </c>
      <c r="M254" s="18">
        <f>ROUND(K254*L254,2)</f>
        <v>14470.13</v>
      </c>
    </row>
    <row r="255" spans="1:13" ht="1.1499999999999999" customHeight="1" x14ac:dyDescent="0.25">
      <c r="A255" s="19"/>
      <c r="B255" s="19"/>
      <c r="C255" s="19"/>
      <c r="D255" s="25"/>
      <c r="E255" s="19"/>
      <c r="F255" s="19"/>
      <c r="G255" s="19"/>
      <c r="H255" s="19"/>
      <c r="I255" s="19"/>
      <c r="J255" s="19"/>
      <c r="K255" s="19"/>
      <c r="L255" s="19"/>
      <c r="M255" s="19"/>
    </row>
    <row r="256" spans="1:13" x14ac:dyDescent="0.25">
      <c r="A256" s="5" t="s">
        <v>187</v>
      </c>
      <c r="B256" s="5" t="s">
        <v>16</v>
      </c>
      <c r="C256" s="5" t="s">
        <v>17</v>
      </c>
      <c r="D256" s="22" t="s">
        <v>188</v>
      </c>
      <c r="E256" s="6"/>
      <c r="F256" s="6"/>
      <c r="G256" s="6"/>
      <c r="H256" s="6"/>
      <c r="I256" s="6"/>
      <c r="J256" s="6"/>
      <c r="K256" s="7">
        <f>K478</f>
        <v>1</v>
      </c>
      <c r="L256" s="8">
        <f>L478</f>
        <v>149770.48000000001</v>
      </c>
      <c r="M256" s="8">
        <f>M478</f>
        <v>149770.48000000001</v>
      </c>
    </row>
    <row r="257" spans="1:13" x14ac:dyDescent="0.25">
      <c r="A257" s="9" t="s">
        <v>189</v>
      </c>
      <c r="B257" s="10" t="s">
        <v>20</v>
      </c>
      <c r="C257" s="10" t="s">
        <v>21</v>
      </c>
      <c r="D257" s="23" t="s">
        <v>108</v>
      </c>
      <c r="E257" s="11"/>
      <c r="F257" s="11"/>
      <c r="G257" s="11"/>
      <c r="H257" s="11"/>
      <c r="I257" s="11"/>
      <c r="J257" s="11"/>
      <c r="K257" s="12">
        <f>K261</f>
        <v>1</v>
      </c>
      <c r="L257" s="13">
        <f>L261</f>
        <v>3268.34</v>
      </c>
      <c r="M257" s="13">
        <f>M261</f>
        <v>3268.34</v>
      </c>
    </row>
    <row r="258" spans="1:13" ht="225" x14ac:dyDescent="0.25">
      <c r="A258" s="11"/>
      <c r="B258" s="11"/>
      <c r="C258" s="11"/>
      <c r="D258" s="23" t="s">
        <v>190</v>
      </c>
      <c r="E258" s="11"/>
      <c r="F258" s="11"/>
      <c r="G258" s="11"/>
      <c r="H258" s="11"/>
      <c r="I258" s="11"/>
      <c r="J258" s="11"/>
      <c r="K258" s="11"/>
      <c r="L258" s="11"/>
      <c r="M258" s="11"/>
    </row>
    <row r="259" spans="1:13" x14ac:dyDescent="0.25">
      <c r="A259" s="11"/>
      <c r="B259" s="11"/>
      <c r="C259" s="11"/>
      <c r="D259" s="24"/>
      <c r="E259" s="10" t="s">
        <v>17</v>
      </c>
      <c r="F259" s="14">
        <v>1</v>
      </c>
      <c r="G259" s="15">
        <v>0</v>
      </c>
      <c r="H259" s="15">
        <v>0</v>
      </c>
      <c r="I259" s="15">
        <v>0</v>
      </c>
      <c r="J259" s="13">
        <f>OR(F259&lt;&gt;0,G259&lt;&gt;0,H259&lt;&gt;0,I259&lt;&gt;0)*(F259 + (F259 = 0))*(G259 + (G259 = 0))*(H259 + (H259 = 0))*(I259 + (I259 = 0))</f>
        <v>1</v>
      </c>
      <c r="K259" s="11"/>
      <c r="L259" s="11"/>
      <c r="M259" s="11"/>
    </row>
    <row r="260" spans="1:13" x14ac:dyDescent="0.25">
      <c r="A260" s="11"/>
      <c r="B260" s="11"/>
      <c r="C260" s="11"/>
      <c r="D260" s="24"/>
      <c r="E260" s="10" t="s">
        <v>17</v>
      </c>
      <c r="F260" s="14"/>
      <c r="G260" s="15"/>
      <c r="H260" s="15"/>
      <c r="I260" s="15"/>
      <c r="J260" s="13">
        <f>OR(F260&lt;&gt;0,G260&lt;&gt;0,H260&lt;&gt;0,I260&lt;&gt;0)*(F260 + (F260 = 0))*(G260 + (G260 = 0))*(H260 + (H260 = 0))*(I260 + (I260 = 0))</f>
        <v>0</v>
      </c>
      <c r="K260" s="11"/>
      <c r="L260" s="11"/>
      <c r="M260" s="11"/>
    </row>
    <row r="261" spans="1:13" x14ac:dyDescent="0.25">
      <c r="A261" s="11"/>
      <c r="B261" s="11"/>
      <c r="C261" s="11"/>
      <c r="D261" s="24"/>
      <c r="E261" s="11"/>
      <c r="F261" s="11"/>
      <c r="G261" s="11"/>
      <c r="H261" s="11"/>
      <c r="I261" s="11"/>
      <c r="J261" s="16" t="s">
        <v>191</v>
      </c>
      <c r="K261" s="17">
        <f>SUM(J259:J260)*1</f>
        <v>1</v>
      </c>
      <c r="L261" s="15">
        <v>3268.34</v>
      </c>
      <c r="M261" s="18">
        <f>ROUND(K261*L261,2)</f>
        <v>3268.34</v>
      </c>
    </row>
    <row r="262" spans="1:13" ht="1.1499999999999999" customHeight="1" x14ac:dyDescent="0.25">
      <c r="A262" s="19"/>
      <c r="B262" s="19"/>
      <c r="C262" s="19"/>
      <c r="D262" s="25"/>
      <c r="E262" s="19"/>
      <c r="F262" s="19"/>
      <c r="G262" s="19"/>
      <c r="H262" s="19"/>
      <c r="I262" s="19"/>
      <c r="J262" s="19"/>
      <c r="K262" s="19"/>
      <c r="L262" s="19"/>
      <c r="M262" s="19"/>
    </row>
    <row r="263" spans="1:13" ht="22.5" x14ac:dyDescent="0.25">
      <c r="A263" s="9" t="s">
        <v>192</v>
      </c>
      <c r="B263" s="10" t="s">
        <v>20</v>
      </c>
      <c r="C263" s="10" t="s">
        <v>21</v>
      </c>
      <c r="D263" s="23" t="s">
        <v>193</v>
      </c>
      <c r="E263" s="11"/>
      <c r="F263" s="11"/>
      <c r="G263" s="11"/>
      <c r="H263" s="11"/>
      <c r="I263" s="11"/>
      <c r="J263" s="11"/>
      <c r="K263" s="12">
        <f>K267</f>
        <v>1</v>
      </c>
      <c r="L263" s="13">
        <f>L267</f>
        <v>231.16</v>
      </c>
      <c r="M263" s="13">
        <f>M267</f>
        <v>231.16</v>
      </c>
    </row>
    <row r="264" spans="1:13" ht="45" x14ac:dyDescent="0.25">
      <c r="A264" s="11"/>
      <c r="B264" s="11"/>
      <c r="C264" s="11"/>
      <c r="D264" s="23" t="s">
        <v>194</v>
      </c>
      <c r="E264" s="11"/>
      <c r="F264" s="11"/>
      <c r="G264" s="11"/>
      <c r="H264" s="11"/>
      <c r="I264" s="11"/>
      <c r="J264" s="11"/>
      <c r="K264" s="11"/>
      <c r="L264" s="11"/>
      <c r="M264" s="11"/>
    </row>
    <row r="265" spans="1:13" x14ac:dyDescent="0.25">
      <c r="A265" s="11"/>
      <c r="B265" s="11"/>
      <c r="C265" s="11"/>
      <c r="D265" s="24"/>
      <c r="E265" s="10" t="s">
        <v>17</v>
      </c>
      <c r="F265" s="14">
        <v>1</v>
      </c>
      <c r="G265" s="15">
        <v>0</v>
      </c>
      <c r="H265" s="15">
        <v>0</v>
      </c>
      <c r="I265" s="15">
        <v>0</v>
      </c>
      <c r="J265" s="13">
        <f>OR(F265&lt;&gt;0,G265&lt;&gt;0,H265&lt;&gt;0,I265&lt;&gt;0)*(F265 + (F265 = 0))*(G265 + (G265 = 0))*(H265 + (H265 = 0))*(I265 + (I265 = 0))</f>
        <v>1</v>
      </c>
      <c r="K265" s="11"/>
      <c r="L265" s="11"/>
      <c r="M265" s="11"/>
    </row>
    <row r="266" spans="1:13" x14ac:dyDescent="0.25">
      <c r="A266" s="11"/>
      <c r="B266" s="11"/>
      <c r="C266" s="11"/>
      <c r="D266" s="24"/>
      <c r="E266" s="10" t="s">
        <v>17</v>
      </c>
      <c r="F266" s="14"/>
      <c r="G266" s="15"/>
      <c r="H266" s="15"/>
      <c r="I266" s="15"/>
      <c r="J266" s="13">
        <f>OR(F266&lt;&gt;0,G266&lt;&gt;0,H266&lt;&gt;0,I266&lt;&gt;0)*(F266 + (F266 = 0))*(G266 + (G266 = 0))*(H266 + (H266 = 0))*(I266 + (I266 = 0))</f>
        <v>0</v>
      </c>
      <c r="K266" s="11"/>
      <c r="L266" s="11"/>
      <c r="M266" s="11"/>
    </row>
    <row r="267" spans="1:13" x14ac:dyDescent="0.25">
      <c r="A267" s="11"/>
      <c r="B267" s="11"/>
      <c r="C267" s="11"/>
      <c r="D267" s="24"/>
      <c r="E267" s="11"/>
      <c r="F267" s="11"/>
      <c r="G267" s="11"/>
      <c r="H267" s="11"/>
      <c r="I267" s="11"/>
      <c r="J267" s="16" t="s">
        <v>195</v>
      </c>
      <c r="K267" s="17">
        <f>SUM(J265:J266)*1</f>
        <v>1</v>
      </c>
      <c r="L267" s="15">
        <v>231.16</v>
      </c>
      <c r="M267" s="18">
        <f>ROUND(K267*L267,2)</f>
        <v>231.16</v>
      </c>
    </row>
    <row r="268" spans="1:13" ht="1.1499999999999999" customHeight="1" x14ac:dyDescent="0.25">
      <c r="A268" s="19"/>
      <c r="B268" s="19"/>
      <c r="C268" s="19"/>
      <c r="D268" s="25"/>
      <c r="E268" s="19"/>
      <c r="F268" s="19"/>
      <c r="G268" s="19"/>
      <c r="H268" s="19"/>
      <c r="I268" s="19"/>
      <c r="J268" s="19"/>
      <c r="K268" s="19"/>
      <c r="L268" s="19"/>
      <c r="M268" s="19"/>
    </row>
    <row r="269" spans="1:13" x14ac:dyDescent="0.25">
      <c r="A269" s="9" t="s">
        <v>196</v>
      </c>
      <c r="B269" s="10" t="s">
        <v>20</v>
      </c>
      <c r="C269" s="10" t="s">
        <v>21</v>
      </c>
      <c r="D269" s="23" t="s">
        <v>171</v>
      </c>
      <c r="E269" s="11"/>
      <c r="F269" s="11"/>
      <c r="G269" s="11"/>
      <c r="H269" s="11"/>
      <c r="I269" s="11"/>
      <c r="J269" s="11"/>
      <c r="K269" s="12">
        <f>K273</f>
        <v>1</v>
      </c>
      <c r="L269" s="13">
        <f>L273</f>
        <v>1995.34</v>
      </c>
      <c r="M269" s="13">
        <f>M273</f>
        <v>1995.34</v>
      </c>
    </row>
    <row r="270" spans="1:13" ht="157.5" x14ac:dyDescent="0.25">
      <c r="A270" s="11"/>
      <c r="B270" s="11"/>
      <c r="C270" s="11"/>
      <c r="D270" s="23" t="s">
        <v>197</v>
      </c>
      <c r="E270" s="11"/>
      <c r="F270" s="11"/>
      <c r="G270" s="11"/>
      <c r="H270" s="11"/>
      <c r="I270" s="11"/>
      <c r="J270" s="11"/>
      <c r="K270" s="11"/>
      <c r="L270" s="11"/>
      <c r="M270" s="11"/>
    </row>
    <row r="271" spans="1:13" x14ac:dyDescent="0.25">
      <c r="A271" s="11"/>
      <c r="B271" s="11"/>
      <c r="C271" s="11"/>
      <c r="D271" s="24"/>
      <c r="E271" s="10" t="s">
        <v>17</v>
      </c>
      <c r="F271" s="14">
        <v>1</v>
      </c>
      <c r="G271" s="15">
        <v>0</v>
      </c>
      <c r="H271" s="15">
        <v>0</v>
      </c>
      <c r="I271" s="15">
        <v>0</v>
      </c>
      <c r="J271" s="13">
        <f>OR(F271&lt;&gt;0,G271&lt;&gt;0,H271&lt;&gt;0,I271&lt;&gt;0)*(F271 + (F271 = 0))*(G271 + (G271 = 0))*(H271 + (H271 = 0))*(I271 + (I271 = 0))</f>
        <v>1</v>
      </c>
      <c r="K271" s="11"/>
      <c r="L271" s="11"/>
      <c r="M271" s="11"/>
    </row>
    <row r="272" spans="1:13" x14ac:dyDescent="0.25">
      <c r="A272" s="11"/>
      <c r="B272" s="11"/>
      <c r="C272" s="11"/>
      <c r="D272" s="24"/>
      <c r="E272" s="10" t="s">
        <v>17</v>
      </c>
      <c r="F272" s="14"/>
      <c r="G272" s="15"/>
      <c r="H272" s="15"/>
      <c r="I272" s="15"/>
      <c r="J272" s="13">
        <f>OR(F272&lt;&gt;0,G272&lt;&gt;0,H272&lt;&gt;0,I272&lt;&gt;0)*(F272 + (F272 = 0))*(G272 + (G272 = 0))*(H272 + (H272 = 0))*(I272 + (I272 = 0))</f>
        <v>0</v>
      </c>
      <c r="K272" s="11"/>
      <c r="L272" s="11"/>
      <c r="M272" s="11"/>
    </row>
    <row r="273" spans="1:13" x14ac:dyDescent="0.25">
      <c r="A273" s="11"/>
      <c r="B273" s="11"/>
      <c r="C273" s="11"/>
      <c r="D273" s="24"/>
      <c r="E273" s="11"/>
      <c r="F273" s="11"/>
      <c r="G273" s="11"/>
      <c r="H273" s="11"/>
      <c r="I273" s="11"/>
      <c r="J273" s="16" t="s">
        <v>198</v>
      </c>
      <c r="K273" s="17">
        <f>SUM(J271:J272)*1</f>
        <v>1</v>
      </c>
      <c r="L273" s="15">
        <v>1995.34</v>
      </c>
      <c r="M273" s="18">
        <f>ROUND(K273*L273,2)</f>
        <v>1995.34</v>
      </c>
    </row>
    <row r="274" spans="1:13" ht="1.1499999999999999" customHeight="1" x14ac:dyDescent="0.25">
      <c r="A274" s="19"/>
      <c r="B274" s="19"/>
      <c r="C274" s="19"/>
      <c r="D274" s="25"/>
      <c r="E274" s="19"/>
      <c r="F274" s="19"/>
      <c r="G274" s="19"/>
      <c r="H274" s="19"/>
      <c r="I274" s="19"/>
      <c r="J274" s="19"/>
      <c r="K274" s="19"/>
      <c r="L274" s="19"/>
      <c r="M274" s="19"/>
    </row>
    <row r="275" spans="1:13" ht="22.5" x14ac:dyDescent="0.25">
      <c r="A275" s="9" t="s">
        <v>199</v>
      </c>
      <c r="B275" s="10" t="s">
        <v>20</v>
      </c>
      <c r="C275" s="10" t="s">
        <v>21</v>
      </c>
      <c r="D275" s="23" t="s">
        <v>200</v>
      </c>
      <c r="E275" s="11"/>
      <c r="F275" s="11"/>
      <c r="G275" s="11"/>
      <c r="H275" s="11"/>
      <c r="I275" s="11"/>
      <c r="J275" s="11"/>
      <c r="K275" s="12">
        <f>K279</f>
        <v>1</v>
      </c>
      <c r="L275" s="13">
        <f>L279</f>
        <v>15618.76</v>
      </c>
      <c r="M275" s="13">
        <f>M279</f>
        <v>15618.76</v>
      </c>
    </row>
    <row r="276" spans="1:13" ht="409.5" x14ac:dyDescent="0.25">
      <c r="A276" s="11"/>
      <c r="B276" s="11"/>
      <c r="C276" s="11"/>
      <c r="D276" s="23" t="s">
        <v>201</v>
      </c>
      <c r="E276" s="11"/>
      <c r="F276" s="11"/>
      <c r="G276" s="11"/>
      <c r="H276" s="11"/>
      <c r="I276" s="11"/>
      <c r="J276" s="11"/>
      <c r="K276" s="11"/>
      <c r="L276" s="11"/>
      <c r="M276" s="11"/>
    </row>
    <row r="277" spans="1:13" x14ac:dyDescent="0.25">
      <c r="A277" s="11"/>
      <c r="B277" s="11"/>
      <c r="C277" s="11"/>
      <c r="D277" s="24"/>
      <c r="E277" s="10" t="s">
        <v>17</v>
      </c>
      <c r="F277" s="14">
        <v>1</v>
      </c>
      <c r="G277" s="15">
        <v>0</v>
      </c>
      <c r="H277" s="15">
        <v>0</v>
      </c>
      <c r="I277" s="15">
        <v>0</v>
      </c>
      <c r="J277" s="13">
        <f>OR(F277&lt;&gt;0,G277&lt;&gt;0,H277&lt;&gt;0,I277&lt;&gt;0)*(F277 + (F277 = 0))*(G277 + (G277 = 0))*(H277 + (H277 = 0))*(I277 + (I277 = 0))</f>
        <v>1</v>
      </c>
      <c r="K277" s="11"/>
      <c r="L277" s="11"/>
      <c r="M277" s="11"/>
    </row>
    <row r="278" spans="1:13" x14ac:dyDescent="0.25">
      <c r="A278" s="11"/>
      <c r="B278" s="11"/>
      <c r="C278" s="11"/>
      <c r="D278" s="24"/>
      <c r="E278" s="10" t="s">
        <v>17</v>
      </c>
      <c r="F278" s="14"/>
      <c r="G278" s="15"/>
      <c r="H278" s="15"/>
      <c r="I278" s="15"/>
      <c r="J278" s="13">
        <f>OR(F278&lt;&gt;0,G278&lt;&gt;0,H278&lt;&gt;0,I278&lt;&gt;0)*(F278 + (F278 = 0))*(G278 + (G278 = 0))*(H278 + (H278 = 0))*(I278 + (I278 = 0))</f>
        <v>0</v>
      </c>
      <c r="K278" s="11"/>
      <c r="L278" s="11"/>
      <c r="M278" s="11"/>
    </row>
    <row r="279" spans="1:13" x14ac:dyDescent="0.25">
      <c r="A279" s="11"/>
      <c r="B279" s="11"/>
      <c r="C279" s="11"/>
      <c r="D279" s="24"/>
      <c r="E279" s="11"/>
      <c r="F279" s="11"/>
      <c r="G279" s="11"/>
      <c r="H279" s="11"/>
      <c r="I279" s="11"/>
      <c r="J279" s="16" t="s">
        <v>202</v>
      </c>
      <c r="K279" s="17">
        <f>SUM(J277:J278)*1</f>
        <v>1</v>
      </c>
      <c r="L279" s="15">
        <v>15618.76</v>
      </c>
      <c r="M279" s="18">
        <f>ROUND(K279*L279,2)</f>
        <v>15618.76</v>
      </c>
    </row>
    <row r="280" spans="1:13" ht="1.1499999999999999" customHeight="1" x14ac:dyDescent="0.25">
      <c r="A280" s="19"/>
      <c r="B280" s="19"/>
      <c r="C280" s="19"/>
      <c r="D280" s="25"/>
      <c r="E280" s="19"/>
      <c r="F280" s="19"/>
      <c r="G280" s="19"/>
      <c r="H280" s="19"/>
      <c r="I280" s="19"/>
      <c r="J280" s="19"/>
      <c r="K280" s="19"/>
      <c r="L280" s="19"/>
      <c r="M280" s="19"/>
    </row>
    <row r="281" spans="1:13" x14ac:dyDescent="0.25">
      <c r="A281" s="9" t="s">
        <v>203</v>
      </c>
      <c r="B281" s="10" t="s">
        <v>20</v>
      </c>
      <c r="C281" s="10" t="s">
        <v>21</v>
      </c>
      <c r="D281" s="23" t="s">
        <v>204</v>
      </c>
      <c r="E281" s="11"/>
      <c r="F281" s="11"/>
      <c r="G281" s="11"/>
      <c r="H281" s="11"/>
      <c r="I281" s="11"/>
      <c r="J281" s="11"/>
      <c r="K281" s="12">
        <f>K285</f>
        <v>1</v>
      </c>
      <c r="L281" s="13">
        <f>L285</f>
        <v>74.97</v>
      </c>
      <c r="M281" s="13">
        <f>M285</f>
        <v>74.97</v>
      </c>
    </row>
    <row r="282" spans="1:13" ht="22.5" x14ac:dyDescent="0.25">
      <c r="A282" s="11"/>
      <c r="B282" s="11"/>
      <c r="C282" s="11"/>
      <c r="D282" s="23" t="s">
        <v>205</v>
      </c>
      <c r="E282" s="11"/>
      <c r="F282" s="11"/>
      <c r="G282" s="11"/>
      <c r="H282" s="11"/>
      <c r="I282" s="11"/>
      <c r="J282" s="11"/>
      <c r="K282" s="11"/>
      <c r="L282" s="11"/>
      <c r="M282" s="11"/>
    </row>
    <row r="283" spans="1:13" x14ac:dyDescent="0.25">
      <c r="A283" s="11"/>
      <c r="B283" s="11"/>
      <c r="C283" s="11"/>
      <c r="D283" s="24"/>
      <c r="E283" s="10" t="s">
        <v>17</v>
      </c>
      <c r="F283" s="14">
        <v>1</v>
      </c>
      <c r="G283" s="15">
        <v>0</v>
      </c>
      <c r="H283" s="15">
        <v>0</v>
      </c>
      <c r="I283" s="15">
        <v>0</v>
      </c>
      <c r="J283" s="13">
        <f>OR(F283&lt;&gt;0,G283&lt;&gt;0,H283&lt;&gt;0,I283&lt;&gt;0)*(F283 + (F283 = 0))*(G283 + (G283 = 0))*(H283 + (H283 = 0))*(I283 + (I283 = 0))</f>
        <v>1</v>
      </c>
      <c r="K283" s="11"/>
      <c r="L283" s="11"/>
      <c r="M283" s="11"/>
    </row>
    <row r="284" spans="1:13" x14ac:dyDescent="0.25">
      <c r="A284" s="11"/>
      <c r="B284" s="11"/>
      <c r="C284" s="11"/>
      <c r="D284" s="24"/>
      <c r="E284" s="10" t="s">
        <v>17</v>
      </c>
      <c r="F284" s="14"/>
      <c r="G284" s="15"/>
      <c r="H284" s="15"/>
      <c r="I284" s="15"/>
      <c r="J284" s="13">
        <f>OR(F284&lt;&gt;0,G284&lt;&gt;0,H284&lt;&gt;0,I284&lt;&gt;0)*(F284 + (F284 = 0))*(G284 + (G284 = 0))*(H284 + (H284 = 0))*(I284 + (I284 = 0))</f>
        <v>0</v>
      </c>
      <c r="K284" s="11"/>
      <c r="L284" s="11"/>
      <c r="M284" s="11"/>
    </row>
    <row r="285" spans="1:13" x14ac:dyDescent="0.25">
      <c r="A285" s="11"/>
      <c r="B285" s="11"/>
      <c r="C285" s="11"/>
      <c r="D285" s="24"/>
      <c r="E285" s="11"/>
      <c r="F285" s="11"/>
      <c r="G285" s="11"/>
      <c r="H285" s="11"/>
      <c r="I285" s="11"/>
      <c r="J285" s="16" t="s">
        <v>206</v>
      </c>
      <c r="K285" s="17">
        <f>SUM(J283:J284)*1</f>
        <v>1</v>
      </c>
      <c r="L285" s="15">
        <v>74.97</v>
      </c>
      <c r="M285" s="18">
        <f>ROUND(K285*L285,2)</f>
        <v>74.97</v>
      </c>
    </row>
    <row r="286" spans="1:13" ht="1.1499999999999999" customHeight="1" x14ac:dyDescent="0.25">
      <c r="A286" s="19"/>
      <c r="B286" s="19"/>
      <c r="C286" s="19"/>
      <c r="D286" s="25"/>
      <c r="E286" s="19"/>
      <c r="F286" s="19"/>
      <c r="G286" s="19"/>
      <c r="H286" s="19"/>
      <c r="I286" s="19"/>
      <c r="J286" s="19"/>
      <c r="K286" s="19"/>
      <c r="L286" s="19"/>
      <c r="M286" s="19"/>
    </row>
    <row r="287" spans="1:13" ht="22.5" x14ac:dyDescent="0.25">
      <c r="A287" s="9" t="s">
        <v>207</v>
      </c>
      <c r="B287" s="10" t="s">
        <v>20</v>
      </c>
      <c r="C287" s="10" t="s">
        <v>21</v>
      </c>
      <c r="D287" s="23" t="s">
        <v>208</v>
      </c>
      <c r="E287" s="11"/>
      <c r="F287" s="11"/>
      <c r="G287" s="11"/>
      <c r="H287" s="11"/>
      <c r="I287" s="11"/>
      <c r="J287" s="11"/>
      <c r="K287" s="12">
        <f>K291</f>
        <v>1</v>
      </c>
      <c r="L287" s="13">
        <f>L291</f>
        <v>277.64999999999998</v>
      </c>
      <c r="M287" s="13">
        <f>M291</f>
        <v>277.64999999999998</v>
      </c>
    </row>
    <row r="288" spans="1:13" ht="247.5" x14ac:dyDescent="0.25">
      <c r="A288" s="11"/>
      <c r="B288" s="11"/>
      <c r="C288" s="11"/>
      <c r="D288" s="23" t="s">
        <v>209</v>
      </c>
      <c r="E288" s="11"/>
      <c r="F288" s="11"/>
      <c r="G288" s="11"/>
      <c r="H288" s="11"/>
      <c r="I288" s="11"/>
      <c r="J288" s="11"/>
      <c r="K288" s="11"/>
      <c r="L288" s="11"/>
      <c r="M288" s="11"/>
    </row>
    <row r="289" spans="1:13" x14ac:dyDescent="0.25">
      <c r="A289" s="11"/>
      <c r="B289" s="11"/>
      <c r="C289" s="11"/>
      <c r="D289" s="24"/>
      <c r="E289" s="10" t="s">
        <v>17</v>
      </c>
      <c r="F289" s="14">
        <v>1</v>
      </c>
      <c r="G289" s="15">
        <v>0</v>
      </c>
      <c r="H289" s="15">
        <v>0</v>
      </c>
      <c r="I289" s="15">
        <v>0</v>
      </c>
      <c r="J289" s="13">
        <f>OR(F289&lt;&gt;0,G289&lt;&gt;0,H289&lt;&gt;0,I289&lt;&gt;0)*(F289 + (F289 = 0))*(G289 + (G289 = 0))*(H289 + (H289 = 0))*(I289 + (I289 = 0))</f>
        <v>1</v>
      </c>
      <c r="K289" s="11"/>
      <c r="L289" s="11"/>
      <c r="M289" s="11"/>
    </row>
    <row r="290" spans="1:13" x14ac:dyDescent="0.25">
      <c r="A290" s="11"/>
      <c r="B290" s="11"/>
      <c r="C290" s="11"/>
      <c r="D290" s="24"/>
      <c r="E290" s="10" t="s">
        <v>17</v>
      </c>
      <c r="F290" s="14"/>
      <c r="G290" s="15"/>
      <c r="H290" s="15"/>
      <c r="I290" s="15"/>
      <c r="J290" s="13">
        <f>OR(F290&lt;&gt;0,G290&lt;&gt;0,H290&lt;&gt;0,I290&lt;&gt;0)*(F290 + (F290 = 0))*(G290 + (G290 = 0))*(H290 + (H290 = 0))*(I290 + (I290 = 0))</f>
        <v>0</v>
      </c>
      <c r="K290" s="11"/>
      <c r="L290" s="11"/>
      <c r="M290" s="11"/>
    </row>
    <row r="291" spans="1:13" x14ac:dyDescent="0.25">
      <c r="A291" s="11"/>
      <c r="B291" s="11"/>
      <c r="C291" s="11"/>
      <c r="D291" s="24"/>
      <c r="E291" s="11"/>
      <c r="F291" s="11"/>
      <c r="G291" s="11"/>
      <c r="H291" s="11"/>
      <c r="I291" s="11"/>
      <c r="J291" s="16" t="s">
        <v>210</v>
      </c>
      <c r="K291" s="17">
        <f>SUM(J289:J290)*1</f>
        <v>1</v>
      </c>
      <c r="L291" s="15">
        <v>277.64999999999998</v>
      </c>
      <c r="M291" s="18">
        <f>ROUND(K291*L291,2)</f>
        <v>277.64999999999998</v>
      </c>
    </row>
    <row r="292" spans="1:13" ht="1.1499999999999999" customHeight="1" x14ac:dyDescent="0.25">
      <c r="A292" s="19"/>
      <c r="B292" s="19"/>
      <c r="C292" s="19"/>
      <c r="D292" s="25"/>
      <c r="E292" s="19"/>
      <c r="F292" s="19"/>
      <c r="G292" s="19"/>
      <c r="H292" s="19"/>
      <c r="I292" s="19"/>
      <c r="J292" s="19"/>
      <c r="K292" s="19"/>
      <c r="L292" s="19"/>
      <c r="M292" s="19"/>
    </row>
    <row r="293" spans="1:13" ht="22.5" x14ac:dyDescent="0.25">
      <c r="A293" s="9" t="s">
        <v>211</v>
      </c>
      <c r="B293" s="10" t="s">
        <v>20</v>
      </c>
      <c r="C293" s="10" t="s">
        <v>21</v>
      </c>
      <c r="D293" s="23" t="s">
        <v>212</v>
      </c>
      <c r="E293" s="11"/>
      <c r="F293" s="11"/>
      <c r="G293" s="11"/>
      <c r="H293" s="11"/>
      <c r="I293" s="11"/>
      <c r="J293" s="11"/>
      <c r="K293" s="12">
        <f>K297</f>
        <v>1</v>
      </c>
      <c r="L293" s="13">
        <f>L297</f>
        <v>53.01</v>
      </c>
      <c r="M293" s="13">
        <f>M297</f>
        <v>53.01</v>
      </c>
    </row>
    <row r="294" spans="1:13" ht="146.25" x14ac:dyDescent="0.25">
      <c r="A294" s="11"/>
      <c r="B294" s="11"/>
      <c r="C294" s="11"/>
      <c r="D294" s="23" t="s">
        <v>213</v>
      </c>
      <c r="E294" s="11"/>
      <c r="F294" s="11"/>
      <c r="G294" s="11"/>
      <c r="H294" s="11"/>
      <c r="I294" s="11"/>
      <c r="J294" s="11"/>
      <c r="K294" s="11"/>
      <c r="L294" s="11"/>
      <c r="M294" s="11"/>
    </row>
    <row r="295" spans="1:13" x14ac:dyDescent="0.25">
      <c r="A295" s="11"/>
      <c r="B295" s="11"/>
      <c r="C295" s="11"/>
      <c r="D295" s="24"/>
      <c r="E295" s="10" t="s">
        <v>17</v>
      </c>
      <c r="F295" s="14">
        <v>1</v>
      </c>
      <c r="G295" s="15">
        <v>0</v>
      </c>
      <c r="H295" s="15">
        <v>0</v>
      </c>
      <c r="I295" s="15">
        <v>0</v>
      </c>
      <c r="J295" s="13">
        <f>OR(F295&lt;&gt;0,G295&lt;&gt;0,H295&lt;&gt;0,I295&lt;&gt;0)*(F295 + (F295 = 0))*(G295 + (G295 = 0))*(H295 + (H295 = 0))*(I295 + (I295 = 0))</f>
        <v>1</v>
      </c>
      <c r="K295" s="11"/>
      <c r="L295" s="11"/>
      <c r="M295" s="11"/>
    </row>
    <row r="296" spans="1:13" x14ac:dyDescent="0.25">
      <c r="A296" s="11"/>
      <c r="B296" s="11"/>
      <c r="C296" s="11"/>
      <c r="D296" s="24"/>
      <c r="E296" s="10" t="s">
        <v>17</v>
      </c>
      <c r="F296" s="14"/>
      <c r="G296" s="15"/>
      <c r="H296" s="15"/>
      <c r="I296" s="15"/>
      <c r="J296" s="13">
        <f>OR(F296&lt;&gt;0,G296&lt;&gt;0,H296&lt;&gt;0,I296&lt;&gt;0)*(F296 + (F296 = 0))*(G296 + (G296 = 0))*(H296 + (H296 = 0))*(I296 + (I296 = 0))</f>
        <v>0</v>
      </c>
      <c r="K296" s="11"/>
      <c r="L296" s="11"/>
      <c r="M296" s="11"/>
    </row>
    <row r="297" spans="1:13" x14ac:dyDescent="0.25">
      <c r="A297" s="11"/>
      <c r="B297" s="11"/>
      <c r="C297" s="11"/>
      <c r="D297" s="24"/>
      <c r="E297" s="11"/>
      <c r="F297" s="11"/>
      <c r="G297" s="11"/>
      <c r="H297" s="11"/>
      <c r="I297" s="11"/>
      <c r="J297" s="16" t="s">
        <v>214</v>
      </c>
      <c r="K297" s="17">
        <f>SUM(J295:J296)*1</f>
        <v>1</v>
      </c>
      <c r="L297" s="15">
        <v>53.01</v>
      </c>
      <c r="M297" s="18">
        <f>ROUND(K297*L297,2)</f>
        <v>53.01</v>
      </c>
    </row>
    <row r="298" spans="1:13" ht="1.1499999999999999" customHeight="1" x14ac:dyDescent="0.25">
      <c r="A298" s="19"/>
      <c r="B298" s="19"/>
      <c r="C298" s="19"/>
      <c r="D298" s="25"/>
      <c r="E298" s="19"/>
      <c r="F298" s="19"/>
      <c r="G298" s="19"/>
      <c r="H298" s="19"/>
      <c r="I298" s="19"/>
      <c r="J298" s="19"/>
      <c r="K298" s="19"/>
      <c r="L298" s="19"/>
      <c r="M298" s="19"/>
    </row>
    <row r="299" spans="1:13" ht="22.5" x14ac:dyDescent="0.25">
      <c r="A299" s="9" t="s">
        <v>215</v>
      </c>
      <c r="B299" s="10" t="s">
        <v>20</v>
      </c>
      <c r="C299" s="10" t="s">
        <v>21</v>
      </c>
      <c r="D299" s="23" t="s">
        <v>216</v>
      </c>
      <c r="E299" s="11"/>
      <c r="F299" s="11"/>
      <c r="G299" s="11"/>
      <c r="H299" s="11"/>
      <c r="I299" s="11"/>
      <c r="J299" s="11"/>
      <c r="K299" s="12">
        <f>K303</f>
        <v>1</v>
      </c>
      <c r="L299" s="13">
        <f>L303</f>
        <v>50.69</v>
      </c>
      <c r="M299" s="13">
        <f>M303</f>
        <v>50.69</v>
      </c>
    </row>
    <row r="300" spans="1:13" ht="90" x14ac:dyDescent="0.25">
      <c r="A300" s="11"/>
      <c r="B300" s="11"/>
      <c r="C300" s="11"/>
      <c r="D300" s="23" t="s">
        <v>217</v>
      </c>
      <c r="E300" s="11"/>
      <c r="F300" s="11"/>
      <c r="G300" s="11"/>
      <c r="H300" s="11"/>
      <c r="I300" s="11"/>
      <c r="J300" s="11"/>
      <c r="K300" s="11"/>
      <c r="L300" s="11"/>
      <c r="M300" s="11"/>
    </row>
    <row r="301" spans="1:13" x14ac:dyDescent="0.25">
      <c r="A301" s="11"/>
      <c r="B301" s="11"/>
      <c r="C301" s="11"/>
      <c r="D301" s="24"/>
      <c r="E301" s="10" t="s">
        <v>17</v>
      </c>
      <c r="F301" s="14">
        <v>1</v>
      </c>
      <c r="G301" s="15">
        <v>0</v>
      </c>
      <c r="H301" s="15">
        <v>0</v>
      </c>
      <c r="I301" s="15">
        <v>0</v>
      </c>
      <c r="J301" s="13">
        <f>OR(F301&lt;&gt;0,G301&lt;&gt;0,H301&lt;&gt;0,I301&lt;&gt;0)*(F301 + (F301 = 0))*(G301 + (G301 = 0))*(H301 + (H301 = 0))*(I301 + (I301 = 0))</f>
        <v>1</v>
      </c>
      <c r="K301" s="11"/>
      <c r="L301" s="11"/>
      <c r="M301" s="11"/>
    </row>
    <row r="302" spans="1:13" x14ac:dyDescent="0.25">
      <c r="A302" s="11"/>
      <c r="B302" s="11"/>
      <c r="C302" s="11"/>
      <c r="D302" s="24"/>
      <c r="E302" s="10" t="s">
        <v>17</v>
      </c>
      <c r="F302" s="14"/>
      <c r="G302" s="15"/>
      <c r="H302" s="15"/>
      <c r="I302" s="15"/>
      <c r="J302" s="13">
        <f>OR(F302&lt;&gt;0,G302&lt;&gt;0,H302&lt;&gt;0,I302&lt;&gt;0)*(F302 + (F302 = 0))*(G302 + (G302 = 0))*(H302 + (H302 = 0))*(I302 + (I302 = 0))</f>
        <v>0</v>
      </c>
      <c r="K302" s="11"/>
      <c r="L302" s="11"/>
      <c r="M302" s="11"/>
    </row>
    <row r="303" spans="1:13" x14ac:dyDescent="0.25">
      <c r="A303" s="11"/>
      <c r="B303" s="11"/>
      <c r="C303" s="11"/>
      <c r="D303" s="24"/>
      <c r="E303" s="11"/>
      <c r="F303" s="11"/>
      <c r="G303" s="11"/>
      <c r="H303" s="11"/>
      <c r="I303" s="11"/>
      <c r="J303" s="16" t="s">
        <v>218</v>
      </c>
      <c r="K303" s="17">
        <f>SUM(J301:J302)*1</f>
        <v>1</v>
      </c>
      <c r="L303" s="15">
        <v>50.69</v>
      </c>
      <c r="M303" s="18">
        <f>ROUND(K303*L303,2)</f>
        <v>50.69</v>
      </c>
    </row>
    <row r="304" spans="1:13" ht="1.1499999999999999" customHeight="1" x14ac:dyDescent="0.25">
      <c r="A304" s="19"/>
      <c r="B304" s="19"/>
      <c r="C304" s="19"/>
      <c r="D304" s="25"/>
      <c r="E304" s="19"/>
      <c r="F304" s="19"/>
      <c r="G304" s="19"/>
      <c r="H304" s="19"/>
      <c r="I304" s="19"/>
      <c r="J304" s="19"/>
      <c r="K304" s="19"/>
      <c r="L304" s="19"/>
      <c r="M304" s="19"/>
    </row>
    <row r="305" spans="1:13" x14ac:dyDescent="0.25">
      <c r="A305" s="9" t="s">
        <v>219</v>
      </c>
      <c r="B305" s="10" t="s">
        <v>20</v>
      </c>
      <c r="C305" s="10" t="s">
        <v>21</v>
      </c>
      <c r="D305" s="23" t="s">
        <v>220</v>
      </c>
      <c r="E305" s="11"/>
      <c r="F305" s="11"/>
      <c r="G305" s="11"/>
      <c r="H305" s="11"/>
      <c r="I305" s="11"/>
      <c r="J305" s="11"/>
      <c r="K305" s="12">
        <f>K308</f>
        <v>1</v>
      </c>
      <c r="L305" s="13">
        <f>L308</f>
        <v>645.12</v>
      </c>
      <c r="M305" s="13">
        <f>M308</f>
        <v>645.12</v>
      </c>
    </row>
    <row r="306" spans="1:13" x14ac:dyDescent="0.25">
      <c r="A306" s="11"/>
      <c r="B306" s="11"/>
      <c r="C306" s="11"/>
      <c r="D306" s="24"/>
      <c r="E306" s="10" t="s">
        <v>17</v>
      </c>
      <c r="F306" s="14">
        <v>1</v>
      </c>
      <c r="G306" s="15">
        <v>0</v>
      </c>
      <c r="H306" s="15">
        <v>0</v>
      </c>
      <c r="I306" s="15">
        <v>0</v>
      </c>
      <c r="J306" s="13">
        <f>OR(F306&lt;&gt;0,G306&lt;&gt;0,H306&lt;&gt;0,I306&lt;&gt;0)*(F306 + (F306 = 0))*(G306 + (G306 = 0))*(H306 + (H306 = 0))*(I306 + (I306 = 0))</f>
        <v>1</v>
      </c>
      <c r="K306" s="11"/>
      <c r="L306" s="11"/>
      <c r="M306" s="11"/>
    </row>
    <row r="307" spans="1:13" x14ac:dyDescent="0.25">
      <c r="A307" s="11"/>
      <c r="B307" s="11"/>
      <c r="C307" s="11"/>
      <c r="D307" s="24"/>
      <c r="E307" s="10" t="s">
        <v>17</v>
      </c>
      <c r="F307" s="14"/>
      <c r="G307" s="15"/>
      <c r="H307" s="15"/>
      <c r="I307" s="15"/>
      <c r="J307" s="13">
        <f>OR(F307&lt;&gt;0,G307&lt;&gt;0,H307&lt;&gt;0,I307&lt;&gt;0)*(F307 + (F307 = 0))*(G307 + (G307 = 0))*(H307 + (H307 = 0))*(I307 + (I307 = 0))</f>
        <v>0</v>
      </c>
      <c r="K307" s="11"/>
      <c r="L307" s="11"/>
      <c r="M307" s="11"/>
    </row>
    <row r="308" spans="1:13" x14ac:dyDescent="0.25">
      <c r="A308" s="11"/>
      <c r="B308" s="11"/>
      <c r="C308" s="11"/>
      <c r="D308" s="24"/>
      <c r="E308" s="11"/>
      <c r="F308" s="11"/>
      <c r="G308" s="11"/>
      <c r="H308" s="11"/>
      <c r="I308" s="11"/>
      <c r="J308" s="16" t="s">
        <v>221</v>
      </c>
      <c r="K308" s="17">
        <f>SUM(J306:J307)*1</f>
        <v>1</v>
      </c>
      <c r="L308" s="15">
        <v>645.12</v>
      </c>
      <c r="M308" s="18">
        <f>ROUND(K308*L308,2)</f>
        <v>645.12</v>
      </c>
    </row>
    <row r="309" spans="1:13" ht="1.1499999999999999" customHeight="1" x14ac:dyDescent="0.25">
      <c r="A309" s="19"/>
      <c r="B309" s="19"/>
      <c r="C309" s="19"/>
      <c r="D309" s="25"/>
      <c r="E309" s="19"/>
      <c r="F309" s="19"/>
      <c r="G309" s="19"/>
      <c r="H309" s="19"/>
      <c r="I309" s="19"/>
      <c r="J309" s="19"/>
      <c r="K309" s="19"/>
      <c r="L309" s="19"/>
      <c r="M309" s="19"/>
    </row>
    <row r="310" spans="1:13" ht="22.5" x14ac:dyDescent="0.25">
      <c r="A310" s="9" t="s">
        <v>222</v>
      </c>
      <c r="B310" s="10" t="s">
        <v>20</v>
      </c>
      <c r="C310" s="10" t="s">
        <v>21</v>
      </c>
      <c r="D310" s="23" t="s">
        <v>223</v>
      </c>
      <c r="E310" s="11"/>
      <c r="F310" s="11"/>
      <c r="G310" s="11"/>
      <c r="H310" s="11"/>
      <c r="I310" s="11"/>
      <c r="J310" s="11"/>
      <c r="K310" s="12">
        <f>K314</f>
        <v>1</v>
      </c>
      <c r="L310" s="13">
        <f>L314</f>
        <v>1203.0899999999999</v>
      </c>
      <c r="M310" s="13">
        <f>M314</f>
        <v>1203.0899999999999</v>
      </c>
    </row>
    <row r="311" spans="1:13" ht="112.5" x14ac:dyDescent="0.25">
      <c r="A311" s="11"/>
      <c r="B311" s="11"/>
      <c r="C311" s="11"/>
      <c r="D311" s="23" t="s">
        <v>224</v>
      </c>
      <c r="E311" s="11"/>
      <c r="F311" s="11"/>
      <c r="G311" s="11"/>
      <c r="H311" s="11"/>
      <c r="I311" s="11"/>
      <c r="J311" s="11"/>
      <c r="K311" s="11"/>
      <c r="L311" s="11"/>
      <c r="M311" s="11"/>
    </row>
    <row r="312" spans="1:13" x14ac:dyDescent="0.25">
      <c r="A312" s="11"/>
      <c r="B312" s="11"/>
      <c r="C312" s="11"/>
      <c r="D312" s="24"/>
      <c r="E312" s="10" t="s">
        <v>17</v>
      </c>
      <c r="F312" s="14">
        <v>1</v>
      </c>
      <c r="G312" s="15">
        <v>0</v>
      </c>
      <c r="H312" s="15">
        <v>0</v>
      </c>
      <c r="I312" s="15">
        <v>0</v>
      </c>
      <c r="J312" s="13">
        <f>OR(F312&lt;&gt;0,G312&lt;&gt;0,H312&lt;&gt;0,I312&lt;&gt;0)*(F312 + (F312 = 0))*(G312 + (G312 = 0))*(H312 + (H312 = 0))*(I312 + (I312 = 0))</f>
        <v>1</v>
      </c>
      <c r="K312" s="11"/>
      <c r="L312" s="11"/>
      <c r="M312" s="11"/>
    </row>
    <row r="313" spans="1:13" x14ac:dyDescent="0.25">
      <c r="A313" s="11"/>
      <c r="B313" s="11"/>
      <c r="C313" s="11"/>
      <c r="D313" s="24"/>
      <c r="E313" s="10" t="s">
        <v>17</v>
      </c>
      <c r="F313" s="14"/>
      <c r="G313" s="15"/>
      <c r="H313" s="15"/>
      <c r="I313" s="15"/>
      <c r="J313" s="13">
        <f>OR(F313&lt;&gt;0,G313&lt;&gt;0,H313&lt;&gt;0,I313&lt;&gt;0)*(F313 + (F313 = 0))*(G313 + (G313 = 0))*(H313 + (H313 = 0))*(I313 + (I313 = 0))</f>
        <v>0</v>
      </c>
      <c r="K313" s="11"/>
      <c r="L313" s="11"/>
      <c r="M313" s="11"/>
    </row>
    <row r="314" spans="1:13" x14ac:dyDescent="0.25">
      <c r="A314" s="11"/>
      <c r="B314" s="11"/>
      <c r="C314" s="11"/>
      <c r="D314" s="24"/>
      <c r="E314" s="11"/>
      <c r="F314" s="11"/>
      <c r="G314" s="11"/>
      <c r="H314" s="11"/>
      <c r="I314" s="11"/>
      <c r="J314" s="16" t="s">
        <v>225</v>
      </c>
      <c r="K314" s="17">
        <f>SUM(J312:J313)*1</f>
        <v>1</v>
      </c>
      <c r="L314" s="15">
        <v>1203.0899999999999</v>
      </c>
      <c r="M314" s="18">
        <f>ROUND(K314*L314,2)</f>
        <v>1203.0899999999999</v>
      </c>
    </row>
    <row r="315" spans="1:13" ht="1.1499999999999999" customHeight="1" x14ac:dyDescent="0.25">
      <c r="A315" s="19"/>
      <c r="B315" s="19"/>
      <c r="C315" s="19"/>
      <c r="D315" s="25"/>
      <c r="E315" s="19"/>
      <c r="F315" s="19"/>
      <c r="G315" s="19"/>
      <c r="H315" s="19"/>
      <c r="I315" s="19"/>
      <c r="J315" s="19"/>
      <c r="K315" s="19"/>
      <c r="L315" s="19"/>
      <c r="M315" s="19"/>
    </row>
    <row r="316" spans="1:13" x14ac:dyDescent="0.25">
      <c r="A316" s="9" t="s">
        <v>226</v>
      </c>
      <c r="B316" s="10" t="s">
        <v>20</v>
      </c>
      <c r="C316" s="10" t="s">
        <v>21</v>
      </c>
      <c r="D316" s="23" t="s">
        <v>227</v>
      </c>
      <c r="E316" s="11"/>
      <c r="F316" s="11"/>
      <c r="G316" s="11"/>
      <c r="H316" s="11"/>
      <c r="I316" s="11"/>
      <c r="J316" s="11"/>
      <c r="K316" s="12">
        <f>K320</f>
        <v>1</v>
      </c>
      <c r="L316" s="13">
        <f>L320</f>
        <v>4815.04</v>
      </c>
      <c r="M316" s="13">
        <f>M320</f>
        <v>4815.04</v>
      </c>
    </row>
    <row r="317" spans="1:13" ht="191.25" x14ac:dyDescent="0.25">
      <c r="A317" s="11"/>
      <c r="B317" s="11"/>
      <c r="C317" s="11"/>
      <c r="D317" s="23" t="s">
        <v>228</v>
      </c>
      <c r="E317" s="11"/>
      <c r="F317" s="11"/>
      <c r="G317" s="11"/>
      <c r="H317" s="11"/>
      <c r="I317" s="11"/>
      <c r="J317" s="11"/>
      <c r="K317" s="11"/>
      <c r="L317" s="11"/>
      <c r="M317" s="11"/>
    </row>
    <row r="318" spans="1:13" x14ac:dyDescent="0.25">
      <c r="A318" s="11"/>
      <c r="B318" s="11"/>
      <c r="C318" s="11"/>
      <c r="D318" s="24"/>
      <c r="E318" s="10" t="s">
        <v>17</v>
      </c>
      <c r="F318" s="14">
        <v>1</v>
      </c>
      <c r="G318" s="15">
        <v>0</v>
      </c>
      <c r="H318" s="15">
        <v>0</v>
      </c>
      <c r="I318" s="15">
        <v>0</v>
      </c>
      <c r="J318" s="13">
        <f>OR(F318&lt;&gt;0,G318&lt;&gt;0,H318&lt;&gt;0,I318&lt;&gt;0)*(F318 + (F318 = 0))*(G318 + (G318 = 0))*(H318 + (H318 = 0))*(I318 + (I318 = 0))</f>
        <v>1</v>
      </c>
      <c r="K318" s="11"/>
      <c r="L318" s="11"/>
      <c r="M318" s="11"/>
    </row>
    <row r="319" spans="1:13" x14ac:dyDescent="0.25">
      <c r="A319" s="11"/>
      <c r="B319" s="11"/>
      <c r="C319" s="11"/>
      <c r="D319" s="24"/>
      <c r="E319" s="10" t="s">
        <v>17</v>
      </c>
      <c r="F319" s="14"/>
      <c r="G319" s="15"/>
      <c r="H319" s="15"/>
      <c r="I319" s="15"/>
      <c r="J319" s="13">
        <f>OR(F319&lt;&gt;0,G319&lt;&gt;0,H319&lt;&gt;0,I319&lt;&gt;0)*(F319 + (F319 = 0))*(G319 + (G319 = 0))*(H319 + (H319 = 0))*(I319 + (I319 = 0))</f>
        <v>0</v>
      </c>
      <c r="K319" s="11"/>
      <c r="L319" s="11"/>
      <c r="M319" s="11"/>
    </row>
    <row r="320" spans="1:13" x14ac:dyDescent="0.25">
      <c r="A320" s="11"/>
      <c r="B320" s="11"/>
      <c r="C320" s="11"/>
      <c r="D320" s="24"/>
      <c r="E320" s="11"/>
      <c r="F320" s="11"/>
      <c r="G320" s="11"/>
      <c r="H320" s="11"/>
      <c r="I320" s="11"/>
      <c r="J320" s="16" t="s">
        <v>229</v>
      </c>
      <c r="K320" s="17">
        <f>SUM(J318:J319)*1</f>
        <v>1</v>
      </c>
      <c r="L320" s="15">
        <v>4815.04</v>
      </c>
      <c r="M320" s="18">
        <f>ROUND(K320*L320,2)</f>
        <v>4815.04</v>
      </c>
    </row>
    <row r="321" spans="1:13" ht="1.1499999999999999" customHeight="1" x14ac:dyDescent="0.25">
      <c r="A321" s="19"/>
      <c r="B321" s="19"/>
      <c r="C321" s="19"/>
      <c r="D321" s="25"/>
      <c r="E321" s="19"/>
      <c r="F321" s="19"/>
      <c r="G321" s="19"/>
      <c r="H321" s="19"/>
      <c r="I321" s="19"/>
      <c r="J321" s="19"/>
      <c r="K321" s="19"/>
      <c r="L321" s="19"/>
      <c r="M321" s="19"/>
    </row>
    <row r="322" spans="1:13" ht="22.5" x14ac:dyDescent="0.25">
      <c r="A322" s="9" t="s">
        <v>230</v>
      </c>
      <c r="B322" s="10" t="s">
        <v>20</v>
      </c>
      <c r="C322" s="10" t="s">
        <v>21</v>
      </c>
      <c r="D322" s="23" t="s">
        <v>231</v>
      </c>
      <c r="E322" s="11"/>
      <c r="F322" s="11"/>
      <c r="G322" s="11"/>
      <c r="H322" s="11"/>
      <c r="I322" s="11"/>
      <c r="J322" s="11"/>
      <c r="K322" s="12">
        <f>K326</f>
        <v>1</v>
      </c>
      <c r="L322" s="13">
        <f>L326</f>
        <v>10288.74</v>
      </c>
      <c r="M322" s="13">
        <f>M326</f>
        <v>10288.74</v>
      </c>
    </row>
    <row r="323" spans="1:13" ht="337.5" x14ac:dyDescent="0.25">
      <c r="A323" s="11"/>
      <c r="B323" s="11"/>
      <c r="C323" s="11"/>
      <c r="D323" s="23" t="s">
        <v>232</v>
      </c>
      <c r="E323" s="11"/>
      <c r="F323" s="11"/>
      <c r="G323" s="11"/>
      <c r="H323" s="11"/>
      <c r="I323" s="11"/>
      <c r="J323" s="11"/>
      <c r="K323" s="11"/>
      <c r="L323" s="11"/>
      <c r="M323" s="11"/>
    </row>
    <row r="324" spans="1:13" x14ac:dyDescent="0.25">
      <c r="A324" s="11"/>
      <c r="B324" s="11"/>
      <c r="C324" s="11"/>
      <c r="D324" s="24"/>
      <c r="E324" s="10" t="s">
        <v>17</v>
      </c>
      <c r="F324" s="14">
        <v>1</v>
      </c>
      <c r="G324" s="15">
        <v>0</v>
      </c>
      <c r="H324" s="15">
        <v>0</v>
      </c>
      <c r="I324" s="15">
        <v>0</v>
      </c>
      <c r="J324" s="13">
        <f>OR(F324&lt;&gt;0,G324&lt;&gt;0,H324&lt;&gt;0,I324&lt;&gt;0)*(F324 + (F324 = 0))*(G324 + (G324 = 0))*(H324 + (H324 = 0))*(I324 + (I324 = 0))</f>
        <v>1</v>
      </c>
      <c r="K324" s="11"/>
      <c r="L324" s="11"/>
      <c r="M324" s="11"/>
    </row>
    <row r="325" spans="1:13" x14ac:dyDescent="0.25">
      <c r="A325" s="11"/>
      <c r="B325" s="11"/>
      <c r="C325" s="11"/>
      <c r="D325" s="24"/>
      <c r="E325" s="10" t="s">
        <v>17</v>
      </c>
      <c r="F325" s="14"/>
      <c r="G325" s="15"/>
      <c r="H325" s="15"/>
      <c r="I325" s="15"/>
      <c r="J325" s="13">
        <f>OR(F325&lt;&gt;0,G325&lt;&gt;0,H325&lt;&gt;0,I325&lt;&gt;0)*(F325 + (F325 = 0))*(G325 + (G325 = 0))*(H325 + (H325 = 0))*(I325 + (I325 = 0))</f>
        <v>0</v>
      </c>
      <c r="K325" s="11"/>
      <c r="L325" s="11"/>
      <c r="M325" s="11"/>
    </row>
    <row r="326" spans="1:13" x14ac:dyDescent="0.25">
      <c r="A326" s="11"/>
      <c r="B326" s="11"/>
      <c r="C326" s="11"/>
      <c r="D326" s="24"/>
      <c r="E326" s="11"/>
      <c r="F326" s="11"/>
      <c r="G326" s="11"/>
      <c r="H326" s="11"/>
      <c r="I326" s="11"/>
      <c r="J326" s="16" t="s">
        <v>233</v>
      </c>
      <c r="K326" s="17">
        <f>SUM(J324:J325)*1</f>
        <v>1</v>
      </c>
      <c r="L326" s="15">
        <v>10288.74</v>
      </c>
      <c r="M326" s="18">
        <f>ROUND(K326*L326,2)</f>
        <v>10288.74</v>
      </c>
    </row>
    <row r="327" spans="1:13" ht="1.1499999999999999" customHeight="1" x14ac:dyDescent="0.25">
      <c r="A327" s="19"/>
      <c r="B327" s="19"/>
      <c r="C327" s="19"/>
      <c r="D327" s="25"/>
      <c r="E327" s="19"/>
      <c r="F327" s="19"/>
      <c r="G327" s="19"/>
      <c r="H327" s="19"/>
      <c r="I327" s="19"/>
      <c r="J327" s="19"/>
      <c r="K327" s="19"/>
      <c r="L327" s="19"/>
      <c r="M327" s="19"/>
    </row>
    <row r="328" spans="1:13" ht="22.5" x14ac:dyDescent="0.25">
      <c r="A328" s="9" t="s">
        <v>234</v>
      </c>
      <c r="B328" s="10" t="s">
        <v>20</v>
      </c>
      <c r="C328" s="10" t="s">
        <v>21</v>
      </c>
      <c r="D328" s="23" t="s">
        <v>235</v>
      </c>
      <c r="E328" s="11"/>
      <c r="F328" s="11"/>
      <c r="G328" s="11"/>
      <c r="H328" s="11"/>
      <c r="I328" s="11"/>
      <c r="J328" s="11"/>
      <c r="K328" s="12">
        <f>K332</f>
        <v>1</v>
      </c>
      <c r="L328" s="13">
        <f>L332</f>
        <v>43.73</v>
      </c>
      <c r="M328" s="13">
        <f>M332</f>
        <v>43.73</v>
      </c>
    </row>
    <row r="329" spans="1:13" ht="22.5" x14ac:dyDescent="0.25">
      <c r="A329" s="11"/>
      <c r="B329" s="11"/>
      <c r="C329" s="11"/>
      <c r="D329" s="23" t="s">
        <v>98</v>
      </c>
      <c r="E329" s="11"/>
      <c r="F329" s="11"/>
      <c r="G329" s="11"/>
      <c r="H329" s="11"/>
      <c r="I329" s="11"/>
      <c r="J329" s="11"/>
      <c r="K329" s="11"/>
      <c r="L329" s="11"/>
      <c r="M329" s="11"/>
    </row>
    <row r="330" spans="1:13" x14ac:dyDescent="0.25">
      <c r="A330" s="11"/>
      <c r="B330" s="11"/>
      <c r="C330" s="11"/>
      <c r="D330" s="24"/>
      <c r="E330" s="10" t="s">
        <v>17</v>
      </c>
      <c r="F330" s="14">
        <v>1</v>
      </c>
      <c r="G330" s="15">
        <v>0</v>
      </c>
      <c r="H330" s="15">
        <v>0</v>
      </c>
      <c r="I330" s="15">
        <v>0</v>
      </c>
      <c r="J330" s="13">
        <f>OR(F330&lt;&gt;0,G330&lt;&gt;0,H330&lt;&gt;0,I330&lt;&gt;0)*(F330 + (F330 = 0))*(G330 + (G330 = 0))*(H330 + (H330 = 0))*(I330 + (I330 = 0))</f>
        <v>1</v>
      </c>
      <c r="K330" s="11"/>
      <c r="L330" s="11"/>
      <c r="M330" s="11"/>
    </row>
    <row r="331" spans="1:13" x14ac:dyDescent="0.25">
      <c r="A331" s="11"/>
      <c r="B331" s="11"/>
      <c r="C331" s="11"/>
      <c r="D331" s="24"/>
      <c r="E331" s="10" t="s">
        <v>17</v>
      </c>
      <c r="F331" s="14"/>
      <c r="G331" s="15"/>
      <c r="H331" s="15"/>
      <c r="I331" s="15"/>
      <c r="J331" s="13">
        <f>OR(F331&lt;&gt;0,G331&lt;&gt;0,H331&lt;&gt;0,I331&lt;&gt;0)*(F331 + (F331 = 0))*(G331 + (G331 = 0))*(H331 + (H331 = 0))*(I331 + (I331 = 0))</f>
        <v>0</v>
      </c>
      <c r="K331" s="11"/>
      <c r="L331" s="11"/>
      <c r="M331" s="11"/>
    </row>
    <row r="332" spans="1:13" x14ac:dyDescent="0.25">
      <c r="A332" s="11"/>
      <c r="B332" s="11"/>
      <c r="C332" s="11"/>
      <c r="D332" s="24"/>
      <c r="E332" s="11"/>
      <c r="F332" s="11"/>
      <c r="G332" s="11"/>
      <c r="H332" s="11"/>
      <c r="I332" s="11"/>
      <c r="J332" s="16" t="s">
        <v>236</v>
      </c>
      <c r="K332" s="17">
        <f>SUM(J330:J331)*1</f>
        <v>1</v>
      </c>
      <c r="L332" s="15">
        <v>43.73</v>
      </c>
      <c r="M332" s="18">
        <f>ROUND(K332*L332,2)</f>
        <v>43.73</v>
      </c>
    </row>
    <row r="333" spans="1:13" ht="1.1499999999999999" customHeight="1" x14ac:dyDescent="0.25">
      <c r="A333" s="19"/>
      <c r="B333" s="19"/>
      <c r="C333" s="19"/>
      <c r="D333" s="25"/>
      <c r="E333" s="19"/>
      <c r="F333" s="19"/>
      <c r="G333" s="19"/>
      <c r="H333" s="19"/>
      <c r="I333" s="19"/>
      <c r="J333" s="19"/>
      <c r="K333" s="19"/>
      <c r="L333" s="19"/>
      <c r="M333" s="19"/>
    </row>
    <row r="334" spans="1:13" x14ac:dyDescent="0.25">
      <c r="A334" s="9" t="s">
        <v>237</v>
      </c>
      <c r="B334" s="10" t="s">
        <v>20</v>
      </c>
      <c r="C334" s="10" t="s">
        <v>21</v>
      </c>
      <c r="D334" s="23" t="s">
        <v>108</v>
      </c>
      <c r="E334" s="11"/>
      <c r="F334" s="11"/>
      <c r="G334" s="11"/>
      <c r="H334" s="11"/>
      <c r="I334" s="11"/>
      <c r="J334" s="11"/>
      <c r="K334" s="12">
        <f>K338</f>
        <v>1</v>
      </c>
      <c r="L334" s="13">
        <f>L338</f>
        <v>3268.34</v>
      </c>
      <c r="M334" s="13">
        <f>M338</f>
        <v>3268.34</v>
      </c>
    </row>
    <row r="335" spans="1:13" ht="225" x14ac:dyDescent="0.25">
      <c r="A335" s="11"/>
      <c r="B335" s="11"/>
      <c r="C335" s="11"/>
      <c r="D335" s="23" t="s">
        <v>238</v>
      </c>
      <c r="E335" s="11"/>
      <c r="F335" s="11"/>
      <c r="G335" s="11"/>
      <c r="H335" s="11"/>
      <c r="I335" s="11"/>
      <c r="J335" s="11"/>
      <c r="K335" s="11"/>
      <c r="L335" s="11"/>
      <c r="M335" s="11"/>
    </row>
    <row r="336" spans="1:13" x14ac:dyDescent="0.25">
      <c r="A336" s="11"/>
      <c r="B336" s="11"/>
      <c r="C336" s="11"/>
      <c r="D336" s="24"/>
      <c r="E336" s="10" t="s">
        <v>17</v>
      </c>
      <c r="F336" s="14">
        <v>1</v>
      </c>
      <c r="G336" s="15">
        <v>0</v>
      </c>
      <c r="H336" s="15">
        <v>0</v>
      </c>
      <c r="I336" s="15">
        <v>0</v>
      </c>
      <c r="J336" s="13">
        <f>OR(F336&lt;&gt;0,G336&lt;&gt;0,H336&lt;&gt;0,I336&lt;&gt;0)*(F336 + (F336 = 0))*(G336 + (G336 = 0))*(H336 + (H336 = 0))*(I336 + (I336 = 0))</f>
        <v>1</v>
      </c>
      <c r="K336" s="11"/>
      <c r="L336" s="11"/>
      <c r="M336" s="11"/>
    </row>
    <row r="337" spans="1:13" x14ac:dyDescent="0.25">
      <c r="A337" s="11"/>
      <c r="B337" s="11"/>
      <c r="C337" s="11"/>
      <c r="D337" s="24"/>
      <c r="E337" s="10" t="s">
        <v>17</v>
      </c>
      <c r="F337" s="14"/>
      <c r="G337" s="15"/>
      <c r="H337" s="15"/>
      <c r="I337" s="15"/>
      <c r="J337" s="13">
        <f>OR(F337&lt;&gt;0,G337&lt;&gt;0,H337&lt;&gt;0,I337&lt;&gt;0)*(F337 + (F337 = 0))*(G337 + (G337 = 0))*(H337 + (H337 = 0))*(I337 + (I337 = 0))</f>
        <v>0</v>
      </c>
      <c r="K337" s="11"/>
      <c r="L337" s="11"/>
      <c r="M337" s="11"/>
    </row>
    <row r="338" spans="1:13" x14ac:dyDescent="0.25">
      <c r="A338" s="11"/>
      <c r="B338" s="11"/>
      <c r="C338" s="11"/>
      <c r="D338" s="24"/>
      <c r="E338" s="11"/>
      <c r="F338" s="11"/>
      <c r="G338" s="11"/>
      <c r="H338" s="11"/>
      <c r="I338" s="11"/>
      <c r="J338" s="16" t="s">
        <v>239</v>
      </c>
      <c r="K338" s="17">
        <f>SUM(J336:J337)*1</f>
        <v>1</v>
      </c>
      <c r="L338" s="15">
        <v>3268.34</v>
      </c>
      <c r="M338" s="18">
        <f>ROUND(K338*L338,2)</f>
        <v>3268.34</v>
      </c>
    </row>
    <row r="339" spans="1:13" ht="1.1499999999999999" customHeight="1" x14ac:dyDescent="0.25">
      <c r="A339" s="19"/>
      <c r="B339" s="19"/>
      <c r="C339" s="19"/>
      <c r="D339" s="25"/>
      <c r="E339" s="19"/>
      <c r="F339" s="19"/>
      <c r="G339" s="19"/>
      <c r="H339" s="19"/>
      <c r="I339" s="19"/>
      <c r="J339" s="19"/>
      <c r="K339" s="19"/>
      <c r="L339" s="19"/>
      <c r="M339" s="19"/>
    </row>
    <row r="340" spans="1:13" x14ac:dyDescent="0.25">
      <c r="A340" s="9" t="s">
        <v>240</v>
      </c>
      <c r="B340" s="10" t="s">
        <v>20</v>
      </c>
      <c r="C340" s="10" t="s">
        <v>21</v>
      </c>
      <c r="D340" s="23" t="s">
        <v>241</v>
      </c>
      <c r="E340" s="11"/>
      <c r="F340" s="11"/>
      <c r="G340" s="11"/>
      <c r="H340" s="11"/>
      <c r="I340" s="11"/>
      <c r="J340" s="11"/>
      <c r="K340" s="12">
        <f>K344</f>
        <v>1</v>
      </c>
      <c r="L340" s="13">
        <f>L344</f>
        <v>17830.37</v>
      </c>
      <c r="M340" s="13">
        <f>M344</f>
        <v>17830.37</v>
      </c>
    </row>
    <row r="341" spans="1:13" ht="258.75" x14ac:dyDescent="0.25">
      <c r="A341" s="11"/>
      <c r="B341" s="11"/>
      <c r="C341" s="11"/>
      <c r="D341" s="23" t="s">
        <v>242</v>
      </c>
      <c r="E341" s="11"/>
      <c r="F341" s="11"/>
      <c r="G341" s="11"/>
      <c r="H341" s="11"/>
      <c r="I341" s="11"/>
      <c r="J341" s="11"/>
      <c r="K341" s="11"/>
      <c r="L341" s="11"/>
      <c r="M341" s="11"/>
    </row>
    <row r="342" spans="1:13" x14ac:dyDescent="0.25">
      <c r="A342" s="11"/>
      <c r="B342" s="11"/>
      <c r="C342" s="11"/>
      <c r="D342" s="24"/>
      <c r="E342" s="10" t="s">
        <v>17</v>
      </c>
      <c r="F342" s="14">
        <v>1</v>
      </c>
      <c r="G342" s="15">
        <v>0</v>
      </c>
      <c r="H342" s="15">
        <v>0</v>
      </c>
      <c r="I342" s="15">
        <v>0</v>
      </c>
      <c r="J342" s="13">
        <f>OR(F342&lt;&gt;0,G342&lt;&gt;0,H342&lt;&gt;0,I342&lt;&gt;0)*(F342 + (F342 = 0))*(G342 + (G342 = 0))*(H342 + (H342 = 0))*(I342 + (I342 = 0))</f>
        <v>1</v>
      </c>
      <c r="K342" s="11"/>
      <c r="L342" s="11"/>
      <c r="M342" s="11"/>
    </row>
    <row r="343" spans="1:13" x14ac:dyDescent="0.25">
      <c r="A343" s="11"/>
      <c r="B343" s="11"/>
      <c r="C343" s="11"/>
      <c r="D343" s="24"/>
      <c r="E343" s="10" t="s">
        <v>17</v>
      </c>
      <c r="F343" s="14"/>
      <c r="G343" s="15"/>
      <c r="H343" s="15"/>
      <c r="I343" s="15"/>
      <c r="J343" s="13">
        <f>OR(F343&lt;&gt;0,G343&lt;&gt;0,H343&lt;&gt;0,I343&lt;&gt;0)*(F343 + (F343 = 0))*(G343 + (G343 = 0))*(H343 + (H343 = 0))*(I343 + (I343 = 0))</f>
        <v>0</v>
      </c>
      <c r="K343" s="11"/>
      <c r="L343" s="11"/>
      <c r="M343" s="11"/>
    </row>
    <row r="344" spans="1:13" x14ac:dyDescent="0.25">
      <c r="A344" s="11"/>
      <c r="B344" s="11"/>
      <c r="C344" s="11"/>
      <c r="D344" s="24"/>
      <c r="E344" s="11"/>
      <c r="F344" s="11"/>
      <c r="G344" s="11"/>
      <c r="H344" s="11"/>
      <c r="I344" s="11"/>
      <c r="J344" s="16" t="s">
        <v>243</v>
      </c>
      <c r="K344" s="17">
        <f>SUM(J342:J343)*1</f>
        <v>1</v>
      </c>
      <c r="L344" s="15">
        <v>17830.37</v>
      </c>
      <c r="M344" s="18">
        <f>ROUND(K344*L344,2)</f>
        <v>17830.37</v>
      </c>
    </row>
    <row r="345" spans="1:13" ht="1.1499999999999999" customHeight="1" x14ac:dyDescent="0.25">
      <c r="A345" s="19"/>
      <c r="B345" s="19"/>
      <c r="C345" s="19"/>
      <c r="D345" s="25"/>
      <c r="E345" s="19"/>
      <c r="F345" s="19"/>
      <c r="G345" s="19"/>
      <c r="H345" s="19"/>
      <c r="I345" s="19"/>
      <c r="J345" s="19"/>
      <c r="K345" s="19"/>
      <c r="L345" s="19"/>
      <c r="M345" s="19"/>
    </row>
    <row r="346" spans="1:13" x14ac:dyDescent="0.25">
      <c r="A346" s="9" t="s">
        <v>244</v>
      </c>
      <c r="B346" s="10" t="s">
        <v>20</v>
      </c>
      <c r="C346" s="10" t="s">
        <v>21</v>
      </c>
      <c r="D346" s="23" t="s">
        <v>245</v>
      </c>
      <c r="E346" s="11"/>
      <c r="F346" s="11"/>
      <c r="G346" s="11"/>
      <c r="H346" s="11"/>
      <c r="I346" s="11"/>
      <c r="J346" s="11"/>
      <c r="K346" s="12">
        <f>K350</f>
        <v>1</v>
      </c>
      <c r="L346" s="13">
        <f>L350</f>
        <v>1517.25</v>
      </c>
      <c r="M346" s="13">
        <f>M350</f>
        <v>1517.25</v>
      </c>
    </row>
    <row r="347" spans="1:13" ht="191.25" x14ac:dyDescent="0.25">
      <c r="A347" s="11"/>
      <c r="B347" s="11"/>
      <c r="C347" s="11"/>
      <c r="D347" s="23" t="s">
        <v>246</v>
      </c>
      <c r="E347" s="11"/>
      <c r="F347" s="11"/>
      <c r="G347" s="11"/>
      <c r="H347" s="11"/>
      <c r="I347" s="11"/>
      <c r="J347" s="11"/>
      <c r="K347" s="11"/>
      <c r="L347" s="11"/>
      <c r="M347" s="11"/>
    </row>
    <row r="348" spans="1:13" x14ac:dyDescent="0.25">
      <c r="A348" s="11"/>
      <c r="B348" s="11"/>
      <c r="C348" s="11"/>
      <c r="D348" s="24"/>
      <c r="E348" s="10" t="s">
        <v>17</v>
      </c>
      <c r="F348" s="14">
        <v>1</v>
      </c>
      <c r="G348" s="15">
        <v>0</v>
      </c>
      <c r="H348" s="15">
        <v>0</v>
      </c>
      <c r="I348" s="15">
        <v>0</v>
      </c>
      <c r="J348" s="13">
        <f>OR(F348&lt;&gt;0,G348&lt;&gt;0,H348&lt;&gt;0,I348&lt;&gt;0)*(F348 + (F348 = 0))*(G348 + (G348 = 0))*(H348 + (H348 = 0))*(I348 + (I348 = 0))</f>
        <v>1</v>
      </c>
      <c r="K348" s="11"/>
      <c r="L348" s="11"/>
      <c r="M348" s="11"/>
    </row>
    <row r="349" spans="1:13" x14ac:dyDescent="0.25">
      <c r="A349" s="11"/>
      <c r="B349" s="11"/>
      <c r="C349" s="11"/>
      <c r="D349" s="24"/>
      <c r="E349" s="10" t="s">
        <v>17</v>
      </c>
      <c r="F349" s="14"/>
      <c r="G349" s="15"/>
      <c r="H349" s="15"/>
      <c r="I349" s="15"/>
      <c r="J349" s="13">
        <f>OR(F349&lt;&gt;0,G349&lt;&gt;0,H349&lt;&gt;0,I349&lt;&gt;0)*(F349 + (F349 = 0))*(G349 + (G349 = 0))*(H349 + (H349 = 0))*(I349 + (I349 = 0))</f>
        <v>0</v>
      </c>
      <c r="K349" s="11"/>
      <c r="L349" s="11"/>
      <c r="M349" s="11"/>
    </row>
    <row r="350" spans="1:13" x14ac:dyDescent="0.25">
      <c r="A350" s="11"/>
      <c r="B350" s="11"/>
      <c r="C350" s="11"/>
      <c r="D350" s="24"/>
      <c r="E350" s="11"/>
      <c r="F350" s="11"/>
      <c r="G350" s="11"/>
      <c r="H350" s="11"/>
      <c r="I350" s="11"/>
      <c r="J350" s="16" t="s">
        <v>247</v>
      </c>
      <c r="K350" s="17">
        <f>SUM(J348:J349)*1</f>
        <v>1</v>
      </c>
      <c r="L350" s="15">
        <v>1517.25</v>
      </c>
      <c r="M350" s="18">
        <f>ROUND(K350*L350,2)</f>
        <v>1517.25</v>
      </c>
    </row>
    <row r="351" spans="1:13" ht="1.1499999999999999" customHeight="1" x14ac:dyDescent="0.25">
      <c r="A351" s="19"/>
      <c r="B351" s="19"/>
      <c r="C351" s="19"/>
      <c r="D351" s="25"/>
      <c r="E351" s="19"/>
      <c r="F351" s="19"/>
      <c r="G351" s="19"/>
      <c r="H351" s="19"/>
      <c r="I351" s="19"/>
      <c r="J351" s="19"/>
      <c r="K351" s="19"/>
      <c r="L351" s="19"/>
      <c r="M351" s="19"/>
    </row>
    <row r="352" spans="1:13" x14ac:dyDescent="0.25">
      <c r="A352" s="9" t="s">
        <v>248</v>
      </c>
      <c r="B352" s="10" t="s">
        <v>20</v>
      </c>
      <c r="C352" s="10" t="s">
        <v>21</v>
      </c>
      <c r="D352" s="23" t="s">
        <v>249</v>
      </c>
      <c r="E352" s="11"/>
      <c r="F352" s="11"/>
      <c r="G352" s="11"/>
      <c r="H352" s="11"/>
      <c r="I352" s="11"/>
      <c r="J352" s="11"/>
      <c r="K352" s="12">
        <f>K356</f>
        <v>1</v>
      </c>
      <c r="L352" s="13">
        <f>L356</f>
        <v>1858.19</v>
      </c>
      <c r="M352" s="13">
        <f>M356</f>
        <v>1858.19</v>
      </c>
    </row>
    <row r="353" spans="1:13" ht="225" x14ac:dyDescent="0.25">
      <c r="A353" s="11"/>
      <c r="B353" s="11"/>
      <c r="C353" s="11"/>
      <c r="D353" s="23" t="s">
        <v>250</v>
      </c>
      <c r="E353" s="11"/>
      <c r="F353" s="11"/>
      <c r="G353" s="11"/>
      <c r="H353" s="11"/>
      <c r="I353" s="11"/>
      <c r="J353" s="11"/>
      <c r="K353" s="11"/>
      <c r="L353" s="11"/>
      <c r="M353" s="11"/>
    </row>
    <row r="354" spans="1:13" x14ac:dyDescent="0.25">
      <c r="A354" s="11"/>
      <c r="B354" s="11"/>
      <c r="C354" s="11"/>
      <c r="D354" s="24"/>
      <c r="E354" s="10" t="s">
        <v>17</v>
      </c>
      <c r="F354" s="14">
        <v>1</v>
      </c>
      <c r="G354" s="15">
        <v>0</v>
      </c>
      <c r="H354" s="15">
        <v>0</v>
      </c>
      <c r="I354" s="15">
        <v>0</v>
      </c>
      <c r="J354" s="13">
        <f>OR(F354&lt;&gt;0,G354&lt;&gt;0,H354&lt;&gt;0,I354&lt;&gt;0)*(F354 + (F354 = 0))*(G354 + (G354 = 0))*(H354 + (H354 = 0))*(I354 + (I354 = 0))</f>
        <v>1</v>
      </c>
      <c r="K354" s="11"/>
      <c r="L354" s="11"/>
      <c r="M354" s="11"/>
    </row>
    <row r="355" spans="1:13" x14ac:dyDescent="0.25">
      <c r="A355" s="11"/>
      <c r="B355" s="11"/>
      <c r="C355" s="11"/>
      <c r="D355" s="24"/>
      <c r="E355" s="10" t="s">
        <v>17</v>
      </c>
      <c r="F355" s="14"/>
      <c r="G355" s="15"/>
      <c r="H355" s="15"/>
      <c r="I355" s="15"/>
      <c r="J355" s="13">
        <f>OR(F355&lt;&gt;0,G355&lt;&gt;0,H355&lt;&gt;0,I355&lt;&gt;0)*(F355 + (F355 = 0))*(G355 + (G355 = 0))*(H355 + (H355 = 0))*(I355 + (I355 = 0))</f>
        <v>0</v>
      </c>
      <c r="K355" s="11"/>
      <c r="L355" s="11"/>
      <c r="M355" s="11"/>
    </row>
    <row r="356" spans="1:13" x14ac:dyDescent="0.25">
      <c r="A356" s="11"/>
      <c r="B356" s="11"/>
      <c r="C356" s="11"/>
      <c r="D356" s="24"/>
      <c r="E356" s="11"/>
      <c r="F356" s="11"/>
      <c r="G356" s="11"/>
      <c r="H356" s="11"/>
      <c r="I356" s="11"/>
      <c r="J356" s="16" t="s">
        <v>251</v>
      </c>
      <c r="K356" s="17">
        <f>SUM(J354:J355)*1</f>
        <v>1</v>
      </c>
      <c r="L356" s="15">
        <v>1858.19</v>
      </c>
      <c r="M356" s="18">
        <f>ROUND(K356*L356,2)</f>
        <v>1858.19</v>
      </c>
    </row>
    <row r="357" spans="1:13" ht="1.1499999999999999" customHeight="1" x14ac:dyDescent="0.25">
      <c r="A357" s="19"/>
      <c r="B357" s="19"/>
      <c r="C357" s="19"/>
      <c r="D357" s="25"/>
      <c r="E357" s="19"/>
      <c r="F357" s="19"/>
      <c r="G357" s="19"/>
      <c r="H357" s="19"/>
      <c r="I357" s="19"/>
      <c r="J357" s="19"/>
      <c r="K357" s="19"/>
      <c r="L357" s="19"/>
      <c r="M357" s="19"/>
    </row>
    <row r="358" spans="1:13" ht="22.5" x14ac:dyDescent="0.25">
      <c r="A358" s="9" t="s">
        <v>252</v>
      </c>
      <c r="B358" s="10" t="s">
        <v>20</v>
      </c>
      <c r="C358" s="10" t="s">
        <v>21</v>
      </c>
      <c r="D358" s="23" t="s">
        <v>253</v>
      </c>
      <c r="E358" s="11"/>
      <c r="F358" s="11"/>
      <c r="G358" s="11"/>
      <c r="H358" s="11"/>
      <c r="I358" s="11"/>
      <c r="J358" s="11"/>
      <c r="K358" s="12">
        <f>K362</f>
        <v>2</v>
      </c>
      <c r="L358" s="13">
        <f>L362</f>
        <v>738.99</v>
      </c>
      <c r="M358" s="13">
        <f>M362</f>
        <v>1477.98</v>
      </c>
    </row>
    <row r="359" spans="1:13" ht="90" x14ac:dyDescent="0.25">
      <c r="A359" s="11"/>
      <c r="B359" s="11"/>
      <c r="C359" s="11"/>
      <c r="D359" s="23" t="s">
        <v>254</v>
      </c>
      <c r="E359" s="11"/>
      <c r="F359" s="11"/>
      <c r="G359" s="11"/>
      <c r="H359" s="11"/>
      <c r="I359" s="11"/>
      <c r="J359" s="11"/>
      <c r="K359" s="11"/>
      <c r="L359" s="11"/>
      <c r="M359" s="11"/>
    </row>
    <row r="360" spans="1:13" x14ac:dyDescent="0.25">
      <c r="A360" s="11"/>
      <c r="B360" s="11"/>
      <c r="C360" s="11"/>
      <c r="D360" s="24"/>
      <c r="E360" s="10" t="s">
        <v>17</v>
      </c>
      <c r="F360" s="14">
        <v>2</v>
      </c>
      <c r="G360" s="15">
        <v>0</v>
      </c>
      <c r="H360" s="15">
        <v>0</v>
      </c>
      <c r="I360" s="15">
        <v>0</v>
      </c>
      <c r="J360" s="13">
        <f>OR(F360&lt;&gt;0,G360&lt;&gt;0,H360&lt;&gt;0,I360&lt;&gt;0)*(F360 + (F360 = 0))*(G360 + (G360 = 0))*(H360 + (H360 = 0))*(I360 + (I360 = 0))</f>
        <v>2</v>
      </c>
      <c r="K360" s="11"/>
      <c r="L360" s="11"/>
      <c r="M360" s="11"/>
    </row>
    <row r="361" spans="1:13" x14ac:dyDescent="0.25">
      <c r="A361" s="11"/>
      <c r="B361" s="11"/>
      <c r="C361" s="11"/>
      <c r="D361" s="24"/>
      <c r="E361" s="10" t="s">
        <v>17</v>
      </c>
      <c r="F361" s="14"/>
      <c r="G361" s="15"/>
      <c r="H361" s="15"/>
      <c r="I361" s="15"/>
      <c r="J361" s="13">
        <f>OR(F361&lt;&gt;0,G361&lt;&gt;0,H361&lt;&gt;0,I361&lt;&gt;0)*(F361 + (F361 = 0))*(G361 + (G361 = 0))*(H361 + (H361 = 0))*(I361 + (I361 = 0))</f>
        <v>0</v>
      </c>
      <c r="K361" s="11"/>
      <c r="L361" s="11"/>
      <c r="M361" s="11"/>
    </row>
    <row r="362" spans="1:13" x14ac:dyDescent="0.25">
      <c r="A362" s="11"/>
      <c r="B362" s="11"/>
      <c r="C362" s="11"/>
      <c r="D362" s="24"/>
      <c r="E362" s="11"/>
      <c r="F362" s="11"/>
      <c r="G362" s="11"/>
      <c r="H362" s="11"/>
      <c r="I362" s="11"/>
      <c r="J362" s="16" t="s">
        <v>255</v>
      </c>
      <c r="K362" s="17">
        <f>SUM(J360:J361)*1</f>
        <v>2</v>
      </c>
      <c r="L362" s="15">
        <v>738.99</v>
      </c>
      <c r="M362" s="18">
        <f>ROUND(K362*L362,2)</f>
        <v>1477.98</v>
      </c>
    </row>
    <row r="363" spans="1:13" ht="1.1499999999999999" customHeight="1" x14ac:dyDescent="0.25">
      <c r="A363" s="19"/>
      <c r="B363" s="19"/>
      <c r="C363" s="19"/>
      <c r="D363" s="25"/>
      <c r="E363" s="19"/>
      <c r="F363" s="19"/>
      <c r="G363" s="19"/>
      <c r="H363" s="19"/>
      <c r="I363" s="19"/>
      <c r="J363" s="19"/>
      <c r="K363" s="19"/>
      <c r="L363" s="19"/>
      <c r="M363" s="19"/>
    </row>
    <row r="364" spans="1:13" x14ac:dyDescent="0.25">
      <c r="A364" s="9" t="s">
        <v>256</v>
      </c>
      <c r="B364" s="10" t="s">
        <v>20</v>
      </c>
      <c r="C364" s="10" t="s">
        <v>21</v>
      </c>
      <c r="D364" s="23" t="s">
        <v>257</v>
      </c>
      <c r="E364" s="11"/>
      <c r="F364" s="11"/>
      <c r="G364" s="11"/>
      <c r="H364" s="11"/>
      <c r="I364" s="11"/>
      <c r="J364" s="11"/>
      <c r="K364" s="12">
        <f>K368</f>
        <v>1</v>
      </c>
      <c r="L364" s="13">
        <f>L368</f>
        <v>3529.84</v>
      </c>
      <c r="M364" s="13">
        <f>M368</f>
        <v>3529.84</v>
      </c>
    </row>
    <row r="365" spans="1:13" ht="213.75" x14ac:dyDescent="0.25">
      <c r="A365" s="11"/>
      <c r="B365" s="11"/>
      <c r="C365" s="11"/>
      <c r="D365" s="23" t="s">
        <v>258</v>
      </c>
      <c r="E365" s="11"/>
      <c r="F365" s="11"/>
      <c r="G365" s="11"/>
      <c r="H365" s="11"/>
      <c r="I365" s="11"/>
      <c r="J365" s="11"/>
      <c r="K365" s="11"/>
      <c r="L365" s="11"/>
      <c r="M365" s="11"/>
    </row>
    <row r="366" spans="1:13" x14ac:dyDescent="0.25">
      <c r="A366" s="11"/>
      <c r="B366" s="11"/>
      <c r="C366" s="11"/>
      <c r="D366" s="24"/>
      <c r="E366" s="10" t="s">
        <v>17</v>
      </c>
      <c r="F366" s="14">
        <v>1</v>
      </c>
      <c r="G366" s="15">
        <v>0</v>
      </c>
      <c r="H366" s="15">
        <v>0</v>
      </c>
      <c r="I366" s="15">
        <v>0</v>
      </c>
      <c r="J366" s="13">
        <f>OR(F366&lt;&gt;0,G366&lt;&gt;0,H366&lt;&gt;0,I366&lt;&gt;0)*(F366 + (F366 = 0))*(G366 + (G366 = 0))*(H366 + (H366 = 0))*(I366 + (I366 = 0))</f>
        <v>1</v>
      </c>
      <c r="K366" s="11"/>
      <c r="L366" s="11"/>
      <c r="M366" s="11"/>
    </row>
    <row r="367" spans="1:13" x14ac:dyDescent="0.25">
      <c r="A367" s="11"/>
      <c r="B367" s="11"/>
      <c r="C367" s="11"/>
      <c r="D367" s="24"/>
      <c r="E367" s="10" t="s">
        <v>17</v>
      </c>
      <c r="F367" s="14"/>
      <c r="G367" s="15"/>
      <c r="H367" s="15"/>
      <c r="I367" s="15"/>
      <c r="J367" s="13">
        <f>OR(F367&lt;&gt;0,G367&lt;&gt;0,H367&lt;&gt;0,I367&lt;&gt;0)*(F367 + (F367 = 0))*(G367 + (G367 = 0))*(H367 + (H367 = 0))*(I367 + (I367 = 0))</f>
        <v>0</v>
      </c>
      <c r="K367" s="11"/>
      <c r="L367" s="11"/>
      <c r="M367" s="11"/>
    </row>
    <row r="368" spans="1:13" x14ac:dyDescent="0.25">
      <c r="A368" s="11"/>
      <c r="B368" s="11"/>
      <c r="C368" s="11"/>
      <c r="D368" s="24"/>
      <c r="E368" s="11"/>
      <c r="F368" s="11"/>
      <c r="G368" s="11"/>
      <c r="H368" s="11"/>
      <c r="I368" s="11"/>
      <c r="J368" s="16" t="s">
        <v>259</v>
      </c>
      <c r="K368" s="17">
        <f>SUM(J366:J367)*1</f>
        <v>1</v>
      </c>
      <c r="L368" s="15">
        <v>3529.84</v>
      </c>
      <c r="M368" s="18">
        <f>ROUND(K368*L368,2)</f>
        <v>3529.84</v>
      </c>
    </row>
    <row r="369" spans="1:13" ht="1.1499999999999999" customHeight="1" x14ac:dyDescent="0.25">
      <c r="A369" s="19"/>
      <c r="B369" s="19"/>
      <c r="C369" s="19"/>
      <c r="D369" s="25"/>
      <c r="E369" s="19"/>
      <c r="F369" s="19"/>
      <c r="G369" s="19"/>
      <c r="H369" s="19"/>
      <c r="I369" s="19"/>
      <c r="J369" s="19"/>
      <c r="K369" s="19"/>
      <c r="L369" s="19"/>
      <c r="M369" s="19"/>
    </row>
    <row r="370" spans="1:13" x14ac:dyDescent="0.25">
      <c r="A370" s="9" t="s">
        <v>260</v>
      </c>
      <c r="B370" s="10" t="s">
        <v>20</v>
      </c>
      <c r="C370" s="10" t="s">
        <v>21</v>
      </c>
      <c r="D370" s="23" t="s">
        <v>261</v>
      </c>
      <c r="E370" s="11"/>
      <c r="F370" s="11"/>
      <c r="G370" s="11"/>
      <c r="H370" s="11"/>
      <c r="I370" s="11"/>
      <c r="J370" s="11"/>
      <c r="K370" s="12">
        <f>K374</f>
        <v>1</v>
      </c>
      <c r="L370" s="13">
        <f>L374</f>
        <v>2389.2199999999998</v>
      </c>
      <c r="M370" s="13">
        <f>M374</f>
        <v>2389.2199999999998</v>
      </c>
    </row>
    <row r="371" spans="1:13" ht="135" x14ac:dyDescent="0.25">
      <c r="A371" s="11"/>
      <c r="B371" s="11"/>
      <c r="C371" s="11"/>
      <c r="D371" s="23" t="s">
        <v>262</v>
      </c>
      <c r="E371" s="11"/>
      <c r="F371" s="11"/>
      <c r="G371" s="11"/>
      <c r="H371" s="11"/>
      <c r="I371" s="11"/>
      <c r="J371" s="11"/>
      <c r="K371" s="11"/>
      <c r="L371" s="11"/>
      <c r="M371" s="11"/>
    </row>
    <row r="372" spans="1:13" x14ac:dyDescent="0.25">
      <c r="A372" s="11"/>
      <c r="B372" s="11"/>
      <c r="C372" s="11"/>
      <c r="D372" s="24"/>
      <c r="E372" s="10" t="s">
        <v>17</v>
      </c>
      <c r="F372" s="14">
        <v>1</v>
      </c>
      <c r="G372" s="15">
        <v>0</v>
      </c>
      <c r="H372" s="15">
        <v>0</v>
      </c>
      <c r="I372" s="15">
        <v>0</v>
      </c>
      <c r="J372" s="13">
        <f>OR(F372&lt;&gt;0,G372&lt;&gt;0,H372&lt;&gt;0,I372&lt;&gt;0)*(F372 + (F372 = 0))*(G372 + (G372 = 0))*(H372 + (H372 = 0))*(I372 + (I372 = 0))</f>
        <v>1</v>
      </c>
      <c r="K372" s="11"/>
      <c r="L372" s="11"/>
      <c r="M372" s="11"/>
    </row>
    <row r="373" spans="1:13" x14ac:dyDescent="0.25">
      <c r="A373" s="11"/>
      <c r="B373" s="11"/>
      <c r="C373" s="11"/>
      <c r="D373" s="24"/>
      <c r="E373" s="10" t="s">
        <v>17</v>
      </c>
      <c r="F373" s="14"/>
      <c r="G373" s="15"/>
      <c r="H373" s="15"/>
      <c r="I373" s="15"/>
      <c r="J373" s="13">
        <f>OR(F373&lt;&gt;0,G373&lt;&gt;0,H373&lt;&gt;0,I373&lt;&gt;0)*(F373 + (F373 = 0))*(G373 + (G373 = 0))*(H373 + (H373 = 0))*(I373 + (I373 = 0))</f>
        <v>0</v>
      </c>
      <c r="K373" s="11"/>
      <c r="L373" s="11"/>
      <c r="M373" s="11"/>
    </row>
    <row r="374" spans="1:13" x14ac:dyDescent="0.25">
      <c r="A374" s="11"/>
      <c r="B374" s="11"/>
      <c r="C374" s="11"/>
      <c r="D374" s="24"/>
      <c r="E374" s="11"/>
      <c r="F374" s="11"/>
      <c r="G374" s="11"/>
      <c r="H374" s="11"/>
      <c r="I374" s="11"/>
      <c r="J374" s="16" t="s">
        <v>263</v>
      </c>
      <c r="K374" s="17">
        <f>SUM(J372:J373)*1</f>
        <v>1</v>
      </c>
      <c r="L374" s="15">
        <v>2389.2199999999998</v>
      </c>
      <c r="M374" s="18">
        <f>ROUND(K374*L374,2)</f>
        <v>2389.2199999999998</v>
      </c>
    </row>
    <row r="375" spans="1:13" ht="1.1499999999999999" customHeight="1" x14ac:dyDescent="0.25">
      <c r="A375" s="19"/>
      <c r="B375" s="19"/>
      <c r="C375" s="19"/>
      <c r="D375" s="25"/>
      <c r="E375" s="19"/>
      <c r="F375" s="19"/>
      <c r="G375" s="19"/>
      <c r="H375" s="19"/>
      <c r="I375" s="19"/>
      <c r="J375" s="19"/>
      <c r="K375" s="19"/>
      <c r="L375" s="19"/>
      <c r="M375" s="19"/>
    </row>
    <row r="376" spans="1:13" x14ac:dyDescent="0.25">
      <c r="A376" s="9" t="s">
        <v>264</v>
      </c>
      <c r="B376" s="10" t="s">
        <v>20</v>
      </c>
      <c r="C376" s="10" t="s">
        <v>21</v>
      </c>
      <c r="D376" s="23" t="s">
        <v>265</v>
      </c>
      <c r="E376" s="11"/>
      <c r="F376" s="11"/>
      <c r="G376" s="11"/>
      <c r="H376" s="11"/>
      <c r="I376" s="11"/>
      <c r="J376" s="11"/>
      <c r="K376" s="12">
        <f>K380</f>
        <v>1</v>
      </c>
      <c r="L376" s="13">
        <f>L380</f>
        <v>1086.6199999999999</v>
      </c>
      <c r="M376" s="13">
        <f>M380</f>
        <v>1086.6199999999999</v>
      </c>
    </row>
    <row r="377" spans="1:13" ht="146.25" x14ac:dyDescent="0.25">
      <c r="A377" s="11"/>
      <c r="B377" s="11"/>
      <c r="C377" s="11"/>
      <c r="D377" s="23" t="s">
        <v>266</v>
      </c>
      <c r="E377" s="11"/>
      <c r="F377" s="11"/>
      <c r="G377" s="11"/>
      <c r="H377" s="11"/>
      <c r="I377" s="11"/>
      <c r="J377" s="11"/>
      <c r="K377" s="11"/>
      <c r="L377" s="11"/>
      <c r="M377" s="11"/>
    </row>
    <row r="378" spans="1:13" x14ac:dyDescent="0.25">
      <c r="A378" s="11"/>
      <c r="B378" s="11"/>
      <c r="C378" s="11"/>
      <c r="D378" s="24"/>
      <c r="E378" s="10" t="s">
        <v>17</v>
      </c>
      <c r="F378" s="14">
        <v>1</v>
      </c>
      <c r="G378" s="15">
        <v>0</v>
      </c>
      <c r="H378" s="15">
        <v>0</v>
      </c>
      <c r="I378" s="15">
        <v>0</v>
      </c>
      <c r="J378" s="13">
        <f>OR(F378&lt;&gt;0,G378&lt;&gt;0,H378&lt;&gt;0,I378&lt;&gt;0)*(F378 + (F378 = 0))*(G378 + (G378 = 0))*(H378 + (H378 = 0))*(I378 + (I378 = 0))</f>
        <v>1</v>
      </c>
      <c r="K378" s="11"/>
      <c r="L378" s="11"/>
      <c r="M378" s="11"/>
    </row>
    <row r="379" spans="1:13" x14ac:dyDescent="0.25">
      <c r="A379" s="11"/>
      <c r="B379" s="11"/>
      <c r="C379" s="11"/>
      <c r="D379" s="24"/>
      <c r="E379" s="10" t="s">
        <v>17</v>
      </c>
      <c r="F379" s="14"/>
      <c r="G379" s="15"/>
      <c r="H379" s="15"/>
      <c r="I379" s="15"/>
      <c r="J379" s="13">
        <f>OR(F379&lt;&gt;0,G379&lt;&gt;0,H379&lt;&gt;0,I379&lt;&gt;0)*(F379 + (F379 = 0))*(G379 + (G379 = 0))*(H379 + (H379 = 0))*(I379 + (I379 = 0))</f>
        <v>0</v>
      </c>
      <c r="K379" s="11"/>
      <c r="L379" s="11"/>
      <c r="M379" s="11"/>
    </row>
    <row r="380" spans="1:13" x14ac:dyDescent="0.25">
      <c r="A380" s="11"/>
      <c r="B380" s="11"/>
      <c r="C380" s="11"/>
      <c r="D380" s="24"/>
      <c r="E380" s="11"/>
      <c r="F380" s="11"/>
      <c r="G380" s="11"/>
      <c r="H380" s="11"/>
      <c r="I380" s="11"/>
      <c r="J380" s="16" t="s">
        <v>267</v>
      </c>
      <c r="K380" s="17">
        <f>SUM(J378:J379)*1</f>
        <v>1</v>
      </c>
      <c r="L380" s="15">
        <v>1086.6199999999999</v>
      </c>
      <c r="M380" s="18">
        <f>ROUND(K380*L380,2)</f>
        <v>1086.6199999999999</v>
      </c>
    </row>
    <row r="381" spans="1:13" ht="1.1499999999999999" customHeight="1" x14ac:dyDescent="0.25">
      <c r="A381" s="19"/>
      <c r="B381" s="19"/>
      <c r="C381" s="19"/>
      <c r="D381" s="25"/>
      <c r="E381" s="19"/>
      <c r="F381" s="19"/>
      <c r="G381" s="19"/>
      <c r="H381" s="19"/>
      <c r="I381" s="19"/>
      <c r="J381" s="19"/>
      <c r="K381" s="19"/>
      <c r="L381" s="19"/>
      <c r="M381" s="19"/>
    </row>
    <row r="382" spans="1:13" ht="22.5" x14ac:dyDescent="0.25">
      <c r="A382" s="9" t="s">
        <v>268</v>
      </c>
      <c r="B382" s="10" t="s">
        <v>20</v>
      </c>
      <c r="C382" s="10" t="s">
        <v>21</v>
      </c>
      <c r="D382" s="23" t="s">
        <v>269</v>
      </c>
      <c r="E382" s="11"/>
      <c r="F382" s="11"/>
      <c r="G382" s="11"/>
      <c r="H382" s="11"/>
      <c r="I382" s="11"/>
      <c r="J382" s="11"/>
      <c r="K382" s="12">
        <f>K386</f>
        <v>1</v>
      </c>
      <c r="L382" s="13">
        <f>L386</f>
        <v>36369.39</v>
      </c>
      <c r="M382" s="13">
        <f>M386</f>
        <v>36369.39</v>
      </c>
    </row>
    <row r="383" spans="1:13" ht="409.5" x14ac:dyDescent="0.25">
      <c r="A383" s="11"/>
      <c r="B383" s="11"/>
      <c r="C383" s="11"/>
      <c r="D383" s="23" t="s">
        <v>270</v>
      </c>
      <c r="E383" s="11"/>
      <c r="F383" s="11"/>
      <c r="G383" s="11"/>
      <c r="H383" s="11"/>
      <c r="I383" s="11"/>
      <c r="J383" s="11"/>
      <c r="K383" s="11"/>
      <c r="L383" s="11"/>
      <c r="M383" s="11"/>
    </row>
    <row r="384" spans="1:13" x14ac:dyDescent="0.25">
      <c r="A384" s="11"/>
      <c r="B384" s="11"/>
      <c r="C384" s="11"/>
      <c r="D384" s="24"/>
      <c r="E384" s="10" t="s">
        <v>17</v>
      </c>
      <c r="F384" s="14">
        <v>1</v>
      </c>
      <c r="G384" s="15">
        <v>0</v>
      </c>
      <c r="H384" s="15">
        <v>0</v>
      </c>
      <c r="I384" s="15">
        <v>0</v>
      </c>
      <c r="J384" s="13">
        <f>OR(F384&lt;&gt;0,G384&lt;&gt;0,H384&lt;&gt;0,I384&lt;&gt;0)*(F384 + (F384 = 0))*(G384 + (G384 = 0))*(H384 + (H384 = 0))*(I384 + (I384 = 0))</f>
        <v>1</v>
      </c>
      <c r="K384" s="11"/>
      <c r="L384" s="11"/>
      <c r="M384" s="11"/>
    </row>
    <row r="385" spans="1:13" x14ac:dyDescent="0.25">
      <c r="A385" s="11"/>
      <c r="B385" s="11"/>
      <c r="C385" s="11"/>
      <c r="D385" s="24"/>
      <c r="E385" s="10" t="s">
        <v>17</v>
      </c>
      <c r="F385" s="14"/>
      <c r="G385" s="15"/>
      <c r="H385" s="15"/>
      <c r="I385" s="15"/>
      <c r="J385" s="13">
        <f>OR(F385&lt;&gt;0,G385&lt;&gt;0,H385&lt;&gt;0,I385&lt;&gt;0)*(F385 + (F385 = 0))*(G385 + (G385 = 0))*(H385 + (H385 = 0))*(I385 + (I385 = 0))</f>
        <v>0</v>
      </c>
      <c r="K385" s="11"/>
      <c r="L385" s="11"/>
      <c r="M385" s="11"/>
    </row>
    <row r="386" spans="1:13" x14ac:dyDescent="0.25">
      <c r="A386" s="11"/>
      <c r="B386" s="11"/>
      <c r="C386" s="11"/>
      <c r="D386" s="24"/>
      <c r="E386" s="11"/>
      <c r="F386" s="11"/>
      <c r="G386" s="11"/>
      <c r="H386" s="11"/>
      <c r="I386" s="11"/>
      <c r="J386" s="16" t="s">
        <v>271</v>
      </c>
      <c r="K386" s="17">
        <f>SUM(J384:J385)*1</f>
        <v>1</v>
      </c>
      <c r="L386" s="15">
        <v>36369.39</v>
      </c>
      <c r="M386" s="18">
        <f>ROUND(K386*L386,2)</f>
        <v>36369.39</v>
      </c>
    </row>
    <row r="387" spans="1:13" ht="1.1499999999999999" customHeight="1" x14ac:dyDescent="0.25">
      <c r="A387" s="19"/>
      <c r="B387" s="19"/>
      <c r="C387" s="19"/>
      <c r="D387" s="25"/>
      <c r="E387" s="19"/>
      <c r="F387" s="19"/>
      <c r="G387" s="19"/>
      <c r="H387" s="19"/>
      <c r="I387" s="19"/>
      <c r="J387" s="19"/>
      <c r="K387" s="19"/>
      <c r="L387" s="19"/>
      <c r="M387" s="19"/>
    </row>
    <row r="388" spans="1:13" ht="22.5" x14ac:dyDescent="0.25">
      <c r="A388" s="9" t="s">
        <v>272</v>
      </c>
      <c r="B388" s="10" t="s">
        <v>20</v>
      </c>
      <c r="C388" s="10" t="s">
        <v>21</v>
      </c>
      <c r="D388" s="23" t="s">
        <v>273</v>
      </c>
      <c r="E388" s="11"/>
      <c r="F388" s="11"/>
      <c r="G388" s="11"/>
      <c r="H388" s="11"/>
      <c r="I388" s="11"/>
      <c r="J388" s="11"/>
      <c r="K388" s="12">
        <f>K392</f>
        <v>1</v>
      </c>
      <c r="L388" s="13">
        <f>L392</f>
        <v>2735.51</v>
      </c>
      <c r="M388" s="13">
        <f>M392</f>
        <v>2735.51</v>
      </c>
    </row>
    <row r="389" spans="1:13" ht="409.5" x14ac:dyDescent="0.25">
      <c r="A389" s="11"/>
      <c r="B389" s="11"/>
      <c r="C389" s="11"/>
      <c r="D389" s="23" t="s">
        <v>274</v>
      </c>
      <c r="E389" s="11"/>
      <c r="F389" s="11"/>
      <c r="G389" s="11"/>
      <c r="H389" s="11"/>
      <c r="I389" s="11"/>
      <c r="J389" s="11"/>
      <c r="K389" s="11"/>
      <c r="L389" s="11"/>
      <c r="M389" s="11"/>
    </row>
    <row r="390" spans="1:13" x14ac:dyDescent="0.25">
      <c r="A390" s="11"/>
      <c r="B390" s="11"/>
      <c r="C390" s="11"/>
      <c r="D390" s="24"/>
      <c r="E390" s="10" t="s">
        <v>17</v>
      </c>
      <c r="F390" s="14">
        <v>1</v>
      </c>
      <c r="G390" s="15">
        <v>0</v>
      </c>
      <c r="H390" s="15">
        <v>0</v>
      </c>
      <c r="I390" s="15">
        <v>0</v>
      </c>
      <c r="J390" s="13">
        <f>OR(F390&lt;&gt;0,G390&lt;&gt;0,H390&lt;&gt;0,I390&lt;&gt;0)*(F390 + (F390 = 0))*(G390 + (G390 = 0))*(H390 + (H390 = 0))*(I390 + (I390 = 0))</f>
        <v>1</v>
      </c>
      <c r="K390" s="11"/>
      <c r="L390" s="11"/>
      <c r="M390" s="11"/>
    </row>
    <row r="391" spans="1:13" x14ac:dyDescent="0.25">
      <c r="A391" s="11"/>
      <c r="B391" s="11"/>
      <c r="C391" s="11"/>
      <c r="D391" s="24"/>
      <c r="E391" s="10" t="s">
        <v>17</v>
      </c>
      <c r="F391" s="14"/>
      <c r="G391" s="15"/>
      <c r="H391" s="15"/>
      <c r="I391" s="15"/>
      <c r="J391" s="13">
        <f>OR(F391&lt;&gt;0,G391&lt;&gt;0,H391&lt;&gt;0,I391&lt;&gt;0)*(F391 + (F391 = 0))*(G391 + (G391 = 0))*(H391 + (H391 = 0))*(I391 + (I391 = 0))</f>
        <v>0</v>
      </c>
      <c r="K391" s="11"/>
      <c r="L391" s="11"/>
      <c r="M391" s="11"/>
    </row>
    <row r="392" spans="1:13" x14ac:dyDescent="0.25">
      <c r="A392" s="11"/>
      <c r="B392" s="11"/>
      <c r="C392" s="11"/>
      <c r="D392" s="24"/>
      <c r="E392" s="11"/>
      <c r="F392" s="11"/>
      <c r="G392" s="11"/>
      <c r="H392" s="11"/>
      <c r="I392" s="11"/>
      <c r="J392" s="16" t="s">
        <v>275</v>
      </c>
      <c r="K392" s="17">
        <f>SUM(J390:J391)*1</f>
        <v>1</v>
      </c>
      <c r="L392" s="15">
        <v>2735.51</v>
      </c>
      <c r="M392" s="18">
        <f>ROUND(K392*L392,2)</f>
        <v>2735.51</v>
      </c>
    </row>
    <row r="393" spans="1:13" ht="1.1499999999999999" customHeight="1" x14ac:dyDescent="0.25">
      <c r="A393" s="19"/>
      <c r="B393" s="19"/>
      <c r="C393" s="19"/>
      <c r="D393" s="25"/>
      <c r="E393" s="19"/>
      <c r="F393" s="19"/>
      <c r="G393" s="19"/>
      <c r="H393" s="19"/>
      <c r="I393" s="19"/>
      <c r="J393" s="19"/>
      <c r="K393" s="19"/>
      <c r="L393" s="19"/>
      <c r="M393" s="19"/>
    </row>
    <row r="394" spans="1:13" x14ac:dyDescent="0.25">
      <c r="A394" s="9" t="s">
        <v>276</v>
      </c>
      <c r="B394" s="10" t="s">
        <v>20</v>
      </c>
      <c r="C394" s="10" t="s">
        <v>21</v>
      </c>
      <c r="D394" s="23" t="s">
        <v>277</v>
      </c>
      <c r="E394" s="11"/>
      <c r="F394" s="11"/>
      <c r="G394" s="11"/>
      <c r="H394" s="11"/>
      <c r="I394" s="11"/>
      <c r="J394" s="11"/>
      <c r="K394" s="12">
        <f>K398</f>
        <v>1</v>
      </c>
      <c r="L394" s="13">
        <f>L398</f>
        <v>673.84</v>
      </c>
      <c r="M394" s="13">
        <f>M398</f>
        <v>673.84</v>
      </c>
    </row>
    <row r="395" spans="1:13" ht="78.75" x14ac:dyDescent="0.25">
      <c r="A395" s="11"/>
      <c r="B395" s="11"/>
      <c r="C395" s="11"/>
      <c r="D395" s="23" t="s">
        <v>278</v>
      </c>
      <c r="E395" s="11"/>
      <c r="F395" s="11"/>
      <c r="G395" s="11"/>
      <c r="H395" s="11"/>
      <c r="I395" s="11"/>
      <c r="J395" s="11"/>
      <c r="K395" s="11"/>
      <c r="L395" s="11"/>
      <c r="M395" s="11"/>
    </row>
    <row r="396" spans="1:13" x14ac:dyDescent="0.25">
      <c r="A396" s="11"/>
      <c r="B396" s="11"/>
      <c r="C396" s="11"/>
      <c r="D396" s="24"/>
      <c r="E396" s="10" t="s">
        <v>17</v>
      </c>
      <c r="F396" s="14">
        <v>1</v>
      </c>
      <c r="G396" s="15">
        <v>0</v>
      </c>
      <c r="H396" s="15">
        <v>0</v>
      </c>
      <c r="I396" s="15">
        <v>0</v>
      </c>
      <c r="J396" s="13">
        <f>OR(F396&lt;&gt;0,G396&lt;&gt;0,H396&lt;&gt;0,I396&lt;&gt;0)*(F396 + (F396 = 0))*(G396 + (G396 = 0))*(H396 + (H396 = 0))*(I396 + (I396 = 0))</f>
        <v>1</v>
      </c>
      <c r="K396" s="11"/>
      <c r="L396" s="11"/>
      <c r="M396" s="11"/>
    </row>
    <row r="397" spans="1:13" x14ac:dyDescent="0.25">
      <c r="A397" s="11"/>
      <c r="B397" s="11"/>
      <c r="C397" s="11"/>
      <c r="D397" s="24"/>
      <c r="E397" s="10" t="s">
        <v>17</v>
      </c>
      <c r="F397" s="14"/>
      <c r="G397" s="15"/>
      <c r="H397" s="15"/>
      <c r="I397" s="15"/>
      <c r="J397" s="13">
        <f>OR(F397&lt;&gt;0,G397&lt;&gt;0,H397&lt;&gt;0,I397&lt;&gt;0)*(F397 + (F397 = 0))*(G397 + (G397 = 0))*(H397 + (H397 = 0))*(I397 + (I397 = 0))</f>
        <v>0</v>
      </c>
      <c r="K397" s="11"/>
      <c r="L397" s="11"/>
      <c r="M397" s="11"/>
    </row>
    <row r="398" spans="1:13" x14ac:dyDescent="0.25">
      <c r="A398" s="11"/>
      <c r="B398" s="11"/>
      <c r="C398" s="11"/>
      <c r="D398" s="24"/>
      <c r="E398" s="11"/>
      <c r="F398" s="11"/>
      <c r="G398" s="11"/>
      <c r="H398" s="11"/>
      <c r="I398" s="11"/>
      <c r="J398" s="16" t="s">
        <v>279</v>
      </c>
      <c r="K398" s="17">
        <f>SUM(J396:J397)*1</f>
        <v>1</v>
      </c>
      <c r="L398" s="15">
        <v>673.84</v>
      </c>
      <c r="M398" s="18">
        <f>ROUND(K398*L398,2)</f>
        <v>673.84</v>
      </c>
    </row>
    <row r="399" spans="1:13" ht="1.1499999999999999" customHeight="1" x14ac:dyDescent="0.25">
      <c r="A399" s="19"/>
      <c r="B399" s="19"/>
      <c r="C399" s="19"/>
      <c r="D399" s="25"/>
      <c r="E399" s="19"/>
      <c r="F399" s="19"/>
      <c r="G399" s="19"/>
      <c r="H399" s="19"/>
      <c r="I399" s="19"/>
      <c r="J399" s="19"/>
      <c r="K399" s="19"/>
      <c r="L399" s="19"/>
      <c r="M399" s="19"/>
    </row>
    <row r="400" spans="1:13" ht="22.5" x14ac:dyDescent="0.25">
      <c r="A400" s="9" t="s">
        <v>280</v>
      </c>
      <c r="B400" s="10" t="s">
        <v>20</v>
      </c>
      <c r="C400" s="10" t="s">
        <v>21</v>
      </c>
      <c r="D400" s="23" t="s">
        <v>281</v>
      </c>
      <c r="E400" s="11"/>
      <c r="F400" s="11"/>
      <c r="G400" s="11"/>
      <c r="H400" s="11"/>
      <c r="I400" s="11"/>
      <c r="J400" s="11"/>
      <c r="K400" s="12">
        <f>K404</f>
        <v>1</v>
      </c>
      <c r="L400" s="13">
        <f>L404</f>
        <v>7202.48</v>
      </c>
      <c r="M400" s="13">
        <f>M404</f>
        <v>7202.48</v>
      </c>
    </row>
    <row r="401" spans="1:13" ht="409.5" x14ac:dyDescent="0.25">
      <c r="A401" s="11"/>
      <c r="B401" s="11"/>
      <c r="C401" s="11"/>
      <c r="D401" s="23" t="s">
        <v>282</v>
      </c>
      <c r="E401" s="11"/>
      <c r="F401" s="11"/>
      <c r="G401" s="11"/>
      <c r="H401" s="11"/>
      <c r="I401" s="11"/>
      <c r="J401" s="11"/>
      <c r="K401" s="11"/>
      <c r="L401" s="11"/>
      <c r="M401" s="11"/>
    </row>
    <row r="402" spans="1:13" x14ac:dyDescent="0.25">
      <c r="A402" s="11"/>
      <c r="B402" s="11"/>
      <c r="C402" s="11"/>
      <c r="D402" s="24"/>
      <c r="E402" s="10" t="s">
        <v>17</v>
      </c>
      <c r="F402" s="14">
        <v>1</v>
      </c>
      <c r="G402" s="15">
        <v>0</v>
      </c>
      <c r="H402" s="15">
        <v>0</v>
      </c>
      <c r="I402" s="15">
        <v>0</v>
      </c>
      <c r="J402" s="13">
        <f>OR(F402&lt;&gt;0,G402&lt;&gt;0,H402&lt;&gt;0,I402&lt;&gt;0)*(F402 + (F402 = 0))*(G402 + (G402 = 0))*(H402 + (H402 = 0))*(I402 + (I402 = 0))</f>
        <v>1</v>
      </c>
      <c r="K402" s="11"/>
      <c r="L402" s="11"/>
      <c r="M402" s="11"/>
    </row>
    <row r="403" spans="1:13" x14ac:dyDescent="0.25">
      <c r="A403" s="11"/>
      <c r="B403" s="11"/>
      <c r="C403" s="11"/>
      <c r="D403" s="24"/>
      <c r="E403" s="10" t="s">
        <v>17</v>
      </c>
      <c r="F403" s="14"/>
      <c r="G403" s="15"/>
      <c r="H403" s="15"/>
      <c r="I403" s="15"/>
      <c r="J403" s="13">
        <f>OR(F403&lt;&gt;0,G403&lt;&gt;0,H403&lt;&gt;0,I403&lt;&gt;0)*(F403 + (F403 = 0))*(G403 + (G403 = 0))*(H403 + (H403 = 0))*(I403 + (I403 = 0))</f>
        <v>0</v>
      </c>
      <c r="K403" s="11"/>
      <c r="L403" s="11"/>
      <c r="M403" s="11"/>
    </row>
    <row r="404" spans="1:13" x14ac:dyDescent="0.25">
      <c r="A404" s="11"/>
      <c r="B404" s="11"/>
      <c r="C404" s="11"/>
      <c r="D404" s="24"/>
      <c r="E404" s="11"/>
      <c r="F404" s="11"/>
      <c r="G404" s="11"/>
      <c r="H404" s="11"/>
      <c r="I404" s="11"/>
      <c r="J404" s="16" t="s">
        <v>283</v>
      </c>
      <c r="K404" s="17">
        <f>SUM(J402:J403)*1</f>
        <v>1</v>
      </c>
      <c r="L404" s="15">
        <v>7202.48</v>
      </c>
      <c r="M404" s="18">
        <f>ROUND(K404*L404,2)</f>
        <v>7202.48</v>
      </c>
    </row>
    <row r="405" spans="1:13" ht="1.1499999999999999" customHeight="1" x14ac:dyDescent="0.25">
      <c r="A405" s="19"/>
      <c r="B405" s="19"/>
      <c r="C405" s="19"/>
      <c r="D405" s="25"/>
      <c r="E405" s="19"/>
      <c r="F405" s="19"/>
      <c r="G405" s="19"/>
      <c r="H405" s="19"/>
      <c r="I405" s="19"/>
      <c r="J405" s="19"/>
      <c r="K405" s="19"/>
      <c r="L405" s="19"/>
      <c r="M405" s="19"/>
    </row>
    <row r="406" spans="1:13" x14ac:dyDescent="0.25">
      <c r="A406" s="9" t="s">
        <v>284</v>
      </c>
      <c r="B406" s="10" t="s">
        <v>20</v>
      </c>
      <c r="C406" s="10" t="s">
        <v>21</v>
      </c>
      <c r="D406" s="23" t="s">
        <v>285</v>
      </c>
      <c r="E406" s="11"/>
      <c r="F406" s="11"/>
      <c r="G406" s="11"/>
      <c r="H406" s="11"/>
      <c r="I406" s="11"/>
      <c r="J406" s="11"/>
      <c r="K406" s="12">
        <f>K410</f>
        <v>1</v>
      </c>
      <c r="L406" s="13">
        <f>L410</f>
        <v>722.93</v>
      </c>
      <c r="M406" s="13">
        <f>M410</f>
        <v>722.93</v>
      </c>
    </row>
    <row r="407" spans="1:13" ht="247.5" x14ac:dyDescent="0.25">
      <c r="A407" s="11"/>
      <c r="B407" s="11"/>
      <c r="C407" s="11"/>
      <c r="D407" s="23" t="s">
        <v>286</v>
      </c>
      <c r="E407" s="11"/>
      <c r="F407" s="11"/>
      <c r="G407" s="11"/>
      <c r="H407" s="11"/>
      <c r="I407" s="11"/>
      <c r="J407" s="11"/>
      <c r="K407" s="11"/>
      <c r="L407" s="11"/>
      <c r="M407" s="11"/>
    </row>
    <row r="408" spans="1:13" x14ac:dyDescent="0.25">
      <c r="A408" s="11"/>
      <c r="B408" s="11"/>
      <c r="C408" s="11"/>
      <c r="D408" s="24"/>
      <c r="E408" s="10" t="s">
        <v>17</v>
      </c>
      <c r="F408" s="14">
        <v>1</v>
      </c>
      <c r="G408" s="15">
        <v>0</v>
      </c>
      <c r="H408" s="15">
        <v>0</v>
      </c>
      <c r="I408" s="15">
        <v>0</v>
      </c>
      <c r="J408" s="13">
        <f>OR(F408&lt;&gt;0,G408&lt;&gt;0,H408&lt;&gt;0,I408&lt;&gt;0)*(F408 + (F408 = 0))*(G408 + (G408 = 0))*(H408 + (H408 = 0))*(I408 + (I408 = 0))</f>
        <v>1</v>
      </c>
      <c r="K408" s="11"/>
      <c r="L408" s="11"/>
      <c r="M408" s="11"/>
    </row>
    <row r="409" spans="1:13" x14ac:dyDescent="0.25">
      <c r="A409" s="11"/>
      <c r="B409" s="11"/>
      <c r="C409" s="11"/>
      <c r="D409" s="24"/>
      <c r="E409" s="10" t="s">
        <v>17</v>
      </c>
      <c r="F409" s="14"/>
      <c r="G409" s="15"/>
      <c r="H409" s="15"/>
      <c r="I409" s="15"/>
      <c r="J409" s="13">
        <f>OR(F409&lt;&gt;0,G409&lt;&gt;0,H409&lt;&gt;0,I409&lt;&gt;0)*(F409 + (F409 = 0))*(G409 + (G409 = 0))*(H409 + (H409 = 0))*(I409 + (I409 = 0))</f>
        <v>0</v>
      </c>
      <c r="K409" s="11"/>
      <c r="L409" s="11"/>
      <c r="M409" s="11"/>
    </row>
    <row r="410" spans="1:13" x14ac:dyDescent="0.25">
      <c r="A410" s="11"/>
      <c r="B410" s="11"/>
      <c r="C410" s="11"/>
      <c r="D410" s="24"/>
      <c r="E410" s="11"/>
      <c r="F410" s="11"/>
      <c r="G410" s="11"/>
      <c r="H410" s="11"/>
      <c r="I410" s="11"/>
      <c r="J410" s="16" t="s">
        <v>287</v>
      </c>
      <c r="K410" s="17">
        <f>SUM(J408:J409)*1</f>
        <v>1</v>
      </c>
      <c r="L410" s="15">
        <v>722.93</v>
      </c>
      <c r="M410" s="18">
        <f>ROUND(K410*L410,2)</f>
        <v>722.93</v>
      </c>
    </row>
    <row r="411" spans="1:13" ht="1.1499999999999999" customHeight="1" x14ac:dyDescent="0.25">
      <c r="A411" s="19"/>
      <c r="B411" s="19"/>
      <c r="C411" s="19"/>
      <c r="D411" s="25"/>
      <c r="E411" s="19"/>
      <c r="F411" s="19"/>
      <c r="G411" s="19"/>
      <c r="H411" s="19"/>
      <c r="I411" s="19"/>
      <c r="J411" s="19"/>
      <c r="K411" s="19"/>
      <c r="L411" s="19"/>
      <c r="M411" s="19"/>
    </row>
    <row r="412" spans="1:13" x14ac:dyDescent="0.25">
      <c r="A412" s="9" t="s">
        <v>288</v>
      </c>
      <c r="B412" s="10" t="s">
        <v>20</v>
      </c>
      <c r="C412" s="10" t="s">
        <v>21</v>
      </c>
      <c r="D412" s="23" t="s">
        <v>277</v>
      </c>
      <c r="E412" s="11"/>
      <c r="F412" s="11"/>
      <c r="G412" s="11"/>
      <c r="H412" s="11"/>
      <c r="I412" s="11"/>
      <c r="J412" s="11"/>
      <c r="K412" s="12">
        <f>K416</f>
        <v>1</v>
      </c>
      <c r="L412" s="13">
        <f>L416</f>
        <v>517.65</v>
      </c>
      <c r="M412" s="13">
        <f>M416</f>
        <v>517.65</v>
      </c>
    </row>
    <row r="413" spans="1:13" ht="112.5" x14ac:dyDescent="0.25">
      <c r="A413" s="11"/>
      <c r="B413" s="11"/>
      <c r="C413" s="11"/>
      <c r="D413" s="23" t="s">
        <v>289</v>
      </c>
      <c r="E413" s="11"/>
      <c r="F413" s="11"/>
      <c r="G413" s="11"/>
      <c r="H413" s="11"/>
      <c r="I413" s="11"/>
      <c r="J413" s="11"/>
      <c r="K413" s="11"/>
      <c r="L413" s="11"/>
      <c r="M413" s="11"/>
    </row>
    <row r="414" spans="1:13" x14ac:dyDescent="0.25">
      <c r="A414" s="11"/>
      <c r="B414" s="11"/>
      <c r="C414" s="11"/>
      <c r="D414" s="24"/>
      <c r="E414" s="10" t="s">
        <v>17</v>
      </c>
      <c r="F414" s="14">
        <v>1</v>
      </c>
      <c r="G414" s="15">
        <v>0</v>
      </c>
      <c r="H414" s="15">
        <v>0</v>
      </c>
      <c r="I414" s="15">
        <v>0</v>
      </c>
      <c r="J414" s="13">
        <f>OR(F414&lt;&gt;0,G414&lt;&gt;0,H414&lt;&gt;0,I414&lt;&gt;0)*(F414 + (F414 = 0))*(G414 + (G414 = 0))*(H414 + (H414 = 0))*(I414 + (I414 = 0))</f>
        <v>1</v>
      </c>
      <c r="K414" s="11"/>
      <c r="L414" s="11"/>
      <c r="M414" s="11"/>
    </row>
    <row r="415" spans="1:13" x14ac:dyDescent="0.25">
      <c r="A415" s="11"/>
      <c r="B415" s="11"/>
      <c r="C415" s="11"/>
      <c r="D415" s="24"/>
      <c r="E415" s="10" t="s">
        <v>17</v>
      </c>
      <c r="F415" s="14"/>
      <c r="G415" s="15"/>
      <c r="H415" s="15"/>
      <c r="I415" s="15"/>
      <c r="J415" s="13">
        <f>OR(F415&lt;&gt;0,G415&lt;&gt;0,H415&lt;&gt;0,I415&lt;&gt;0)*(F415 + (F415 = 0))*(G415 + (G415 = 0))*(H415 + (H415 = 0))*(I415 + (I415 = 0))</f>
        <v>0</v>
      </c>
      <c r="K415" s="11"/>
      <c r="L415" s="11"/>
      <c r="M415" s="11"/>
    </row>
    <row r="416" spans="1:13" x14ac:dyDescent="0.25">
      <c r="A416" s="11"/>
      <c r="B416" s="11"/>
      <c r="C416" s="11"/>
      <c r="D416" s="24"/>
      <c r="E416" s="11"/>
      <c r="F416" s="11"/>
      <c r="G416" s="11"/>
      <c r="H416" s="11"/>
      <c r="I416" s="11"/>
      <c r="J416" s="16" t="s">
        <v>290</v>
      </c>
      <c r="K416" s="17">
        <f>SUM(J414:J415)*1</f>
        <v>1</v>
      </c>
      <c r="L416" s="15">
        <v>517.65</v>
      </c>
      <c r="M416" s="18">
        <f>ROUND(K416*L416,2)</f>
        <v>517.65</v>
      </c>
    </row>
    <row r="417" spans="1:13" ht="1.1499999999999999" customHeight="1" x14ac:dyDescent="0.25">
      <c r="A417" s="19"/>
      <c r="B417" s="19"/>
      <c r="C417" s="19"/>
      <c r="D417" s="25"/>
      <c r="E417" s="19"/>
      <c r="F417" s="19"/>
      <c r="G417" s="19"/>
      <c r="H417" s="19"/>
      <c r="I417" s="19"/>
      <c r="J417" s="19"/>
      <c r="K417" s="19"/>
      <c r="L417" s="19"/>
      <c r="M417" s="19"/>
    </row>
    <row r="418" spans="1:13" ht="22.5" x14ac:dyDescent="0.25">
      <c r="A418" s="9" t="s">
        <v>291</v>
      </c>
      <c r="B418" s="10" t="s">
        <v>20</v>
      </c>
      <c r="C418" s="10" t="s">
        <v>21</v>
      </c>
      <c r="D418" s="23" t="s">
        <v>292</v>
      </c>
      <c r="E418" s="11"/>
      <c r="F418" s="11"/>
      <c r="G418" s="11"/>
      <c r="H418" s="11"/>
      <c r="I418" s="11"/>
      <c r="J418" s="11"/>
      <c r="K418" s="12">
        <f>K422</f>
        <v>1</v>
      </c>
      <c r="L418" s="13">
        <f>L422</f>
        <v>4154.59</v>
      </c>
      <c r="M418" s="13">
        <f>M422</f>
        <v>4154.59</v>
      </c>
    </row>
    <row r="419" spans="1:13" ht="409.5" x14ac:dyDescent="0.25">
      <c r="A419" s="11"/>
      <c r="B419" s="11"/>
      <c r="C419" s="11"/>
      <c r="D419" s="23" t="s">
        <v>293</v>
      </c>
      <c r="E419" s="11"/>
      <c r="F419" s="11"/>
      <c r="G419" s="11"/>
      <c r="H419" s="11"/>
      <c r="I419" s="11"/>
      <c r="J419" s="11"/>
      <c r="K419" s="11"/>
      <c r="L419" s="11"/>
      <c r="M419" s="11"/>
    </row>
    <row r="420" spans="1:13" x14ac:dyDescent="0.25">
      <c r="A420" s="11"/>
      <c r="B420" s="11"/>
      <c r="C420" s="11"/>
      <c r="D420" s="24"/>
      <c r="E420" s="10" t="s">
        <v>17</v>
      </c>
      <c r="F420" s="14">
        <v>1</v>
      </c>
      <c r="G420" s="15">
        <v>0</v>
      </c>
      <c r="H420" s="15">
        <v>0</v>
      </c>
      <c r="I420" s="15">
        <v>0</v>
      </c>
      <c r="J420" s="13">
        <f>OR(F420&lt;&gt;0,G420&lt;&gt;0,H420&lt;&gt;0,I420&lt;&gt;0)*(F420 + (F420 = 0))*(G420 + (G420 = 0))*(H420 + (H420 = 0))*(I420 + (I420 = 0))</f>
        <v>1</v>
      </c>
      <c r="K420" s="11"/>
      <c r="L420" s="11"/>
      <c r="M420" s="11"/>
    </row>
    <row r="421" spans="1:13" x14ac:dyDescent="0.25">
      <c r="A421" s="11"/>
      <c r="B421" s="11"/>
      <c r="C421" s="11"/>
      <c r="D421" s="24"/>
      <c r="E421" s="10" t="s">
        <v>17</v>
      </c>
      <c r="F421" s="14"/>
      <c r="G421" s="15"/>
      <c r="H421" s="15"/>
      <c r="I421" s="15"/>
      <c r="J421" s="13">
        <f>OR(F421&lt;&gt;0,G421&lt;&gt;0,H421&lt;&gt;0,I421&lt;&gt;0)*(F421 + (F421 = 0))*(G421 + (G421 = 0))*(H421 + (H421 = 0))*(I421 + (I421 = 0))</f>
        <v>0</v>
      </c>
      <c r="K421" s="11"/>
      <c r="L421" s="11"/>
      <c r="M421" s="11"/>
    </row>
    <row r="422" spans="1:13" x14ac:dyDescent="0.25">
      <c r="A422" s="11"/>
      <c r="B422" s="11"/>
      <c r="C422" s="11"/>
      <c r="D422" s="24"/>
      <c r="E422" s="11"/>
      <c r="F422" s="11"/>
      <c r="G422" s="11"/>
      <c r="H422" s="11"/>
      <c r="I422" s="11"/>
      <c r="J422" s="16" t="s">
        <v>294</v>
      </c>
      <c r="K422" s="17">
        <f>SUM(J420:J421)*1</f>
        <v>1</v>
      </c>
      <c r="L422" s="15">
        <v>4154.59</v>
      </c>
      <c r="M422" s="18">
        <f>ROUND(K422*L422,2)</f>
        <v>4154.59</v>
      </c>
    </row>
    <row r="423" spans="1:13" ht="1.1499999999999999" customHeight="1" x14ac:dyDescent="0.25">
      <c r="A423" s="19"/>
      <c r="B423" s="19"/>
      <c r="C423" s="19"/>
      <c r="D423" s="25"/>
      <c r="E423" s="19"/>
      <c r="F423" s="19"/>
      <c r="G423" s="19"/>
      <c r="H423" s="19"/>
      <c r="I423" s="19"/>
      <c r="J423" s="19"/>
      <c r="K423" s="19"/>
      <c r="L423" s="19"/>
      <c r="M423" s="19"/>
    </row>
    <row r="424" spans="1:13" ht="22.5" x14ac:dyDescent="0.25">
      <c r="A424" s="9" t="s">
        <v>295</v>
      </c>
      <c r="B424" s="10" t="s">
        <v>20</v>
      </c>
      <c r="C424" s="10" t="s">
        <v>21</v>
      </c>
      <c r="D424" s="23" t="s">
        <v>296</v>
      </c>
      <c r="E424" s="11"/>
      <c r="F424" s="11"/>
      <c r="G424" s="11"/>
      <c r="H424" s="11"/>
      <c r="I424" s="11"/>
      <c r="J424" s="11"/>
      <c r="K424" s="12">
        <f>K428</f>
        <v>1</v>
      </c>
      <c r="L424" s="13">
        <f>L428</f>
        <v>10312.76</v>
      </c>
      <c r="M424" s="13">
        <f>M428</f>
        <v>10312.76</v>
      </c>
    </row>
    <row r="425" spans="1:13" ht="191.25" x14ac:dyDescent="0.25">
      <c r="A425" s="11"/>
      <c r="B425" s="11"/>
      <c r="C425" s="11"/>
      <c r="D425" s="23" t="s">
        <v>297</v>
      </c>
      <c r="E425" s="11"/>
      <c r="F425" s="11"/>
      <c r="G425" s="11"/>
      <c r="H425" s="11"/>
      <c r="I425" s="11"/>
      <c r="J425" s="11"/>
      <c r="K425" s="11"/>
      <c r="L425" s="11"/>
      <c r="M425" s="11"/>
    </row>
    <row r="426" spans="1:13" x14ac:dyDescent="0.25">
      <c r="A426" s="11"/>
      <c r="B426" s="11"/>
      <c r="C426" s="11"/>
      <c r="D426" s="24"/>
      <c r="E426" s="10" t="s">
        <v>17</v>
      </c>
      <c r="F426" s="14">
        <v>1</v>
      </c>
      <c r="G426" s="15">
        <v>0</v>
      </c>
      <c r="H426" s="15">
        <v>0</v>
      </c>
      <c r="I426" s="15">
        <v>0</v>
      </c>
      <c r="J426" s="13">
        <f>OR(F426&lt;&gt;0,G426&lt;&gt;0,H426&lt;&gt;0,I426&lt;&gt;0)*(F426 + (F426 = 0))*(G426 + (G426 = 0))*(H426 + (H426 = 0))*(I426 + (I426 = 0))</f>
        <v>1</v>
      </c>
      <c r="K426" s="11"/>
      <c r="L426" s="11"/>
      <c r="M426" s="11"/>
    </row>
    <row r="427" spans="1:13" x14ac:dyDescent="0.25">
      <c r="A427" s="11"/>
      <c r="B427" s="11"/>
      <c r="C427" s="11"/>
      <c r="D427" s="24"/>
      <c r="E427" s="10" t="s">
        <v>17</v>
      </c>
      <c r="F427" s="14"/>
      <c r="G427" s="15"/>
      <c r="H427" s="15"/>
      <c r="I427" s="15"/>
      <c r="J427" s="13">
        <f>OR(F427&lt;&gt;0,G427&lt;&gt;0,H427&lt;&gt;0,I427&lt;&gt;0)*(F427 + (F427 = 0))*(G427 + (G427 = 0))*(H427 + (H427 = 0))*(I427 + (I427 = 0))</f>
        <v>0</v>
      </c>
      <c r="K427" s="11"/>
      <c r="L427" s="11"/>
      <c r="M427" s="11"/>
    </row>
    <row r="428" spans="1:13" x14ac:dyDescent="0.25">
      <c r="A428" s="11"/>
      <c r="B428" s="11"/>
      <c r="C428" s="11"/>
      <c r="D428" s="24"/>
      <c r="E428" s="11"/>
      <c r="F428" s="11"/>
      <c r="G428" s="11"/>
      <c r="H428" s="11"/>
      <c r="I428" s="11"/>
      <c r="J428" s="16" t="s">
        <v>298</v>
      </c>
      <c r="K428" s="17">
        <f>SUM(J426:J427)*1</f>
        <v>1</v>
      </c>
      <c r="L428" s="15">
        <v>10312.76</v>
      </c>
      <c r="M428" s="18">
        <f>ROUND(K428*L428,2)</f>
        <v>10312.76</v>
      </c>
    </row>
    <row r="429" spans="1:13" ht="1.1499999999999999" customHeight="1" x14ac:dyDescent="0.25">
      <c r="A429" s="19"/>
      <c r="B429" s="19"/>
      <c r="C429" s="19"/>
      <c r="D429" s="25"/>
      <c r="E429" s="19"/>
      <c r="F429" s="19"/>
      <c r="G429" s="19"/>
      <c r="H429" s="19"/>
      <c r="I429" s="19"/>
      <c r="J429" s="19"/>
      <c r="K429" s="19"/>
      <c r="L429" s="19"/>
      <c r="M429" s="19"/>
    </row>
    <row r="430" spans="1:13" ht="22.5" x14ac:dyDescent="0.25">
      <c r="A430" s="9" t="s">
        <v>299</v>
      </c>
      <c r="B430" s="10" t="s">
        <v>20</v>
      </c>
      <c r="C430" s="10" t="s">
        <v>21</v>
      </c>
      <c r="D430" s="23" t="s">
        <v>300</v>
      </c>
      <c r="E430" s="11"/>
      <c r="F430" s="11"/>
      <c r="G430" s="11"/>
      <c r="H430" s="11"/>
      <c r="I430" s="11"/>
      <c r="J430" s="11"/>
      <c r="K430" s="12">
        <f>K434</f>
        <v>1</v>
      </c>
      <c r="L430" s="13">
        <f>L434</f>
        <v>3858.99</v>
      </c>
      <c r="M430" s="13">
        <f>M434</f>
        <v>3858.99</v>
      </c>
    </row>
    <row r="431" spans="1:13" ht="409.5" x14ac:dyDescent="0.25">
      <c r="A431" s="11"/>
      <c r="B431" s="11"/>
      <c r="C431" s="11"/>
      <c r="D431" s="23" t="s">
        <v>301</v>
      </c>
      <c r="E431" s="11"/>
      <c r="F431" s="11"/>
      <c r="G431" s="11"/>
      <c r="H431" s="11"/>
      <c r="I431" s="11"/>
      <c r="J431" s="11"/>
      <c r="K431" s="11"/>
      <c r="L431" s="11"/>
      <c r="M431" s="11"/>
    </row>
    <row r="432" spans="1:13" x14ac:dyDescent="0.25">
      <c r="A432" s="11"/>
      <c r="B432" s="11"/>
      <c r="C432" s="11"/>
      <c r="D432" s="24"/>
      <c r="E432" s="10" t="s">
        <v>17</v>
      </c>
      <c r="F432" s="14">
        <v>1</v>
      </c>
      <c r="G432" s="15">
        <v>0</v>
      </c>
      <c r="H432" s="15">
        <v>0</v>
      </c>
      <c r="I432" s="15">
        <v>0</v>
      </c>
      <c r="J432" s="13">
        <f>OR(F432&lt;&gt;0,G432&lt;&gt;0,H432&lt;&gt;0,I432&lt;&gt;0)*(F432 + (F432 = 0))*(G432 + (G432 = 0))*(H432 + (H432 = 0))*(I432 + (I432 = 0))</f>
        <v>1</v>
      </c>
      <c r="K432" s="11"/>
      <c r="L432" s="11"/>
      <c r="M432" s="11"/>
    </row>
    <row r="433" spans="1:13" x14ac:dyDescent="0.25">
      <c r="A433" s="11"/>
      <c r="B433" s="11"/>
      <c r="C433" s="11"/>
      <c r="D433" s="24"/>
      <c r="E433" s="10" t="s">
        <v>17</v>
      </c>
      <c r="F433" s="14"/>
      <c r="G433" s="15"/>
      <c r="H433" s="15"/>
      <c r="I433" s="15"/>
      <c r="J433" s="13">
        <f>OR(F433&lt;&gt;0,G433&lt;&gt;0,H433&lt;&gt;0,I433&lt;&gt;0)*(F433 + (F433 = 0))*(G433 + (G433 = 0))*(H433 + (H433 = 0))*(I433 + (I433 = 0))</f>
        <v>0</v>
      </c>
      <c r="K433" s="11"/>
      <c r="L433" s="11"/>
      <c r="M433" s="11"/>
    </row>
    <row r="434" spans="1:13" x14ac:dyDescent="0.25">
      <c r="A434" s="11"/>
      <c r="B434" s="11"/>
      <c r="C434" s="11"/>
      <c r="D434" s="24"/>
      <c r="E434" s="11"/>
      <c r="F434" s="11"/>
      <c r="G434" s="11"/>
      <c r="H434" s="11"/>
      <c r="I434" s="11"/>
      <c r="J434" s="16" t="s">
        <v>302</v>
      </c>
      <c r="K434" s="17">
        <f>SUM(J432:J433)*1</f>
        <v>1</v>
      </c>
      <c r="L434" s="15">
        <v>3858.99</v>
      </c>
      <c r="M434" s="18">
        <f>ROUND(K434*L434,2)</f>
        <v>3858.99</v>
      </c>
    </row>
    <row r="435" spans="1:13" ht="1.1499999999999999" customHeight="1" x14ac:dyDescent="0.25">
      <c r="A435" s="19"/>
      <c r="B435" s="19"/>
      <c r="C435" s="19"/>
      <c r="D435" s="25"/>
      <c r="E435" s="19"/>
      <c r="F435" s="19"/>
      <c r="G435" s="19"/>
      <c r="H435" s="19"/>
      <c r="I435" s="19"/>
      <c r="J435" s="19"/>
      <c r="K435" s="19"/>
      <c r="L435" s="19"/>
      <c r="M435" s="19"/>
    </row>
    <row r="436" spans="1:13" x14ac:dyDescent="0.25">
      <c r="A436" s="9" t="s">
        <v>303</v>
      </c>
      <c r="B436" s="10" t="s">
        <v>20</v>
      </c>
      <c r="C436" s="10" t="s">
        <v>21</v>
      </c>
      <c r="D436" s="23" t="s">
        <v>304</v>
      </c>
      <c r="E436" s="11"/>
      <c r="F436" s="11"/>
      <c r="G436" s="11"/>
      <c r="H436" s="11"/>
      <c r="I436" s="11"/>
      <c r="J436" s="11"/>
      <c r="K436" s="12">
        <f>K440</f>
        <v>1</v>
      </c>
      <c r="L436" s="13">
        <f>L440</f>
        <v>4805.22</v>
      </c>
      <c r="M436" s="13">
        <f>M440</f>
        <v>4805.22</v>
      </c>
    </row>
    <row r="437" spans="1:13" ht="348.75" x14ac:dyDescent="0.25">
      <c r="A437" s="11"/>
      <c r="B437" s="11"/>
      <c r="C437" s="11"/>
      <c r="D437" s="23" t="s">
        <v>305</v>
      </c>
      <c r="E437" s="11"/>
      <c r="F437" s="11"/>
      <c r="G437" s="11"/>
      <c r="H437" s="11"/>
      <c r="I437" s="11"/>
      <c r="J437" s="11"/>
      <c r="K437" s="11"/>
      <c r="L437" s="11"/>
      <c r="M437" s="11"/>
    </row>
    <row r="438" spans="1:13" x14ac:dyDescent="0.25">
      <c r="A438" s="11"/>
      <c r="B438" s="11"/>
      <c r="C438" s="11"/>
      <c r="D438" s="24"/>
      <c r="E438" s="10" t="s">
        <v>17</v>
      </c>
      <c r="F438" s="14">
        <v>1</v>
      </c>
      <c r="G438" s="15">
        <v>0</v>
      </c>
      <c r="H438" s="15">
        <v>0</v>
      </c>
      <c r="I438" s="15">
        <v>0</v>
      </c>
      <c r="J438" s="13">
        <f>OR(F438&lt;&gt;0,G438&lt;&gt;0,H438&lt;&gt;0,I438&lt;&gt;0)*(F438 + (F438 = 0))*(G438 + (G438 = 0))*(H438 + (H438 = 0))*(I438 + (I438 = 0))</f>
        <v>1</v>
      </c>
      <c r="K438" s="11"/>
      <c r="L438" s="11"/>
      <c r="M438" s="11"/>
    </row>
    <row r="439" spans="1:13" x14ac:dyDescent="0.25">
      <c r="A439" s="11"/>
      <c r="B439" s="11"/>
      <c r="C439" s="11"/>
      <c r="D439" s="24"/>
      <c r="E439" s="10" t="s">
        <v>17</v>
      </c>
      <c r="F439" s="14"/>
      <c r="G439" s="15"/>
      <c r="H439" s="15"/>
      <c r="I439" s="15"/>
      <c r="J439" s="13">
        <f>OR(F439&lt;&gt;0,G439&lt;&gt;0,H439&lt;&gt;0,I439&lt;&gt;0)*(F439 + (F439 = 0))*(G439 + (G439 = 0))*(H439 + (H439 = 0))*(I439 + (I439 = 0))</f>
        <v>0</v>
      </c>
      <c r="K439" s="11"/>
      <c r="L439" s="11"/>
      <c r="M439" s="11"/>
    </row>
    <row r="440" spans="1:13" x14ac:dyDescent="0.25">
      <c r="A440" s="11"/>
      <c r="B440" s="11"/>
      <c r="C440" s="11"/>
      <c r="D440" s="24"/>
      <c r="E440" s="11"/>
      <c r="F440" s="11"/>
      <c r="G440" s="11"/>
      <c r="H440" s="11"/>
      <c r="I440" s="11"/>
      <c r="J440" s="16" t="s">
        <v>306</v>
      </c>
      <c r="K440" s="17">
        <f>SUM(J438:J439)*1</f>
        <v>1</v>
      </c>
      <c r="L440" s="15">
        <v>4805.22</v>
      </c>
      <c r="M440" s="18">
        <f>ROUND(K440*L440,2)</f>
        <v>4805.22</v>
      </c>
    </row>
    <row r="441" spans="1:13" ht="1.1499999999999999" customHeight="1" x14ac:dyDescent="0.25">
      <c r="A441" s="19"/>
      <c r="B441" s="19"/>
      <c r="C441" s="19"/>
      <c r="D441" s="25"/>
      <c r="E441" s="19"/>
      <c r="F441" s="19"/>
      <c r="G441" s="19"/>
      <c r="H441" s="19"/>
      <c r="I441" s="19"/>
      <c r="J441" s="19"/>
      <c r="K441" s="19"/>
      <c r="L441" s="19"/>
      <c r="M441" s="19"/>
    </row>
    <row r="442" spans="1:13" x14ac:dyDescent="0.25">
      <c r="A442" s="9" t="s">
        <v>307</v>
      </c>
      <c r="B442" s="10" t="s">
        <v>20</v>
      </c>
      <c r="C442" s="10" t="s">
        <v>21</v>
      </c>
      <c r="D442" s="23" t="s">
        <v>97</v>
      </c>
      <c r="E442" s="11"/>
      <c r="F442" s="11"/>
      <c r="G442" s="11"/>
      <c r="H442" s="11"/>
      <c r="I442" s="11"/>
      <c r="J442" s="11"/>
      <c r="K442" s="12">
        <f>K446</f>
        <v>1</v>
      </c>
      <c r="L442" s="13">
        <f>L446</f>
        <v>43.73</v>
      </c>
      <c r="M442" s="13">
        <f>M446</f>
        <v>43.73</v>
      </c>
    </row>
    <row r="443" spans="1:13" ht="22.5" x14ac:dyDescent="0.25">
      <c r="A443" s="11"/>
      <c r="B443" s="11"/>
      <c r="C443" s="11"/>
      <c r="D443" s="23" t="s">
        <v>98</v>
      </c>
      <c r="E443" s="11"/>
      <c r="F443" s="11"/>
      <c r="G443" s="11"/>
      <c r="H443" s="11"/>
      <c r="I443" s="11"/>
      <c r="J443" s="11"/>
      <c r="K443" s="11"/>
      <c r="L443" s="11"/>
      <c r="M443" s="11"/>
    </row>
    <row r="444" spans="1:13" x14ac:dyDescent="0.25">
      <c r="A444" s="11"/>
      <c r="B444" s="11"/>
      <c r="C444" s="11"/>
      <c r="D444" s="24"/>
      <c r="E444" s="10" t="s">
        <v>17</v>
      </c>
      <c r="F444" s="14">
        <v>1</v>
      </c>
      <c r="G444" s="15">
        <v>0</v>
      </c>
      <c r="H444" s="15">
        <v>0</v>
      </c>
      <c r="I444" s="15">
        <v>0</v>
      </c>
      <c r="J444" s="13">
        <f>OR(F444&lt;&gt;0,G444&lt;&gt;0,H444&lt;&gt;0,I444&lt;&gt;0)*(F444 + (F444 = 0))*(G444 + (G444 = 0))*(H444 + (H444 = 0))*(I444 + (I444 = 0))</f>
        <v>1</v>
      </c>
      <c r="K444" s="11"/>
      <c r="L444" s="11"/>
      <c r="M444" s="11"/>
    </row>
    <row r="445" spans="1:13" x14ac:dyDescent="0.25">
      <c r="A445" s="11"/>
      <c r="B445" s="11"/>
      <c r="C445" s="11"/>
      <c r="D445" s="24"/>
      <c r="E445" s="10" t="s">
        <v>17</v>
      </c>
      <c r="F445" s="14"/>
      <c r="G445" s="15"/>
      <c r="H445" s="15"/>
      <c r="I445" s="15"/>
      <c r="J445" s="13">
        <f>OR(F445&lt;&gt;0,G445&lt;&gt;0,H445&lt;&gt;0,I445&lt;&gt;0)*(F445 + (F445 = 0))*(G445 + (G445 = 0))*(H445 + (H445 = 0))*(I445 + (I445 = 0))</f>
        <v>0</v>
      </c>
      <c r="K445" s="11"/>
      <c r="L445" s="11"/>
      <c r="M445" s="11"/>
    </row>
    <row r="446" spans="1:13" x14ac:dyDescent="0.25">
      <c r="A446" s="11"/>
      <c r="B446" s="11"/>
      <c r="C446" s="11"/>
      <c r="D446" s="24"/>
      <c r="E446" s="11"/>
      <c r="F446" s="11"/>
      <c r="G446" s="11"/>
      <c r="H446" s="11"/>
      <c r="I446" s="11"/>
      <c r="J446" s="16" t="s">
        <v>308</v>
      </c>
      <c r="K446" s="17">
        <f>SUM(J444:J445)*1</f>
        <v>1</v>
      </c>
      <c r="L446" s="15">
        <v>43.73</v>
      </c>
      <c r="M446" s="18">
        <f>ROUND(K446*L446,2)</f>
        <v>43.73</v>
      </c>
    </row>
    <row r="447" spans="1:13" ht="1.1499999999999999" customHeight="1" x14ac:dyDescent="0.25">
      <c r="A447" s="19"/>
      <c r="B447" s="19"/>
      <c r="C447" s="19"/>
      <c r="D447" s="25"/>
      <c r="E447" s="19"/>
      <c r="F447" s="19"/>
      <c r="G447" s="19"/>
      <c r="H447" s="19"/>
      <c r="I447" s="19"/>
      <c r="J447" s="19"/>
      <c r="K447" s="19"/>
      <c r="L447" s="19"/>
      <c r="M447" s="19"/>
    </row>
    <row r="448" spans="1:13" ht="22.5" x14ac:dyDescent="0.25">
      <c r="A448" s="9" t="s">
        <v>309</v>
      </c>
      <c r="B448" s="10" t="s">
        <v>20</v>
      </c>
      <c r="C448" s="10" t="s">
        <v>21</v>
      </c>
      <c r="D448" s="23" t="s">
        <v>123</v>
      </c>
      <c r="E448" s="11"/>
      <c r="F448" s="11"/>
      <c r="G448" s="11"/>
      <c r="H448" s="11"/>
      <c r="I448" s="11"/>
      <c r="J448" s="11"/>
      <c r="K448" s="12">
        <f>K452</f>
        <v>1</v>
      </c>
      <c r="L448" s="13">
        <f>L452</f>
        <v>210.63</v>
      </c>
      <c r="M448" s="13">
        <f>M452</f>
        <v>210.63</v>
      </c>
    </row>
    <row r="449" spans="1:13" ht="56.25" x14ac:dyDescent="0.25">
      <c r="A449" s="11"/>
      <c r="B449" s="11"/>
      <c r="C449" s="11"/>
      <c r="D449" s="23" t="s">
        <v>124</v>
      </c>
      <c r="E449" s="11"/>
      <c r="F449" s="11"/>
      <c r="G449" s="11"/>
      <c r="H449" s="11"/>
      <c r="I449" s="11"/>
      <c r="J449" s="11"/>
      <c r="K449" s="11"/>
      <c r="L449" s="11"/>
      <c r="M449" s="11"/>
    </row>
    <row r="450" spans="1:13" x14ac:dyDescent="0.25">
      <c r="A450" s="11"/>
      <c r="B450" s="11"/>
      <c r="C450" s="11"/>
      <c r="D450" s="24"/>
      <c r="E450" s="10" t="s">
        <v>17</v>
      </c>
      <c r="F450" s="14">
        <v>1</v>
      </c>
      <c r="G450" s="15">
        <v>0</v>
      </c>
      <c r="H450" s="15">
        <v>0</v>
      </c>
      <c r="I450" s="15">
        <v>0</v>
      </c>
      <c r="J450" s="13">
        <f>OR(F450&lt;&gt;0,G450&lt;&gt;0,H450&lt;&gt;0,I450&lt;&gt;0)*(F450 + (F450 = 0))*(G450 + (G450 = 0))*(H450 + (H450 = 0))*(I450 + (I450 = 0))</f>
        <v>1</v>
      </c>
      <c r="K450" s="11"/>
      <c r="L450" s="11"/>
      <c r="M450" s="11"/>
    </row>
    <row r="451" spans="1:13" x14ac:dyDescent="0.25">
      <c r="A451" s="11"/>
      <c r="B451" s="11"/>
      <c r="C451" s="11"/>
      <c r="D451" s="24"/>
      <c r="E451" s="10" t="s">
        <v>17</v>
      </c>
      <c r="F451" s="14"/>
      <c r="G451" s="15"/>
      <c r="H451" s="15"/>
      <c r="I451" s="15"/>
      <c r="J451" s="13">
        <f>OR(F451&lt;&gt;0,G451&lt;&gt;0,H451&lt;&gt;0,I451&lt;&gt;0)*(F451 + (F451 = 0))*(G451 + (G451 = 0))*(H451 + (H451 = 0))*(I451 + (I451 = 0))</f>
        <v>0</v>
      </c>
      <c r="K451" s="11"/>
      <c r="L451" s="11"/>
      <c r="M451" s="11"/>
    </row>
    <row r="452" spans="1:13" x14ac:dyDescent="0.25">
      <c r="A452" s="11"/>
      <c r="B452" s="11"/>
      <c r="C452" s="11"/>
      <c r="D452" s="24"/>
      <c r="E452" s="11"/>
      <c r="F452" s="11"/>
      <c r="G452" s="11"/>
      <c r="H452" s="11"/>
      <c r="I452" s="11"/>
      <c r="J452" s="16" t="s">
        <v>310</v>
      </c>
      <c r="K452" s="17">
        <f>SUM(J450:J451)*1</f>
        <v>1</v>
      </c>
      <c r="L452" s="15">
        <v>210.63</v>
      </c>
      <c r="M452" s="18">
        <f>ROUND(K452*L452,2)</f>
        <v>210.63</v>
      </c>
    </row>
    <row r="453" spans="1:13" ht="1.1499999999999999" customHeight="1" x14ac:dyDescent="0.25">
      <c r="A453" s="19"/>
      <c r="B453" s="19"/>
      <c r="C453" s="19"/>
      <c r="D453" s="25"/>
      <c r="E453" s="19"/>
      <c r="F453" s="19"/>
      <c r="G453" s="19"/>
      <c r="H453" s="19"/>
      <c r="I453" s="19"/>
      <c r="J453" s="19"/>
      <c r="K453" s="19"/>
      <c r="L453" s="19"/>
      <c r="M453" s="19"/>
    </row>
    <row r="454" spans="1:13" x14ac:dyDescent="0.25">
      <c r="A454" s="9" t="s">
        <v>311</v>
      </c>
      <c r="B454" s="10" t="s">
        <v>20</v>
      </c>
      <c r="C454" s="10" t="s">
        <v>21</v>
      </c>
      <c r="D454" s="23" t="s">
        <v>312</v>
      </c>
      <c r="E454" s="11"/>
      <c r="F454" s="11"/>
      <c r="G454" s="11"/>
      <c r="H454" s="11"/>
      <c r="I454" s="11"/>
      <c r="J454" s="11"/>
      <c r="K454" s="12">
        <f>K458</f>
        <v>1</v>
      </c>
      <c r="L454" s="13">
        <f>L458</f>
        <v>2474.9</v>
      </c>
      <c r="M454" s="13">
        <f>M458</f>
        <v>2474.9</v>
      </c>
    </row>
    <row r="455" spans="1:13" ht="258.75" x14ac:dyDescent="0.25">
      <c r="A455" s="11"/>
      <c r="B455" s="11"/>
      <c r="C455" s="11"/>
      <c r="D455" s="23" t="s">
        <v>313</v>
      </c>
      <c r="E455" s="11"/>
      <c r="F455" s="11"/>
      <c r="G455" s="11"/>
      <c r="H455" s="11"/>
      <c r="I455" s="11"/>
      <c r="J455" s="11"/>
      <c r="K455" s="11"/>
      <c r="L455" s="11"/>
      <c r="M455" s="11"/>
    </row>
    <row r="456" spans="1:13" x14ac:dyDescent="0.25">
      <c r="A456" s="11"/>
      <c r="B456" s="11"/>
      <c r="C456" s="11"/>
      <c r="D456" s="24"/>
      <c r="E456" s="10" t="s">
        <v>17</v>
      </c>
      <c r="F456" s="14">
        <v>1</v>
      </c>
      <c r="G456" s="15">
        <v>0</v>
      </c>
      <c r="H456" s="15">
        <v>0</v>
      </c>
      <c r="I456" s="15">
        <v>0</v>
      </c>
      <c r="J456" s="13">
        <f>OR(F456&lt;&gt;0,G456&lt;&gt;0,H456&lt;&gt;0,I456&lt;&gt;0)*(F456 + (F456 = 0))*(G456 + (G456 = 0))*(H456 + (H456 = 0))*(I456 + (I456 = 0))</f>
        <v>1</v>
      </c>
      <c r="K456" s="11"/>
      <c r="L456" s="11"/>
      <c r="M456" s="11"/>
    </row>
    <row r="457" spans="1:13" x14ac:dyDescent="0.25">
      <c r="A457" s="11"/>
      <c r="B457" s="11"/>
      <c r="C457" s="11"/>
      <c r="D457" s="24"/>
      <c r="E457" s="10" t="s">
        <v>17</v>
      </c>
      <c r="F457" s="14"/>
      <c r="G457" s="15"/>
      <c r="H457" s="15"/>
      <c r="I457" s="15"/>
      <c r="J457" s="13">
        <f>OR(F457&lt;&gt;0,G457&lt;&gt;0,H457&lt;&gt;0,I457&lt;&gt;0)*(F457 + (F457 = 0))*(G457 + (G457 = 0))*(H457 + (H457 = 0))*(I457 + (I457 = 0))</f>
        <v>0</v>
      </c>
      <c r="K457" s="11"/>
      <c r="L457" s="11"/>
      <c r="M457" s="11"/>
    </row>
    <row r="458" spans="1:13" x14ac:dyDescent="0.25">
      <c r="A458" s="11"/>
      <c r="B458" s="11"/>
      <c r="C458" s="11"/>
      <c r="D458" s="24"/>
      <c r="E458" s="11"/>
      <c r="F458" s="11"/>
      <c r="G458" s="11"/>
      <c r="H458" s="11"/>
      <c r="I458" s="11"/>
      <c r="J458" s="16" t="s">
        <v>314</v>
      </c>
      <c r="K458" s="17">
        <f>SUM(J456:J457)*1</f>
        <v>1</v>
      </c>
      <c r="L458" s="15">
        <v>2474.9</v>
      </c>
      <c r="M458" s="18">
        <f>ROUND(K458*L458,2)</f>
        <v>2474.9</v>
      </c>
    </row>
    <row r="459" spans="1:13" ht="1.1499999999999999" customHeight="1" x14ac:dyDescent="0.25">
      <c r="A459" s="19"/>
      <c r="B459" s="19"/>
      <c r="C459" s="19"/>
      <c r="D459" s="25"/>
      <c r="E459" s="19"/>
      <c r="F459" s="19"/>
      <c r="G459" s="19"/>
      <c r="H459" s="19"/>
      <c r="I459" s="19"/>
      <c r="J459" s="19"/>
      <c r="K459" s="19"/>
      <c r="L459" s="19"/>
      <c r="M459" s="19"/>
    </row>
    <row r="460" spans="1:13" x14ac:dyDescent="0.25">
      <c r="A460" s="9" t="s">
        <v>315</v>
      </c>
      <c r="B460" s="10" t="s">
        <v>20</v>
      </c>
      <c r="C460" s="10" t="s">
        <v>21</v>
      </c>
      <c r="D460" s="23" t="s">
        <v>108</v>
      </c>
      <c r="E460" s="11"/>
      <c r="F460" s="11"/>
      <c r="G460" s="11"/>
      <c r="H460" s="11"/>
      <c r="I460" s="11"/>
      <c r="J460" s="11"/>
      <c r="K460" s="12">
        <f>K464</f>
        <v>1</v>
      </c>
      <c r="L460" s="13">
        <f>L464</f>
        <v>3268.34</v>
      </c>
      <c r="M460" s="13">
        <f>M464</f>
        <v>3268.34</v>
      </c>
    </row>
    <row r="461" spans="1:13" ht="225" x14ac:dyDescent="0.25">
      <c r="A461" s="11"/>
      <c r="B461" s="11"/>
      <c r="C461" s="11"/>
      <c r="D461" s="23" t="s">
        <v>316</v>
      </c>
      <c r="E461" s="11"/>
      <c r="F461" s="11"/>
      <c r="G461" s="11"/>
      <c r="H461" s="11"/>
      <c r="I461" s="11"/>
      <c r="J461" s="11"/>
      <c r="K461" s="11"/>
      <c r="L461" s="11"/>
      <c r="M461" s="11"/>
    </row>
    <row r="462" spans="1:13" x14ac:dyDescent="0.25">
      <c r="A462" s="11"/>
      <c r="B462" s="11"/>
      <c r="C462" s="11"/>
      <c r="D462" s="24"/>
      <c r="E462" s="10" t="s">
        <v>17</v>
      </c>
      <c r="F462" s="14">
        <v>1</v>
      </c>
      <c r="G462" s="15">
        <v>0</v>
      </c>
      <c r="H462" s="15">
        <v>0</v>
      </c>
      <c r="I462" s="15">
        <v>0</v>
      </c>
      <c r="J462" s="13">
        <f>OR(F462&lt;&gt;0,G462&lt;&gt;0,H462&lt;&gt;0,I462&lt;&gt;0)*(F462 + (F462 = 0))*(G462 + (G462 = 0))*(H462 + (H462 = 0))*(I462 + (I462 = 0))</f>
        <v>1</v>
      </c>
      <c r="K462" s="11"/>
      <c r="L462" s="11"/>
      <c r="M462" s="11"/>
    </row>
    <row r="463" spans="1:13" x14ac:dyDescent="0.25">
      <c r="A463" s="11"/>
      <c r="B463" s="11"/>
      <c r="C463" s="11"/>
      <c r="D463" s="24"/>
      <c r="E463" s="10" t="s">
        <v>17</v>
      </c>
      <c r="F463" s="14"/>
      <c r="G463" s="15"/>
      <c r="H463" s="15"/>
      <c r="I463" s="15"/>
      <c r="J463" s="13">
        <f>OR(F463&lt;&gt;0,G463&lt;&gt;0,H463&lt;&gt;0,I463&lt;&gt;0)*(F463 + (F463 = 0))*(G463 + (G463 = 0))*(H463 + (H463 = 0))*(I463 + (I463 = 0))</f>
        <v>0</v>
      </c>
      <c r="K463" s="11"/>
      <c r="L463" s="11"/>
      <c r="M463" s="11"/>
    </row>
    <row r="464" spans="1:13" x14ac:dyDescent="0.25">
      <c r="A464" s="11"/>
      <c r="B464" s="11"/>
      <c r="C464" s="11"/>
      <c r="D464" s="24"/>
      <c r="E464" s="11"/>
      <c r="F464" s="11"/>
      <c r="G464" s="11"/>
      <c r="H464" s="11"/>
      <c r="I464" s="11"/>
      <c r="J464" s="16" t="s">
        <v>317</v>
      </c>
      <c r="K464" s="17">
        <f>SUM(J462:J463)*1</f>
        <v>1</v>
      </c>
      <c r="L464" s="15">
        <v>3268.34</v>
      </c>
      <c r="M464" s="18">
        <f>ROUND(K464*L464,2)</f>
        <v>3268.34</v>
      </c>
    </row>
    <row r="465" spans="1:13" ht="1.1499999999999999" customHeight="1" x14ac:dyDescent="0.25">
      <c r="A465" s="19"/>
      <c r="B465" s="19"/>
      <c r="C465" s="19"/>
      <c r="D465" s="25"/>
      <c r="E465" s="19"/>
      <c r="F465" s="19"/>
      <c r="G465" s="19"/>
      <c r="H465" s="19"/>
      <c r="I465" s="19"/>
      <c r="J465" s="19"/>
      <c r="K465" s="19"/>
      <c r="L465" s="19"/>
      <c r="M465" s="19"/>
    </row>
    <row r="466" spans="1:13" x14ac:dyDescent="0.25">
      <c r="A466" s="9" t="s">
        <v>318</v>
      </c>
      <c r="B466" s="10" t="s">
        <v>20</v>
      </c>
      <c r="C466" s="10" t="s">
        <v>21</v>
      </c>
      <c r="D466" s="23" t="s">
        <v>319</v>
      </c>
      <c r="E466" s="11"/>
      <c r="F466" s="11"/>
      <c r="G466" s="11"/>
      <c r="H466" s="11"/>
      <c r="I466" s="11"/>
      <c r="J466" s="11"/>
      <c r="K466" s="12">
        <f>K470</f>
        <v>1</v>
      </c>
      <c r="L466" s="13">
        <f>L470</f>
        <v>624.75</v>
      </c>
      <c r="M466" s="13">
        <f>M470</f>
        <v>624.75</v>
      </c>
    </row>
    <row r="467" spans="1:13" ht="225" x14ac:dyDescent="0.25">
      <c r="A467" s="11"/>
      <c r="B467" s="11"/>
      <c r="C467" s="11"/>
      <c r="D467" s="23" t="s">
        <v>320</v>
      </c>
      <c r="E467" s="11"/>
      <c r="F467" s="11"/>
      <c r="G467" s="11"/>
      <c r="H467" s="11"/>
      <c r="I467" s="11"/>
      <c r="J467" s="11"/>
      <c r="K467" s="11"/>
      <c r="L467" s="11"/>
      <c r="M467" s="11"/>
    </row>
    <row r="468" spans="1:13" x14ac:dyDescent="0.25">
      <c r="A468" s="11"/>
      <c r="B468" s="11"/>
      <c r="C468" s="11"/>
      <c r="D468" s="24"/>
      <c r="E468" s="10" t="s">
        <v>17</v>
      </c>
      <c r="F468" s="14">
        <v>1</v>
      </c>
      <c r="G468" s="15">
        <v>0</v>
      </c>
      <c r="H468" s="15">
        <v>0</v>
      </c>
      <c r="I468" s="15">
        <v>0</v>
      </c>
      <c r="J468" s="13">
        <f>OR(F468&lt;&gt;0,G468&lt;&gt;0,H468&lt;&gt;0,I468&lt;&gt;0)*(F468 + (F468 = 0))*(G468 + (G468 = 0))*(H468 + (H468 = 0))*(I468 + (I468 = 0))</f>
        <v>1</v>
      </c>
      <c r="K468" s="11"/>
      <c r="L468" s="11"/>
      <c r="M468" s="11"/>
    </row>
    <row r="469" spans="1:13" x14ac:dyDescent="0.25">
      <c r="A469" s="11"/>
      <c r="B469" s="11"/>
      <c r="C469" s="11"/>
      <c r="D469" s="24"/>
      <c r="E469" s="10" t="s">
        <v>17</v>
      </c>
      <c r="F469" s="14"/>
      <c r="G469" s="15"/>
      <c r="H469" s="15"/>
      <c r="I469" s="15"/>
      <c r="J469" s="13">
        <f>OR(F469&lt;&gt;0,G469&lt;&gt;0,H469&lt;&gt;0,I469&lt;&gt;0)*(F469 + (F469 = 0))*(G469 + (G469 = 0))*(H469 + (H469 = 0))*(I469 + (I469 = 0))</f>
        <v>0</v>
      </c>
      <c r="K469" s="11"/>
      <c r="L469" s="11"/>
      <c r="M469" s="11"/>
    </row>
    <row r="470" spans="1:13" x14ac:dyDescent="0.25">
      <c r="A470" s="11"/>
      <c r="B470" s="11"/>
      <c r="C470" s="11"/>
      <c r="D470" s="24"/>
      <c r="E470" s="11"/>
      <c r="F470" s="11"/>
      <c r="G470" s="11"/>
      <c r="H470" s="11"/>
      <c r="I470" s="11"/>
      <c r="J470" s="16" t="s">
        <v>321</v>
      </c>
      <c r="K470" s="17">
        <f>SUM(J468:J469)*1</f>
        <v>1</v>
      </c>
      <c r="L470" s="15">
        <v>624.75</v>
      </c>
      <c r="M470" s="18">
        <f>ROUND(K470*L470,2)</f>
        <v>624.75</v>
      </c>
    </row>
    <row r="471" spans="1:13" ht="1.1499999999999999" customHeight="1" x14ac:dyDescent="0.25">
      <c r="A471" s="19"/>
      <c r="B471" s="19"/>
      <c r="C471" s="19"/>
      <c r="D471" s="25"/>
      <c r="E471" s="19"/>
      <c r="F471" s="19"/>
      <c r="G471" s="19"/>
      <c r="H471" s="19"/>
      <c r="I471" s="19"/>
      <c r="J471" s="19"/>
      <c r="K471" s="19"/>
      <c r="L471" s="19"/>
      <c r="M471" s="19"/>
    </row>
    <row r="472" spans="1:13" x14ac:dyDescent="0.25">
      <c r="A472" s="9" t="s">
        <v>322</v>
      </c>
      <c r="B472" s="10" t="s">
        <v>20</v>
      </c>
      <c r="C472" s="10" t="s">
        <v>21</v>
      </c>
      <c r="D472" s="23" t="s">
        <v>323</v>
      </c>
      <c r="E472" s="11"/>
      <c r="F472" s="11"/>
      <c r="G472" s="11"/>
      <c r="H472" s="11"/>
      <c r="I472" s="11"/>
      <c r="J472" s="11"/>
      <c r="K472" s="12">
        <f>K476</f>
        <v>1</v>
      </c>
      <c r="L472" s="13">
        <f>L476</f>
        <v>271.32</v>
      </c>
      <c r="M472" s="13">
        <f>M476</f>
        <v>271.32</v>
      </c>
    </row>
    <row r="473" spans="1:13" ht="146.25" x14ac:dyDescent="0.25">
      <c r="A473" s="11"/>
      <c r="B473" s="11"/>
      <c r="C473" s="11"/>
      <c r="D473" s="23" t="s">
        <v>324</v>
      </c>
      <c r="E473" s="11"/>
      <c r="F473" s="11"/>
      <c r="G473" s="11"/>
      <c r="H473" s="11"/>
      <c r="I473" s="11"/>
      <c r="J473" s="11"/>
      <c r="K473" s="11"/>
      <c r="L473" s="11"/>
      <c r="M473" s="11"/>
    </row>
    <row r="474" spans="1:13" x14ac:dyDescent="0.25">
      <c r="A474" s="11"/>
      <c r="B474" s="11"/>
      <c r="C474" s="11"/>
      <c r="D474" s="24"/>
      <c r="E474" s="10" t="s">
        <v>17</v>
      </c>
      <c r="F474" s="14">
        <v>1</v>
      </c>
      <c r="G474" s="15">
        <v>0</v>
      </c>
      <c r="H474" s="15">
        <v>0</v>
      </c>
      <c r="I474" s="15">
        <v>0</v>
      </c>
      <c r="J474" s="13">
        <f>OR(F474&lt;&gt;0,G474&lt;&gt;0,H474&lt;&gt;0,I474&lt;&gt;0)*(F474 + (F474 = 0))*(G474 + (G474 = 0))*(H474 + (H474 = 0))*(I474 + (I474 = 0))</f>
        <v>1</v>
      </c>
      <c r="K474" s="11"/>
      <c r="L474" s="11"/>
      <c r="M474" s="11"/>
    </row>
    <row r="475" spans="1:13" x14ac:dyDescent="0.25">
      <c r="A475" s="11"/>
      <c r="B475" s="11"/>
      <c r="C475" s="11"/>
      <c r="D475" s="24"/>
      <c r="E475" s="10" t="s">
        <v>17</v>
      </c>
      <c r="F475" s="14"/>
      <c r="G475" s="15"/>
      <c r="H475" s="15"/>
      <c r="I475" s="15"/>
      <c r="J475" s="13">
        <f>OR(F475&lt;&gt;0,G475&lt;&gt;0,H475&lt;&gt;0,I475&lt;&gt;0)*(F475 + (F475 = 0))*(G475 + (G475 = 0))*(H475 + (H475 = 0))*(I475 + (I475 = 0))</f>
        <v>0</v>
      </c>
      <c r="K475" s="11"/>
      <c r="L475" s="11"/>
      <c r="M475" s="11"/>
    </row>
    <row r="476" spans="1:13" x14ac:dyDescent="0.25">
      <c r="A476" s="11"/>
      <c r="B476" s="11"/>
      <c r="C476" s="11"/>
      <c r="D476" s="24"/>
      <c r="E476" s="11"/>
      <c r="F476" s="11"/>
      <c r="G476" s="11"/>
      <c r="H476" s="11"/>
      <c r="I476" s="11"/>
      <c r="J476" s="16" t="s">
        <v>325</v>
      </c>
      <c r="K476" s="17">
        <f>SUM(J474:J475)*1</f>
        <v>1</v>
      </c>
      <c r="L476" s="15">
        <v>271.32</v>
      </c>
      <c r="M476" s="18">
        <f>ROUND(K476*L476,2)</f>
        <v>271.32</v>
      </c>
    </row>
    <row r="477" spans="1:13" ht="1.1499999999999999" customHeight="1" x14ac:dyDescent="0.25">
      <c r="A477" s="19"/>
      <c r="B477" s="19"/>
      <c r="C477" s="19"/>
      <c r="D477" s="25"/>
      <c r="E477" s="19"/>
      <c r="F477" s="19"/>
      <c r="G477" s="19"/>
      <c r="H477" s="19"/>
      <c r="I477" s="19"/>
      <c r="J477" s="19"/>
      <c r="K477" s="19"/>
      <c r="L477" s="19"/>
      <c r="M477" s="19"/>
    </row>
    <row r="478" spans="1:13" x14ac:dyDescent="0.25">
      <c r="A478" s="11"/>
      <c r="B478" s="11"/>
      <c r="C478" s="11"/>
      <c r="D478" s="24"/>
      <c r="E478" s="11"/>
      <c r="F478" s="11"/>
      <c r="G478" s="11"/>
      <c r="H478" s="11"/>
      <c r="I478" s="11"/>
      <c r="J478" s="16" t="s">
        <v>326</v>
      </c>
      <c r="K478" s="20">
        <v>1</v>
      </c>
      <c r="L478" s="18">
        <f>M257+M263+M269+M275+M281+M287+M293+M299+M305+M310+M316+M322+M328+M334+M340+M346+M352+M358+M364+M370+M376+M382+M388+M394+M400+M406+M412+M418+M424+M430+M436+M442+M448+M454+M460+M466+M472</f>
        <v>149770.48000000001</v>
      </c>
      <c r="M478" s="18">
        <f>ROUND(K478*L478,2)</f>
        <v>149770.48000000001</v>
      </c>
    </row>
    <row r="479" spans="1:13" ht="1.1499999999999999" customHeight="1" x14ac:dyDescent="0.25">
      <c r="A479" s="19"/>
      <c r="B479" s="19"/>
      <c r="C479" s="19"/>
      <c r="D479" s="25"/>
      <c r="E479" s="19"/>
      <c r="F479" s="19"/>
      <c r="G479" s="19"/>
      <c r="H479" s="19"/>
      <c r="I479" s="19"/>
      <c r="J479" s="19"/>
      <c r="K479" s="19"/>
      <c r="L479" s="19"/>
      <c r="M479" s="19"/>
    </row>
    <row r="480" spans="1:13" x14ac:dyDescent="0.25">
      <c r="A480" s="5" t="s">
        <v>327</v>
      </c>
      <c r="B480" s="5" t="s">
        <v>16</v>
      </c>
      <c r="C480" s="5" t="s">
        <v>17</v>
      </c>
      <c r="D480" s="22" t="s">
        <v>328</v>
      </c>
      <c r="E480" s="6"/>
      <c r="F480" s="6"/>
      <c r="G480" s="6"/>
      <c r="H480" s="6"/>
      <c r="I480" s="6"/>
      <c r="J480" s="6"/>
      <c r="K480" s="7">
        <f>K535</f>
        <v>1</v>
      </c>
      <c r="L480" s="8">
        <f>L535</f>
        <v>29731.86</v>
      </c>
      <c r="M480" s="8">
        <f>M535</f>
        <v>29731.86</v>
      </c>
    </row>
    <row r="481" spans="1:13" x14ac:dyDescent="0.25">
      <c r="A481" s="9" t="s">
        <v>329</v>
      </c>
      <c r="B481" s="10" t="s">
        <v>20</v>
      </c>
      <c r="C481" s="10" t="s">
        <v>21</v>
      </c>
      <c r="D481" s="23" t="s">
        <v>330</v>
      </c>
      <c r="E481" s="11"/>
      <c r="F481" s="11"/>
      <c r="G481" s="11"/>
      <c r="H481" s="11"/>
      <c r="I481" s="11"/>
      <c r="J481" s="11"/>
      <c r="K481" s="12">
        <f>K485</f>
        <v>1</v>
      </c>
      <c r="L481" s="13">
        <f>L485</f>
        <v>1884.96</v>
      </c>
      <c r="M481" s="13">
        <f>M485</f>
        <v>1884.96</v>
      </c>
    </row>
    <row r="482" spans="1:13" ht="360" x14ac:dyDescent="0.25">
      <c r="A482" s="11"/>
      <c r="B482" s="11"/>
      <c r="C482" s="11"/>
      <c r="D482" s="23" t="s">
        <v>331</v>
      </c>
      <c r="E482" s="11"/>
      <c r="F482" s="11"/>
      <c r="G482" s="11"/>
      <c r="H482" s="11"/>
      <c r="I482" s="11"/>
      <c r="J482" s="11"/>
      <c r="K482" s="11"/>
      <c r="L482" s="11"/>
      <c r="M482" s="11"/>
    </row>
    <row r="483" spans="1:13" x14ac:dyDescent="0.25">
      <c r="A483" s="11"/>
      <c r="B483" s="11"/>
      <c r="C483" s="11"/>
      <c r="D483" s="24"/>
      <c r="E483" s="10" t="s">
        <v>17</v>
      </c>
      <c r="F483" s="14">
        <v>1</v>
      </c>
      <c r="G483" s="15">
        <v>0</v>
      </c>
      <c r="H483" s="15">
        <v>0</v>
      </c>
      <c r="I483" s="15">
        <v>0</v>
      </c>
      <c r="J483" s="13">
        <f>OR(F483&lt;&gt;0,G483&lt;&gt;0,H483&lt;&gt;0,I483&lt;&gt;0)*(F483 + (F483 = 0))*(G483 + (G483 = 0))*(H483 + (H483 = 0))*(I483 + (I483 = 0))</f>
        <v>1</v>
      </c>
      <c r="K483" s="11"/>
      <c r="L483" s="11"/>
      <c r="M483" s="11"/>
    </row>
    <row r="484" spans="1:13" x14ac:dyDescent="0.25">
      <c r="A484" s="11"/>
      <c r="B484" s="11"/>
      <c r="C484" s="11"/>
      <c r="D484" s="24"/>
      <c r="E484" s="10" t="s">
        <v>17</v>
      </c>
      <c r="F484" s="14"/>
      <c r="G484" s="15"/>
      <c r="H484" s="15"/>
      <c r="I484" s="15"/>
      <c r="J484" s="13">
        <f>OR(F484&lt;&gt;0,G484&lt;&gt;0,H484&lt;&gt;0,I484&lt;&gt;0)*(F484 + (F484 = 0))*(G484 + (G484 = 0))*(H484 + (H484 = 0))*(I484 + (I484 = 0))</f>
        <v>0</v>
      </c>
      <c r="K484" s="11"/>
      <c r="L484" s="11"/>
      <c r="M484" s="11"/>
    </row>
    <row r="485" spans="1:13" x14ac:dyDescent="0.25">
      <c r="A485" s="11"/>
      <c r="B485" s="11"/>
      <c r="C485" s="11"/>
      <c r="D485" s="24"/>
      <c r="E485" s="11"/>
      <c r="F485" s="11"/>
      <c r="G485" s="11"/>
      <c r="H485" s="11"/>
      <c r="I485" s="11"/>
      <c r="J485" s="16" t="s">
        <v>332</v>
      </c>
      <c r="K485" s="17">
        <f>SUM(J483:J484)*1</f>
        <v>1</v>
      </c>
      <c r="L485" s="15">
        <v>1884.96</v>
      </c>
      <c r="M485" s="18">
        <f>ROUND(K485*L485,2)</f>
        <v>1884.96</v>
      </c>
    </row>
    <row r="486" spans="1:13" ht="1.1499999999999999" customHeight="1" x14ac:dyDescent="0.25">
      <c r="A486" s="19"/>
      <c r="B486" s="19"/>
      <c r="C486" s="19"/>
      <c r="D486" s="25"/>
      <c r="E486" s="19"/>
      <c r="F486" s="19"/>
      <c r="G486" s="19"/>
      <c r="H486" s="19"/>
      <c r="I486" s="19"/>
      <c r="J486" s="19"/>
      <c r="K486" s="19"/>
      <c r="L486" s="19"/>
      <c r="M486" s="19"/>
    </row>
    <row r="487" spans="1:13" x14ac:dyDescent="0.25">
      <c r="A487" s="9" t="s">
        <v>333</v>
      </c>
      <c r="B487" s="10" t="s">
        <v>20</v>
      </c>
      <c r="C487" s="10" t="s">
        <v>21</v>
      </c>
      <c r="D487" s="23" t="s">
        <v>334</v>
      </c>
      <c r="E487" s="11"/>
      <c r="F487" s="11"/>
      <c r="G487" s="11"/>
      <c r="H487" s="11"/>
      <c r="I487" s="11"/>
      <c r="J487" s="11"/>
      <c r="K487" s="12">
        <f>K491</f>
        <v>1</v>
      </c>
      <c r="L487" s="13">
        <f>L491</f>
        <v>10638.6</v>
      </c>
      <c r="M487" s="13">
        <f>M491</f>
        <v>10638.6</v>
      </c>
    </row>
    <row r="488" spans="1:13" ht="281.25" x14ac:dyDescent="0.25">
      <c r="A488" s="11"/>
      <c r="B488" s="11"/>
      <c r="C488" s="11"/>
      <c r="D488" s="23" t="s">
        <v>335</v>
      </c>
      <c r="E488" s="11"/>
      <c r="F488" s="11"/>
      <c r="G488" s="11"/>
      <c r="H488" s="11"/>
      <c r="I488" s="11"/>
      <c r="J488" s="11"/>
      <c r="K488" s="11"/>
      <c r="L488" s="11"/>
      <c r="M488" s="11"/>
    </row>
    <row r="489" spans="1:13" x14ac:dyDescent="0.25">
      <c r="A489" s="11"/>
      <c r="B489" s="11"/>
      <c r="C489" s="11"/>
      <c r="D489" s="24"/>
      <c r="E489" s="10" t="s">
        <v>17</v>
      </c>
      <c r="F489" s="14">
        <v>1</v>
      </c>
      <c r="G489" s="15">
        <v>0</v>
      </c>
      <c r="H489" s="15">
        <v>0</v>
      </c>
      <c r="I489" s="15">
        <v>0</v>
      </c>
      <c r="J489" s="13">
        <f>OR(F489&lt;&gt;0,G489&lt;&gt;0,H489&lt;&gt;0,I489&lt;&gt;0)*(F489 + (F489 = 0))*(G489 + (G489 = 0))*(H489 + (H489 = 0))*(I489 + (I489 = 0))</f>
        <v>1</v>
      </c>
      <c r="K489" s="11"/>
      <c r="L489" s="11"/>
      <c r="M489" s="11"/>
    </row>
    <row r="490" spans="1:13" x14ac:dyDescent="0.25">
      <c r="A490" s="11"/>
      <c r="B490" s="11"/>
      <c r="C490" s="11"/>
      <c r="D490" s="24"/>
      <c r="E490" s="10" t="s">
        <v>17</v>
      </c>
      <c r="F490" s="14"/>
      <c r="G490" s="15"/>
      <c r="H490" s="15"/>
      <c r="I490" s="15"/>
      <c r="J490" s="13">
        <f>OR(F490&lt;&gt;0,G490&lt;&gt;0,H490&lt;&gt;0,I490&lt;&gt;0)*(F490 + (F490 = 0))*(G490 + (G490 = 0))*(H490 + (H490 = 0))*(I490 + (I490 = 0))</f>
        <v>0</v>
      </c>
      <c r="K490" s="11"/>
      <c r="L490" s="11"/>
      <c r="M490" s="11"/>
    </row>
    <row r="491" spans="1:13" x14ac:dyDescent="0.25">
      <c r="A491" s="11"/>
      <c r="B491" s="11"/>
      <c r="C491" s="11"/>
      <c r="D491" s="24"/>
      <c r="E491" s="11"/>
      <c r="F491" s="11"/>
      <c r="G491" s="11"/>
      <c r="H491" s="11"/>
      <c r="I491" s="11"/>
      <c r="J491" s="16" t="s">
        <v>336</v>
      </c>
      <c r="K491" s="17">
        <f>SUM(J489:J490)*1</f>
        <v>1</v>
      </c>
      <c r="L491" s="15">
        <v>10638.6</v>
      </c>
      <c r="M491" s="18">
        <f>ROUND(K491*L491,2)</f>
        <v>10638.6</v>
      </c>
    </row>
    <row r="492" spans="1:13" ht="1.1499999999999999" customHeight="1" x14ac:dyDescent="0.25">
      <c r="A492" s="19"/>
      <c r="B492" s="19"/>
      <c r="C492" s="19"/>
      <c r="D492" s="25"/>
      <c r="E492" s="19"/>
      <c r="F492" s="19"/>
      <c r="G492" s="19"/>
      <c r="H492" s="19"/>
      <c r="I492" s="19"/>
      <c r="J492" s="19"/>
      <c r="K492" s="19"/>
      <c r="L492" s="19"/>
      <c r="M492" s="19"/>
    </row>
    <row r="493" spans="1:13" x14ac:dyDescent="0.25">
      <c r="A493" s="9" t="s">
        <v>337</v>
      </c>
      <c r="B493" s="10" t="s">
        <v>20</v>
      </c>
      <c r="C493" s="10" t="s">
        <v>21</v>
      </c>
      <c r="D493" s="23" t="s">
        <v>338</v>
      </c>
      <c r="E493" s="11"/>
      <c r="F493" s="11"/>
      <c r="G493" s="11"/>
      <c r="H493" s="11"/>
      <c r="I493" s="11"/>
      <c r="J493" s="11"/>
      <c r="K493" s="12">
        <f>K497</f>
        <v>1</v>
      </c>
      <c r="L493" s="13">
        <f>L497</f>
        <v>2413.3200000000002</v>
      </c>
      <c r="M493" s="13">
        <f>M497</f>
        <v>2413.3200000000002</v>
      </c>
    </row>
    <row r="494" spans="1:13" ht="157.5" x14ac:dyDescent="0.25">
      <c r="A494" s="11"/>
      <c r="B494" s="11"/>
      <c r="C494" s="11"/>
      <c r="D494" s="23" t="s">
        <v>339</v>
      </c>
      <c r="E494" s="11"/>
      <c r="F494" s="11"/>
      <c r="G494" s="11"/>
      <c r="H494" s="11"/>
      <c r="I494" s="11"/>
      <c r="J494" s="11"/>
      <c r="K494" s="11"/>
      <c r="L494" s="11"/>
      <c r="M494" s="11"/>
    </row>
    <row r="495" spans="1:13" x14ac:dyDescent="0.25">
      <c r="A495" s="11"/>
      <c r="B495" s="11"/>
      <c r="C495" s="11"/>
      <c r="D495" s="24"/>
      <c r="E495" s="10" t="s">
        <v>17</v>
      </c>
      <c r="F495" s="14">
        <v>1</v>
      </c>
      <c r="G495" s="15">
        <v>0</v>
      </c>
      <c r="H495" s="15">
        <v>0</v>
      </c>
      <c r="I495" s="15">
        <v>0</v>
      </c>
      <c r="J495" s="13">
        <f>OR(F495&lt;&gt;0,G495&lt;&gt;0,H495&lt;&gt;0,I495&lt;&gt;0)*(F495 + (F495 = 0))*(G495 + (G495 = 0))*(H495 + (H495 = 0))*(I495 + (I495 = 0))</f>
        <v>1</v>
      </c>
      <c r="K495" s="11"/>
      <c r="L495" s="11"/>
      <c r="M495" s="11"/>
    </row>
    <row r="496" spans="1:13" x14ac:dyDescent="0.25">
      <c r="A496" s="11"/>
      <c r="B496" s="11"/>
      <c r="C496" s="11"/>
      <c r="D496" s="24"/>
      <c r="E496" s="10" t="s">
        <v>17</v>
      </c>
      <c r="F496" s="14"/>
      <c r="G496" s="15"/>
      <c r="H496" s="15"/>
      <c r="I496" s="15"/>
      <c r="J496" s="13">
        <f>OR(F496&lt;&gt;0,G496&lt;&gt;0,H496&lt;&gt;0,I496&lt;&gt;0)*(F496 + (F496 = 0))*(G496 + (G496 = 0))*(H496 + (H496 = 0))*(I496 + (I496 = 0))</f>
        <v>0</v>
      </c>
      <c r="K496" s="11"/>
      <c r="L496" s="11"/>
      <c r="M496" s="11"/>
    </row>
    <row r="497" spans="1:13" x14ac:dyDescent="0.25">
      <c r="A497" s="11"/>
      <c r="B497" s="11"/>
      <c r="C497" s="11"/>
      <c r="D497" s="24"/>
      <c r="E497" s="11"/>
      <c r="F497" s="11"/>
      <c r="G497" s="11"/>
      <c r="H497" s="11"/>
      <c r="I497" s="11"/>
      <c r="J497" s="16" t="s">
        <v>340</v>
      </c>
      <c r="K497" s="17">
        <f>SUM(J495:J496)*1</f>
        <v>1</v>
      </c>
      <c r="L497" s="15">
        <v>2413.3200000000002</v>
      </c>
      <c r="M497" s="18">
        <f>ROUND(K497*L497,2)</f>
        <v>2413.3200000000002</v>
      </c>
    </row>
    <row r="498" spans="1:13" ht="1.1499999999999999" customHeight="1" x14ac:dyDescent="0.25">
      <c r="A498" s="19"/>
      <c r="B498" s="19"/>
      <c r="C498" s="19"/>
      <c r="D498" s="25"/>
      <c r="E498" s="19"/>
      <c r="F498" s="19"/>
      <c r="G498" s="19"/>
      <c r="H498" s="19"/>
      <c r="I498" s="19"/>
      <c r="J498" s="19"/>
      <c r="K498" s="19"/>
      <c r="L498" s="19"/>
      <c r="M498" s="19"/>
    </row>
    <row r="499" spans="1:13" ht="22.5" x14ac:dyDescent="0.25">
      <c r="A499" s="9" t="s">
        <v>341</v>
      </c>
      <c r="B499" s="10" t="s">
        <v>20</v>
      </c>
      <c r="C499" s="10" t="s">
        <v>21</v>
      </c>
      <c r="D499" s="23" t="s">
        <v>342</v>
      </c>
      <c r="E499" s="11"/>
      <c r="F499" s="11"/>
      <c r="G499" s="11"/>
      <c r="H499" s="11"/>
      <c r="I499" s="11"/>
      <c r="J499" s="11"/>
      <c r="K499" s="12">
        <f>K503</f>
        <v>1</v>
      </c>
      <c r="L499" s="13">
        <f>L503</f>
        <v>47.3</v>
      </c>
      <c r="M499" s="13">
        <f>M503</f>
        <v>47.3</v>
      </c>
    </row>
    <row r="500" spans="1:13" ht="33.75" x14ac:dyDescent="0.25">
      <c r="A500" s="11"/>
      <c r="B500" s="11"/>
      <c r="C500" s="11"/>
      <c r="D500" s="23" t="s">
        <v>343</v>
      </c>
      <c r="E500" s="11"/>
      <c r="F500" s="11"/>
      <c r="G500" s="11"/>
      <c r="H500" s="11"/>
      <c r="I500" s="11"/>
      <c r="J500" s="11"/>
      <c r="K500" s="11"/>
      <c r="L500" s="11"/>
      <c r="M500" s="11"/>
    </row>
    <row r="501" spans="1:13" x14ac:dyDescent="0.25">
      <c r="A501" s="11"/>
      <c r="B501" s="11"/>
      <c r="C501" s="11"/>
      <c r="D501" s="24"/>
      <c r="E501" s="10" t="s">
        <v>17</v>
      </c>
      <c r="F501" s="14">
        <v>1</v>
      </c>
      <c r="G501" s="15">
        <v>0</v>
      </c>
      <c r="H501" s="15">
        <v>0</v>
      </c>
      <c r="I501" s="15">
        <v>0</v>
      </c>
      <c r="J501" s="13">
        <f>OR(F501&lt;&gt;0,G501&lt;&gt;0,H501&lt;&gt;0,I501&lt;&gt;0)*(F501 + (F501 = 0))*(G501 + (G501 = 0))*(H501 + (H501 = 0))*(I501 + (I501 = 0))</f>
        <v>1</v>
      </c>
      <c r="K501" s="11"/>
      <c r="L501" s="11"/>
      <c r="M501" s="11"/>
    </row>
    <row r="502" spans="1:13" x14ac:dyDescent="0.25">
      <c r="A502" s="11"/>
      <c r="B502" s="11"/>
      <c r="C502" s="11"/>
      <c r="D502" s="24"/>
      <c r="E502" s="10" t="s">
        <v>17</v>
      </c>
      <c r="F502" s="14"/>
      <c r="G502" s="15"/>
      <c r="H502" s="15"/>
      <c r="I502" s="15"/>
      <c r="J502" s="13">
        <f>OR(F502&lt;&gt;0,G502&lt;&gt;0,H502&lt;&gt;0,I502&lt;&gt;0)*(F502 + (F502 = 0))*(G502 + (G502 = 0))*(H502 + (H502 = 0))*(I502 + (I502 = 0))</f>
        <v>0</v>
      </c>
      <c r="K502" s="11"/>
      <c r="L502" s="11"/>
      <c r="M502" s="11"/>
    </row>
    <row r="503" spans="1:13" x14ac:dyDescent="0.25">
      <c r="A503" s="11"/>
      <c r="B503" s="11"/>
      <c r="C503" s="11"/>
      <c r="D503" s="24"/>
      <c r="E503" s="11"/>
      <c r="F503" s="11"/>
      <c r="G503" s="11"/>
      <c r="H503" s="11"/>
      <c r="I503" s="11"/>
      <c r="J503" s="16" t="s">
        <v>344</v>
      </c>
      <c r="K503" s="17">
        <f>SUM(J501:J502)*1</f>
        <v>1</v>
      </c>
      <c r="L503" s="15">
        <v>47.3</v>
      </c>
      <c r="M503" s="18">
        <f>ROUND(K503*L503,2)</f>
        <v>47.3</v>
      </c>
    </row>
    <row r="504" spans="1:13" ht="1.1499999999999999" customHeight="1" x14ac:dyDescent="0.25">
      <c r="A504" s="19"/>
      <c r="B504" s="19"/>
      <c r="C504" s="19"/>
      <c r="D504" s="25"/>
      <c r="E504" s="19"/>
      <c r="F504" s="19"/>
      <c r="G504" s="19"/>
      <c r="H504" s="19"/>
      <c r="I504" s="19"/>
      <c r="J504" s="19"/>
      <c r="K504" s="19"/>
      <c r="L504" s="19"/>
      <c r="M504" s="19"/>
    </row>
    <row r="505" spans="1:13" x14ac:dyDescent="0.25">
      <c r="A505" s="9" t="s">
        <v>345</v>
      </c>
      <c r="B505" s="10" t="s">
        <v>20</v>
      </c>
      <c r="C505" s="10" t="s">
        <v>21</v>
      </c>
      <c r="D505" s="23" t="s">
        <v>157</v>
      </c>
      <c r="E505" s="11"/>
      <c r="F505" s="11"/>
      <c r="G505" s="11"/>
      <c r="H505" s="11"/>
      <c r="I505" s="11"/>
      <c r="J505" s="11"/>
      <c r="K505" s="12">
        <f>K509</f>
        <v>1</v>
      </c>
      <c r="L505" s="13">
        <f>L509</f>
        <v>2762.29</v>
      </c>
      <c r="M505" s="13">
        <f>M509</f>
        <v>2762.29</v>
      </c>
    </row>
    <row r="506" spans="1:13" ht="409.5" x14ac:dyDescent="0.25">
      <c r="A506" s="11"/>
      <c r="B506" s="11"/>
      <c r="C506" s="11"/>
      <c r="D506" s="23" t="s">
        <v>346</v>
      </c>
      <c r="E506" s="11"/>
      <c r="F506" s="11"/>
      <c r="G506" s="11"/>
      <c r="H506" s="11"/>
      <c r="I506" s="11"/>
      <c r="J506" s="11"/>
      <c r="K506" s="11"/>
      <c r="L506" s="11"/>
      <c r="M506" s="11"/>
    </row>
    <row r="507" spans="1:13" x14ac:dyDescent="0.25">
      <c r="A507" s="11"/>
      <c r="B507" s="11"/>
      <c r="C507" s="11"/>
      <c r="D507" s="24"/>
      <c r="E507" s="10" t="s">
        <v>17</v>
      </c>
      <c r="F507" s="14">
        <v>1</v>
      </c>
      <c r="G507" s="15">
        <v>0</v>
      </c>
      <c r="H507" s="15">
        <v>0</v>
      </c>
      <c r="I507" s="15">
        <v>0</v>
      </c>
      <c r="J507" s="13">
        <f>OR(F507&lt;&gt;0,G507&lt;&gt;0,H507&lt;&gt;0,I507&lt;&gt;0)*(F507 + (F507 = 0))*(G507 + (G507 = 0))*(H507 + (H507 = 0))*(I507 + (I507 = 0))</f>
        <v>1</v>
      </c>
      <c r="K507" s="11"/>
      <c r="L507" s="11"/>
      <c r="M507" s="11"/>
    </row>
    <row r="508" spans="1:13" x14ac:dyDescent="0.25">
      <c r="A508" s="11"/>
      <c r="B508" s="11"/>
      <c r="C508" s="11"/>
      <c r="D508" s="24"/>
      <c r="E508" s="10" t="s">
        <v>17</v>
      </c>
      <c r="F508" s="14"/>
      <c r="G508" s="15"/>
      <c r="H508" s="15"/>
      <c r="I508" s="15"/>
      <c r="J508" s="13">
        <f>OR(F508&lt;&gt;0,G508&lt;&gt;0,H508&lt;&gt;0,I508&lt;&gt;0)*(F508 + (F508 = 0))*(G508 + (G508 = 0))*(H508 + (H508 = 0))*(I508 + (I508 = 0))</f>
        <v>0</v>
      </c>
      <c r="K508" s="11"/>
      <c r="L508" s="11"/>
      <c r="M508" s="11"/>
    </row>
    <row r="509" spans="1:13" x14ac:dyDescent="0.25">
      <c r="A509" s="11"/>
      <c r="B509" s="11"/>
      <c r="C509" s="11"/>
      <c r="D509" s="24"/>
      <c r="E509" s="11"/>
      <c r="F509" s="11"/>
      <c r="G509" s="11"/>
      <c r="H509" s="11"/>
      <c r="I509" s="11"/>
      <c r="J509" s="16" t="s">
        <v>347</v>
      </c>
      <c r="K509" s="17">
        <f>SUM(J507:J508)*1</f>
        <v>1</v>
      </c>
      <c r="L509" s="15">
        <v>2762.29</v>
      </c>
      <c r="M509" s="18">
        <f>ROUND(K509*L509,2)</f>
        <v>2762.29</v>
      </c>
    </row>
    <row r="510" spans="1:13" ht="1.1499999999999999" customHeight="1" x14ac:dyDescent="0.25">
      <c r="A510" s="19"/>
      <c r="B510" s="19"/>
      <c r="C510" s="19"/>
      <c r="D510" s="25"/>
      <c r="E510" s="19"/>
      <c r="F510" s="19"/>
      <c r="G510" s="19"/>
      <c r="H510" s="19"/>
      <c r="I510" s="19"/>
      <c r="J510" s="19"/>
      <c r="K510" s="19"/>
      <c r="L510" s="19"/>
      <c r="M510" s="19"/>
    </row>
    <row r="511" spans="1:13" x14ac:dyDescent="0.25">
      <c r="A511" s="9" t="s">
        <v>348</v>
      </c>
      <c r="B511" s="10" t="s">
        <v>20</v>
      </c>
      <c r="C511" s="10" t="s">
        <v>21</v>
      </c>
      <c r="D511" s="23" t="s">
        <v>349</v>
      </c>
      <c r="E511" s="11"/>
      <c r="F511" s="11"/>
      <c r="G511" s="11"/>
      <c r="H511" s="11"/>
      <c r="I511" s="11"/>
      <c r="J511" s="11"/>
      <c r="K511" s="12">
        <f>K515</f>
        <v>1</v>
      </c>
      <c r="L511" s="13">
        <f>L515</f>
        <v>2183.06</v>
      </c>
      <c r="M511" s="13">
        <f>M515</f>
        <v>2183.06</v>
      </c>
    </row>
    <row r="512" spans="1:13" ht="236.25" x14ac:dyDescent="0.25">
      <c r="A512" s="11"/>
      <c r="B512" s="11"/>
      <c r="C512" s="11"/>
      <c r="D512" s="23" t="s">
        <v>350</v>
      </c>
      <c r="E512" s="11"/>
      <c r="F512" s="11"/>
      <c r="G512" s="11"/>
      <c r="H512" s="11"/>
      <c r="I512" s="11"/>
      <c r="J512" s="11"/>
      <c r="K512" s="11"/>
      <c r="L512" s="11"/>
      <c r="M512" s="11"/>
    </row>
    <row r="513" spans="1:13" x14ac:dyDescent="0.25">
      <c r="A513" s="11"/>
      <c r="B513" s="11"/>
      <c r="C513" s="11"/>
      <c r="D513" s="24"/>
      <c r="E513" s="10" t="s">
        <v>17</v>
      </c>
      <c r="F513" s="14">
        <v>1</v>
      </c>
      <c r="G513" s="15">
        <v>0</v>
      </c>
      <c r="H513" s="15">
        <v>0</v>
      </c>
      <c r="I513" s="15">
        <v>0</v>
      </c>
      <c r="J513" s="13">
        <f>OR(F513&lt;&gt;0,G513&lt;&gt;0,H513&lt;&gt;0,I513&lt;&gt;0)*(F513 + (F513 = 0))*(G513 + (G513 = 0))*(H513 + (H513 = 0))*(I513 + (I513 = 0))</f>
        <v>1</v>
      </c>
      <c r="K513" s="11"/>
      <c r="L513" s="11"/>
      <c r="M513" s="11"/>
    </row>
    <row r="514" spans="1:13" x14ac:dyDescent="0.25">
      <c r="A514" s="11"/>
      <c r="B514" s="11"/>
      <c r="C514" s="11"/>
      <c r="D514" s="24"/>
      <c r="E514" s="10" t="s">
        <v>17</v>
      </c>
      <c r="F514" s="14"/>
      <c r="G514" s="15"/>
      <c r="H514" s="15"/>
      <c r="I514" s="15"/>
      <c r="J514" s="13">
        <f>OR(F514&lt;&gt;0,G514&lt;&gt;0,H514&lt;&gt;0,I514&lt;&gt;0)*(F514 + (F514 = 0))*(G514 + (G514 = 0))*(H514 + (H514 = 0))*(I514 + (I514 = 0))</f>
        <v>0</v>
      </c>
      <c r="K514" s="11"/>
      <c r="L514" s="11"/>
      <c r="M514" s="11"/>
    </row>
    <row r="515" spans="1:13" x14ac:dyDescent="0.25">
      <c r="A515" s="11"/>
      <c r="B515" s="11"/>
      <c r="C515" s="11"/>
      <c r="D515" s="24"/>
      <c r="E515" s="11"/>
      <c r="F515" s="11"/>
      <c r="G515" s="11"/>
      <c r="H515" s="11"/>
      <c r="I515" s="11"/>
      <c r="J515" s="16" t="s">
        <v>351</v>
      </c>
      <c r="K515" s="17">
        <f>SUM(J513:J514)*1</f>
        <v>1</v>
      </c>
      <c r="L515" s="15">
        <v>2183.06</v>
      </c>
      <c r="M515" s="18">
        <f>ROUND(K515*L515,2)</f>
        <v>2183.06</v>
      </c>
    </row>
    <row r="516" spans="1:13" ht="1.1499999999999999" customHeight="1" x14ac:dyDescent="0.25">
      <c r="A516" s="19"/>
      <c r="B516" s="19"/>
      <c r="C516" s="19"/>
      <c r="D516" s="25"/>
      <c r="E516" s="19"/>
      <c r="F516" s="19"/>
      <c r="G516" s="19"/>
      <c r="H516" s="19"/>
      <c r="I516" s="19"/>
      <c r="J516" s="19"/>
      <c r="K516" s="19"/>
      <c r="L516" s="19"/>
      <c r="M516" s="19"/>
    </row>
    <row r="517" spans="1:13" x14ac:dyDescent="0.25">
      <c r="A517" s="9" t="s">
        <v>352</v>
      </c>
      <c r="B517" s="10" t="s">
        <v>20</v>
      </c>
      <c r="C517" s="10" t="s">
        <v>21</v>
      </c>
      <c r="D517" s="23" t="s">
        <v>353</v>
      </c>
      <c r="E517" s="11"/>
      <c r="F517" s="11"/>
      <c r="G517" s="11"/>
      <c r="H517" s="11"/>
      <c r="I517" s="11"/>
      <c r="J517" s="11"/>
      <c r="K517" s="12">
        <f>K521</f>
        <v>1</v>
      </c>
      <c r="L517" s="13">
        <f>L521</f>
        <v>4105.5</v>
      </c>
      <c r="M517" s="13">
        <f>M521</f>
        <v>4105.5</v>
      </c>
    </row>
    <row r="518" spans="1:13" ht="258.75" x14ac:dyDescent="0.25">
      <c r="A518" s="11"/>
      <c r="B518" s="11"/>
      <c r="C518" s="11"/>
      <c r="D518" s="23" t="s">
        <v>354</v>
      </c>
      <c r="E518" s="11"/>
      <c r="F518" s="11"/>
      <c r="G518" s="11"/>
      <c r="H518" s="11"/>
      <c r="I518" s="11"/>
      <c r="J518" s="11"/>
      <c r="K518" s="11"/>
      <c r="L518" s="11"/>
      <c r="M518" s="11"/>
    </row>
    <row r="519" spans="1:13" x14ac:dyDescent="0.25">
      <c r="A519" s="11"/>
      <c r="B519" s="11"/>
      <c r="C519" s="11"/>
      <c r="D519" s="24"/>
      <c r="E519" s="10" t="s">
        <v>17</v>
      </c>
      <c r="F519" s="14">
        <v>1</v>
      </c>
      <c r="G519" s="15">
        <v>0</v>
      </c>
      <c r="H519" s="15">
        <v>0</v>
      </c>
      <c r="I519" s="15">
        <v>0</v>
      </c>
      <c r="J519" s="13">
        <f>OR(F519&lt;&gt;0,G519&lt;&gt;0,H519&lt;&gt;0,I519&lt;&gt;0)*(F519 + (F519 = 0))*(G519 + (G519 = 0))*(H519 + (H519 = 0))*(I519 + (I519 = 0))</f>
        <v>1</v>
      </c>
      <c r="K519" s="11"/>
      <c r="L519" s="11"/>
      <c r="M519" s="11"/>
    </row>
    <row r="520" spans="1:13" x14ac:dyDescent="0.25">
      <c r="A520" s="11"/>
      <c r="B520" s="11"/>
      <c r="C520" s="11"/>
      <c r="D520" s="24"/>
      <c r="E520" s="10" t="s">
        <v>17</v>
      </c>
      <c r="F520" s="14"/>
      <c r="G520" s="15"/>
      <c r="H520" s="15"/>
      <c r="I520" s="15"/>
      <c r="J520" s="13">
        <f>OR(F520&lt;&gt;0,G520&lt;&gt;0,H520&lt;&gt;0,I520&lt;&gt;0)*(F520 + (F520 = 0))*(G520 + (G520 = 0))*(H520 + (H520 = 0))*(I520 + (I520 = 0))</f>
        <v>0</v>
      </c>
      <c r="K520" s="11"/>
      <c r="L520" s="11"/>
      <c r="M520" s="11"/>
    </row>
    <row r="521" spans="1:13" x14ac:dyDescent="0.25">
      <c r="A521" s="11"/>
      <c r="B521" s="11"/>
      <c r="C521" s="11"/>
      <c r="D521" s="24"/>
      <c r="E521" s="11"/>
      <c r="F521" s="11"/>
      <c r="G521" s="11"/>
      <c r="H521" s="11"/>
      <c r="I521" s="11"/>
      <c r="J521" s="16" t="s">
        <v>355</v>
      </c>
      <c r="K521" s="17">
        <f>SUM(J519:J520)*1</f>
        <v>1</v>
      </c>
      <c r="L521" s="15">
        <v>4105.5</v>
      </c>
      <c r="M521" s="18">
        <f>ROUND(K521*L521,2)</f>
        <v>4105.5</v>
      </c>
    </row>
    <row r="522" spans="1:13" ht="1.1499999999999999" customHeight="1" x14ac:dyDescent="0.25">
      <c r="A522" s="19"/>
      <c r="B522" s="19"/>
      <c r="C522" s="19"/>
      <c r="D522" s="25"/>
      <c r="E522" s="19"/>
      <c r="F522" s="19"/>
      <c r="G522" s="19"/>
      <c r="H522" s="19"/>
      <c r="I522" s="19"/>
      <c r="J522" s="19"/>
      <c r="K522" s="19"/>
      <c r="L522" s="19"/>
      <c r="M522" s="19"/>
    </row>
    <row r="523" spans="1:13" x14ac:dyDescent="0.25">
      <c r="A523" s="9" t="s">
        <v>356</v>
      </c>
      <c r="B523" s="10" t="s">
        <v>20</v>
      </c>
      <c r="C523" s="10" t="s">
        <v>21</v>
      </c>
      <c r="D523" s="23" t="s">
        <v>338</v>
      </c>
      <c r="E523" s="11"/>
      <c r="F523" s="11"/>
      <c r="G523" s="11"/>
      <c r="H523" s="11"/>
      <c r="I523" s="11"/>
      <c r="J523" s="11"/>
      <c r="K523" s="12">
        <f>K527</f>
        <v>1</v>
      </c>
      <c r="L523" s="13">
        <f>L527</f>
        <v>3408.46</v>
      </c>
      <c r="M523" s="13">
        <f>M527</f>
        <v>3408.46</v>
      </c>
    </row>
    <row r="524" spans="1:13" ht="180" x14ac:dyDescent="0.25">
      <c r="A524" s="11"/>
      <c r="B524" s="11"/>
      <c r="C524" s="11"/>
      <c r="D524" s="23" t="s">
        <v>357</v>
      </c>
      <c r="E524" s="11"/>
      <c r="F524" s="11"/>
      <c r="G524" s="11"/>
      <c r="H524" s="11"/>
      <c r="I524" s="11"/>
      <c r="J524" s="11"/>
      <c r="K524" s="11"/>
      <c r="L524" s="11"/>
      <c r="M524" s="11"/>
    </row>
    <row r="525" spans="1:13" x14ac:dyDescent="0.25">
      <c r="A525" s="11"/>
      <c r="B525" s="11"/>
      <c r="C525" s="11"/>
      <c r="D525" s="24"/>
      <c r="E525" s="10" t="s">
        <v>17</v>
      </c>
      <c r="F525" s="14">
        <v>1</v>
      </c>
      <c r="G525" s="15">
        <v>0</v>
      </c>
      <c r="H525" s="15">
        <v>0</v>
      </c>
      <c r="I525" s="15">
        <v>0</v>
      </c>
      <c r="J525" s="13">
        <f>OR(F525&lt;&gt;0,G525&lt;&gt;0,H525&lt;&gt;0,I525&lt;&gt;0)*(F525 + (F525 = 0))*(G525 + (G525 = 0))*(H525 + (H525 = 0))*(I525 + (I525 = 0))</f>
        <v>1</v>
      </c>
      <c r="K525" s="11"/>
      <c r="L525" s="11"/>
      <c r="M525" s="11"/>
    </row>
    <row r="526" spans="1:13" x14ac:dyDescent="0.25">
      <c r="A526" s="11"/>
      <c r="B526" s="11"/>
      <c r="C526" s="11"/>
      <c r="D526" s="24"/>
      <c r="E526" s="10" t="s">
        <v>17</v>
      </c>
      <c r="F526" s="14"/>
      <c r="G526" s="15"/>
      <c r="H526" s="15"/>
      <c r="I526" s="15"/>
      <c r="J526" s="13">
        <f>OR(F526&lt;&gt;0,G526&lt;&gt;0,H526&lt;&gt;0,I526&lt;&gt;0)*(F526 + (F526 = 0))*(G526 + (G526 = 0))*(H526 + (H526 = 0))*(I526 + (I526 = 0))</f>
        <v>0</v>
      </c>
      <c r="K526" s="11"/>
      <c r="L526" s="11"/>
      <c r="M526" s="11"/>
    </row>
    <row r="527" spans="1:13" x14ac:dyDescent="0.25">
      <c r="A527" s="11"/>
      <c r="B527" s="11"/>
      <c r="C527" s="11"/>
      <c r="D527" s="24"/>
      <c r="E527" s="11"/>
      <c r="F527" s="11"/>
      <c r="G527" s="11"/>
      <c r="H527" s="11"/>
      <c r="I527" s="11"/>
      <c r="J527" s="16" t="s">
        <v>358</v>
      </c>
      <c r="K527" s="17">
        <f>SUM(J525:J526)*1</f>
        <v>1</v>
      </c>
      <c r="L527" s="15">
        <v>3408.46</v>
      </c>
      <c r="M527" s="18">
        <f>ROUND(K527*L527,2)</f>
        <v>3408.46</v>
      </c>
    </row>
    <row r="528" spans="1:13" ht="1.1499999999999999" customHeight="1" x14ac:dyDescent="0.25">
      <c r="A528" s="19"/>
      <c r="B528" s="19"/>
      <c r="C528" s="19"/>
      <c r="D528" s="25"/>
      <c r="E528" s="19"/>
      <c r="F528" s="19"/>
      <c r="G528" s="19"/>
      <c r="H528" s="19"/>
      <c r="I528" s="19"/>
      <c r="J528" s="19"/>
      <c r="K528" s="19"/>
      <c r="L528" s="19"/>
      <c r="M528" s="19"/>
    </row>
    <row r="529" spans="1:13" x14ac:dyDescent="0.25">
      <c r="A529" s="9" t="s">
        <v>359</v>
      </c>
      <c r="B529" s="10" t="s">
        <v>20</v>
      </c>
      <c r="C529" s="10" t="s">
        <v>21</v>
      </c>
      <c r="D529" s="23" t="s">
        <v>360</v>
      </c>
      <c r="E529" s="11"/>
      <c r="F529" s="11"/>
      <c r="G529" s="11"/>
      <c r="H529" s="11"/>
      <c r="I529" s="11"/>
      <c r="J529" s="11"/>
      <c r="K529" s="12">
        <f>K533</f>
        <v>1</v>
      </c>
      <c r="L529" s="13">
        <f>L533</f>
        <v>2288.37</v>
      </c>
      <c r="M529" s="13">
        <f>M533</f>
        <v>2288.37</v>
      </c>
    </row>
    <row r="530" spans="1:13" ht="168.75" x14ac:dyDescent="0.25">
      <c r="A530" s="11"/>
      <c r="B530" s="11"/>
      <c r="C530" s="11"/>
      <c r="D530" s="23" t="s">
        <v>361</v>
      </c>
      <c r="E530" s="11"/>
      <c r="F530" s="11"/>
      <c r="G530" s="11"/>
      <c r="H530" s="11"/>
      <c r="I530" s="11"/>
      <c r="J530" s="11"/>
      <c r="K530" s="11"/>
      <c r="L530" s="11"/>
      <c r="M530" s="11"/>
    </row>
    <row r="531" spans="1:13" x14ac:dyDescent="0.25">
      <c r="A531" s="11"/>
      <c r="B531" s="11"/>
      <c r="C531" s="11"/>
      <c r="D531" s="24"/>
      <c r="E531" s="10" t="s">
        <v>17</v>
      </c>
      <c r="F531" s="14">
        <v>1</v>
      </c>
      <c r="G531" s="15">
        <v>0</v>
      </c>
      <c r="H531" s="15">
        <v>0</v>
      </c>
      <c r="I531" s="15">
        <v>0</v>
      </c>
      <c r="J531" s="13">
        <f>OR(F531&lt;&gt;0,G531&lt;&gt;0,H531&lt;&gt;0,I531&lt;&gt;0)*(F531 + (F531 = 0))*(G531 + (G531 = 0))*(H531 + (H531 = 0))*(I531 + (I531 = 0))</f>
        <v>1</v>
      </c>
      <c r="K531" s="11"/>
      <c r="L531" s="11"/>
      <c r="M531" s="11"/>
    </row>
    <row r="532" spans="1:13" x14ac:dyDescent="0.25">
      <c r="A532" s="11"/>
      <c r="B532" s="11"/>
      <c r="C532" s="11"/>
      <c r="D532" s="24"/>
      <c r="E532" s="10" t="s">
        <v>17</v>
      </c>
      <c r="F532" s="14"/>
      <c r="G532" s="15"/>
      <c r="H532" s="15"/>
      <c r="I532" s="15"/>
      <c r="J532" s="13">
        <f>OR(F532&lt;&gt;0,G532&lt;&gt;0,H532&lt;&gt;0,I532&lt;&gt;0)*(F532 + (F532 = 0))*(G532 + (G532 = 0))*(H532 + (H532 = 0))*(I532 + (I532 = 0))</f>
        <v>0</v>
      </c>
      <c r="K532" s="11"/>
      <c r="L532" s="11"/>
      <c r="M532" s="11"/>
    </row>
    <row r="533" spans="1:13" x14ac:dyDescent="0.25">
      <c r="A533" s="11"/>
      <c r="B533" s="11"/>
      <c r="C533" s="11"/>
      <c r="D533" s="24"/>
      <c r="E533" s="11"/>
      <c r="F533" s="11"/>
      <c r="G533" s="11"/>
      <c r="H533" s="11"/>
      <c r="I533" s="11"/>
      <c r="J533" s="16" t="s">
        <v>362</v>
      </c>
      <c r="K533" s="17">
        <f>SUM(J531:J532)*1</f>
        <v>1</v>
      </c>
      <c r="L533" s="15">
        <v>2288.37</v>
      </c>
      <c r="M533" s="18">
        <f>ROUND(K533*L533,2)</f>
        <v>2288.37</v>
      </c>
    </row>
    <row r="534" spans="1:13" ht="1.1499999999999999" customHeight="1" x14ac:dyDescent="0.25">
      <c r="A534" s="19"/>
      <c r="B534" s="19"/>
      <c r="C534" s="19"/>
      <c r="D534" s="25"/>
      <c r="E534" s="19"/>
      <c r="F534" s="19"/>
      <c r="G534" s="19"/>
      <c r="H534" s="19"/>
      <c r="I534" s="19"/>
      <c r="J534" s="19"/>
      <c r="K534" s="19"/>
      <c r="L534" s="19"/>
      <c r="M534" s="19"/>
    </row>
    <row r="535" spans="1:13" x14ac:dyDescent="0.25">
      <c r="A535" s="11"/>
      <c r="B535" s="11"/>
      <c r="C535" s="11"/>
      <c r="D535" s="24"/>
      <c r="E535" s="11"/>
      <c r="F535" s="11"/>
      <c r="G535" s="11"/>
      <c r="H535" s="11"/>
      <c r="I535" s="11"/>
      <c r="J535" s="16" t="s">
        <v>363</v>
      </c>
      <c r="K535" s="20">
        <v>1</v>
      </c>
      <c r="L535" s="18">
        <f>M481+M487+M493+M499+M505+M511+M517+M523+M529</f>
        <v>29731.86</v>
      </c>
      <c r="M535" s="18">
        <f>ROUND(K535*L535,2)</f>
        <v>29731.86</v>
      </c>
    </row>
    <row r="536" spans="1:13" ht="1.1499999999999999" customHeight="1" x14ac:dyDescent="0.25">
      <c r="A536" s="19"/>
      <c r="B536" s="19"/>
      <c r="C536" s="19"/>
      <c r="D536" s="25"/>
      <c r="E536" s="19"/>
      <c r="F536" s="19"/>
      <c r="G536" s="19"/>
      <c r="H536" s="19"/>
      <c r="I536" s="19"/>
      <c r="J536" s="19"/>
      <c r="K536" s="19"/>
      <c r="L536" s="19"/>
      <c r="M536" s="19"/>
    </row>
    <row r="537" spans="1:13" x14ac:dyDescent="0.25">
      <c r="A537" s="5" t="s">
        <v>364</v>
      </c>
      <c r="B537" s="5" t="s">
        <v>16</v>
      </c>
      <c r="C537" s="5" t="s">
        <v>17</v>
      </c>
      <c r="D537" s="22" t="s">
        <v>365</v>
      </c>
      <c r="E537" s="6"/>
      <c r="F537" s="6"/>
      <c r="G537" s="6"/>
      <c r="H537" s="6"/>
      <c r="I537" s="6"/>
      <c r="J537" s="6"/>
      <c r="K537" s="7">
        <f>K544</f>
        <v>1</v>
      </c>
      <c r="L537" s="8">
        <f>L544</f>
        <v>3690.49</v>
      </c>
      <c r="M537" s="8">
        <f>M544</f>
        <v>3690.49</v>
      </c>
    </row>
    <row r="538" spans="1:13" x14ac:dyDescent="0.25">
      <c r="A538" s="9" t="s">
        <v>366</v>
      </c>
      <c r="B538" s="10" t="s">
        <v>20</v>
      </c>
      <c r="C538" s="10" t="s">
        <v>21</v>
      </c>
      <c r="D538" s="23" t="s">
        <v>367</v>
      </c>
      <c r="E538" s="11"/>
      <c r="F538" s="11"/>
      <c r="G538" s="11"/>
      <c r="H538" s="11"/>
      <c r="I538" s="11"/>
      <c r="J538" s="11"/>
      <c r="K538" s="12">
        <f>K542</f>
        <v>1</v>
      </c>
      <c r="L538" s="13">
        <f>L542</f>
        <v>3690.49</v>
      </c>
      <c r="M538" s="13">
        <f>M542</f>
        <v>3690.49</v>
      </c>
    </row>
    <row r="539" spans="1:13" ht="315" x14ac:dyDescent="0.25">
      <c r="A539" s="11"/>
      <c r="B539" s="11"/>
      <c r="C539" s="11"/>
      <c r="D539" s="23" t="s">
        <v>41</v>
      </c>
      <c r="E539" s="11"/>
      <c r="F539" s="11"/>
      <c r="G539" s="11"/>
      <c r="H539" s="11"/>
      <c r="I539" s="11"/>
      <c r="J539" s="11"/>
      <c r="K539" s="11"/>
      <c r="L539" s="11"/>
      <c r="M539" s="11"/>
    </row>
    <row r="540" spans="1:13" x14ac:dyDescent="0.25">
      <c r="A540" s="11"/>
      <c r="B540" s="11"/>
      <c r="C540" s="11"/>
      <c r="D540" s="24"/>
      <c r="E540" s="10" t="s">
        <v>17</v>
      </c>
      <c r="F540" s="14">
        <v>1</v>
      </c>
      <c r="G540" s="15">
        <v>0</v>
      </c>
      <c r="H540" s="15">
        <v>0</v>
      </c>
      <c r="I540" s="15">
        <v>0</v>
      </c>
      <c r="J540" s="13">
        <f>OR(F540&lt;&gt;0,G540&lt;&gt;0,H540&lt;&gt;0,I540&lt;&gt;0)*(F540 + (F540 = 0))*(G540 + (G540 = 0))*(H540 + (H540 = 0))*(I540 + (I540 = 0))</f>
        <v>1</v>
      </c>
      <c r="K540" s="11"/>
      <c r="L540" s="11"/>
      <c r="M540" s="11"/>
    </row>
    <row r="541" spans="1:13" x14ac:dyDescent="0.25">
      <c r="A541" s="11"/>
      <c r="B541" s="11"/>
      <c r="C541" s="11"/>
      <c r="D541" s="24"/>
      <c r="E541" s="10" t="s">
        <v>17</v>
      </c>
      <c r="F541" s="14"/>
      <c r="G541" s="15"/>
      <c r="H541" s="15"/>
      <c r="I541" s="15"/>
      <c r="J541" s="13">
        <f>OR(F541&lt;&gt;0,G541&lt;&gt;0,H541&lt;&gt;0,I541&lt;&gt;0)*(F541 + (F541 = 0))*(G541 + (G541 = 0))*(H541 + (H541 = 0))*(I541 + (I541 = 0))</f>
        <v>0</v>
      </c>
      <c r="K541" s="11"/>
      <c r="L541" s="11"/>
      <c r="M541" s="11"/>
    </row>
    <row r="542" spans="1:13" x14ac:dyDescent="0.25">
      <c r="A542" s="11"/>
      <c r="B542" s="11"/>
      <c r="C542" s="11"/>
      <c r="D542" s="24"/>
      <c r="E542" s="11"/>
      <c r="F542" s="11"/>
      <c r="G542" s="11"/>
      <c r="H542" s="11"/>
      <c r="I542" s="11"/>
      <c r="J542" s="16" t="s">
        <v>368</v>
      </c>
      <c r="K542" s="17">
        <f>SUM(J540:J541)*1</f>
        <v>1</v>
      </c>
      <c r="L542" s="15">
        <v>3690.49</v>
      </c>
      <c r="M542" s="18">
        <f>ROUND(K542*L542,2)</f>
        <v>3690.49</v>
      </c>
    </row>
    <row r="543" spans="1:13" ht="1.1499999999999999" customHeight="1" x14ac:dyDescent="0.25">
      <c r="A543" s="19"/>
      <c r="B543" s="19"/>
      <c r="C543" s="19"/>
      <c r="D543" s="25"/>
      <c r="E543" s="19"/>
      <c r="F543" s="19"/>
      <c r="G543" s="19"/>
      <c r="H543" s="19"/>
      <c r="I543" s="19"/>
      <c r="J543" s="19"/>
      <c r="K543" s="19"/>
      <c r="L543" s="19"/>
      <c r="M543" s="19"/>
    </row>
    <row r="544" spans="1:13" x14ac:dyDescent="0.25">
      <c r="A544" s="11"/>
      <c r="B544" s="11"/>
      <c r="C544" s="11"/>
      <c r="D544" s="24"/>
      <c r="E544" s="11"/>
      <c r="F544" s="11"/>
      <c r="G544" s="11"/>
      <c r="H544" s="11"/>
      <c r="I544" s="11"/>
      <c r="J544" s="16" t="s">
        <v>369</v>
      </c>
      <c r="K544" s="20">
        <v>1</v>
      </c>
      <c r="L544" s="18">
        <f>M538</f>
        <v>3690.49</v>
      </c>
      <c r="M544" s="18">
        <f>ROUND(K544*L544,2)</f>
        <v>3690.49</v>
      </c>
    </row>
    <row r="545" spans="1:13" ht="1.1499999999999999" customHeight="1" x14ac:dyDescent="0.25">
      <c r="A545" s="19"/>
      <c r="B545" s="19"/>
      <c r="C545" s="19"/>
      <c r="D545" s="25"/>
      <c r="E545" s="19"/>
      <c r="F545" s="19"/>
      <c r="G545" s="19"/>
      <c r="H545" s="19"/>
      <c r="I545" s="19"/>
      <c r="J545" s="19"/>
      <c r="K545" s="19"/>
      <c r="L545" s="19"/>
      <c r="M545" s="19"/>
    </row>
    <row r="546" spans="1:13" x14ac:dyDescent="0.25">
      <c r="A546" s="5" t="s">
        <v>370</v>
      </c>
      <c r="B546" s="5" t="s">
        <v>16</v>
      </c>
      <c r="C546" s="5" t="s">
        <v>17</v>
      </c>
      <c r="D546" s="22" t="s">
        <v>371</v>
      </c>
      <c r="E546" s="6"/>
      <c r="F546" s="6"/>
      <c r="G546" s="6"/>
      <c r="H546" s="6"/>
      <c r="I546" s="6"/>
      <c r="J546" s="6"/>
      <c r="K546" s="7">
        <f>K565</f>
        <v>1</v>
      </c>
      <c r="L546" s="8">
        <f>L565</f>
        <v>34619.949999999997</v>
      </c>
      <c r="M546" s="8">
        <f>M565</f>
        <v>34619.949999999997</v>
      </c>
    </row>
    <row r="547" spans="1:13" ht="22.5" x14ac:dyDescent="0.25">
      <c r="A547" s="9" t="s">
        <v>372</v>
      </c>
      <c r="B547" s="10" t="s">
        <v>20</v>
      </c>
      <c r="C547" s="10" t="s">
        <v>21</v>
      </c>
      <c r="D547" s="23" t="s">
        <v>373</v>
      </c>
      <c r="E547" s="11"/>
      <c r="F547" s="11"/>
      <c r="G547" s="11"/>
      <c r="H547" s="11"/>
      <c r="I547" s="11"/>
      <c r="J547" s="11"/>
      <c r="K547" s="12">
        <f>K551</f>
        <v>1</v>
      </c>
      <c r="L547" s="13">
        <f>L551</f>
        <v>1071</v>
      </c>
      <c r="M547" s="13">
        <f>M551</f>
        <v>1071</v>
      </c>
    </row>
    <row r="548" spans="1:13" ht="135" x14ac:dyDescent="0.25">
      <c r="A548" s="11"/>
      <c r="B548" s="11"/>
      <c r="C548" s="11"/>
      <c r="D548" s="23" t="s">
        <v>374</v>
      </c>
      <c r="E548" s="11"/>
      <c r="F548" s="11"/>
      <c r="G548" s="11"/>
      <c r="H548" s="11"/>
      <c r="I548" s="11"/>
      <c r="J548" s="11"/>
      <c r="K548" s="11"/>
      <c r="L548" s="11"/>
      <c r="M548" s="11"/>
    </row>
    <row r="549" spans="1:13" x14ac:dyDescent="0.25">
      <c r="A549" s="11"/>
      <c r="B549" s="11"/>
      <c r="C549" s="11"/>
      <c r="D549" s="24"/>
      <c r="E549" s="10" t="s">
        <v>17</v>
      </c>
      <c r="F549" s="14">
        <v>1</v>
      </c>
      <c r="G549" s="15">
        <v>0</v>
      </c>
      <c r="H549" s="15">
        <v>0</v>
      </c>
      <c r="I549" s="15">
        <v>0</v>
      </c>
      <c r="J549" s="13">
        <f>OR(F549&lt;&gt;0,G549&lt;&gt;0,H549&lt;&gt;0,I549&lt;&gt;0)*(F549 + (F549 = 0))*(G549 + (G549 = 0))*(H549 + (H549 = 0))*(I549 + (I549 = 0))</f>
        <v>1</v>
      </c>
      <c r="K549" s="11"/>
      <c r="L549" s="11"/>
      <c r="M549" s="11"/>
    </row>
    <row r="550" spans="1:13" x14ac:dyDescent="0.25">
      <c r="A550" s="11"/>
      <c r="B550" s="11"/>
      <c r="C550" s="11"/>
      <c r="D550" s="24"/>
      <c r="E550" s="10" t="s">
        <v>17</v>
      </c>
      <c r="F550" s="14"/>
      <c r="G550" s="15"/>
      <c r="H550" s="15"/>
      <c r="I550" s="15"/>
      <c r="J550" s="13">
        <f>OR(F550&lt;&gt;0,G550&lt;&gt;0,H550&lt;&gt;0,I550&lt;&gt;0)*(F550 + (F550 = 0))*(G550 + (G550 = 0))*(H550 + (H550 = 0))*(I550 + (I550 = 0))</f>
        <v>0</v>
      </c>
      <c r="K550" s="11"/>
      <c r="L550" s="11"/>
      <c r="M550" s="11"/>
    </row>
    <row r="551" spans="1:13" x14ac:dyDescent="0.25">
      <c r="A551" s="11"/>
      <c r="B551" s="11"/>
      <c r="C551" s="11"/>
      <c r="D551" s="24"/>
      <c r="E551" s="11"/>
      <c r="F551" s="11"/>
      <c r="G551" s="11"/>
      <c r="H551" s="11"/>
      <c r="I551" s="11"/>
      <c r="J551" s="16" t="s">
        <v>375</v>
      </c>
      <c r="K551" s="17">
        <f>SUM(J549:J550)*1</f>
        <v>1</v>
      </c>
      <c r="L551" s="15">
        <v>1071</v>
      </c>
      <c r="M551" s="18">
        <f>ROUND(K551*L551,2)</f>
        <v>1071</v>
      </c>
    </row>
    <row r="552" spans="1:13" ht="1.1499999999999999" customHeight="1" x14ac:dyDescent="0.25">
      <c r="A552" s="19"/>
      <c r="B552" s="19"/>
      <c r="C552" s="19"/>
      <c r="D552" s="25"/>
      <c r="E552" s="19"/>
      <c r="F552" s="19"/>
      <c r="G552" s="19"/>
      <c r="H552" s="19"/>
      <c r="I552" s="19"/>
      <c r="J552" s="19"/>
      <c r="K552" s="19"/>
      <c r="L552" s="19"/>
      <c r="M552" s="19"/>
    </row>
    <row r="553" spans="1:13" x14ac:dyDescent="0.25">
      <c r="A553" s="9" t="s">
        <v>376</v>
      </c>
      <c r="B553" s="10" t="s">
        <v>20</v>
      </c>
      <c r="C553" s="10" t="s">
        <v>21</v>
      </c>
      <c r="D553" s="23" t="s">
        <v>377</v>
      </c>
      <c r="E553" s="11"/>
      <c r="F553" s="11"/>
      <c r="G553" s="11"/>
      <c r="H553" s="11"/>
      <c r="I553" s="11"/>
      <c r="J553" s="11"/>
      <c r="K553" s="12">
        <f>K557</f>
        <v>1</v>
      </c>
      <c r="L553" s="13">
        <f>L557</f>
        <v>4424.45</v>
      </c>
      <c r="M553" s="13">
        <f>M557</f>
        <v>4424.45</v>
      </c>
    </row>
    <row r="554" spans="1:13" ht="258.75" x14ac:dyDescent="0.25">
      <c r="A554" s="11"/>
      <c r="B554" s="11"/>
      <c r="C554" s="11"/>
      <c r="D554" s="23" t="s">
        <v>378</v>
      </c>
      <c r="E554" s="11"/>
      <c r="F554" s="11"/>
      <c r="G554" s="11"/>
      <c r="H554" s="11"/>
      <c r="I554" s="11"/>
      <c r="J554" s="11"/>
      <c r="K554" s="11"/>
      <c r="L554" s="11"/>
      <c r="M554" s="11"/>
    </row>
    <row r="555" spans="1:13" x14ac:dyDescent="0.25">
      <c r="A555" s="11"/>
      <c r="B555" s="11"/>
      <c r="C555" s="11"/>
      <c r="D555" s="24"/>
      <c r="E555" s="10" t="s">
        <v>17</v>
      </c>
      <c r="F555" s="14">
        <v>1</v>
      </c>
      <c r="G555" s="15">
        <v>0</v>
      </c>
      <c r="H555" s="15">
        <v>0</v>
      </c>
      <c r="I555" s="15">
        <v>0</v>
      </c>
      <c r="J555" s="13">
        <f>OR(F555&lt;&gt;0,G555&lt;&gt;0,H555&lt;&gt;0,I555&lt;&gt;0)*(F555 + (F555 = 0))*(G555 + (G555 = 0))*(H555 + (H555 = 0))*(I555 + (I555 = 0))</f>
        <v>1</v>
      </c>
      <c r="K555" s="11"/>
      <c r="L555" s="11"/>
      <c r="M555" s="11"/>
    </row>
    <row r="556" spans="1:13" x14ac:dyDescent="0.25">
      <c r="A556" s="11"/>
      <c r="B556" s="11"/>
      <c r="C556" s="11"/>
      <c r="D556" s="24"/>
      <c r="E556" s="10" t="s">
        <v>17</v>
      </c>
      <c r="F556" s="14"/>
      <c r="G556" s="15"/>
      <c r="H556" s="15"/>
      <c r="I556" s="15"/>
      <c r="J556" s="13">
        <f>OR(F556&lt;&gt;0,G556&lt;&gt;0,H556&lt;&gt;0,I556&lt;&gt;0)*(F556 + (F556 = 0))*(G556 + (G556 = 0))*(H556 + (H556 = 0))*(I556 + (I556 = 0))</f>
        <v>0</v>
      </c>
      <c r="K556" s="11"/>
      <c r="L556" s="11"/>
      <c r="M556" s="11"/>
    </row>
    <row r="557" spans="1:13" x14ac:dyDescent="0.25">
      <c r="A557" s="11"/>
      <c r="B557" s="11"/>
      <c r="C557" s="11"/>
      <c r="D557" s="24"/>
      <c r="E557" s="11"/>
      <c r="F557" s="11"/>
      <c r="G557" s="11"/>
      <c r="H557" s="11"/>
      <c r="I557" s="11"/>
      <c r="J557" s="16" t="s">
        <v>379</v>
      </c>
      <c r="K557" s="17">
        <f>SUM(J555:J556)*1</f>
        <v>1</v>
      </c>
      <c r="L557" s="15">
        <v>4424.45</v>
      </c>
      <c r="M557" s="18">
        <f>ROUND(K557*L557,2)</f>
        <v>4424.45</v>
      </c>
    </row>
    <row r="558" spans="1:13" ht="1.1499999999999999" customHeight="1" x14ac:dyDescent="0.25">
      <c r="A558" s="19"/>
      <c r="B558" s="19"/>
      <c r="C558" s="19"/>
      <c r="D558" s="25"/>
      <c r="E558" s="19"/>
      <c r="F558" s="19"/>
      <c r="G558" s="19"/>
      <c r="H558" s="19"/>
      <c r="I558" s="19"/>
      <c r="J558" s="19"/>
      <c r="K558" s="19"/>
      <c r="L558" s="19"/>
      <c r="M558" s="19"/>
    </row>
    <row r="559" spans="1:13" ht="22.5" x14ac:dyDescent="0.25">
      <c r="A559" s="9" t="s">
        <v>380</v>
      </c>
      <c r="B559" s="10" t="s">
        <v>20</v>
      </c>
      <c r="C559" s="10" t="s">
        <v>21</v>
      </c>
      <c r="D559" s="23" t="s">
        <v>381</v>
      </c>
      <c r="E559" s="11"/>
      <c r="F559" s="11"/>
      <c r="G559" s="11"/>
      <c r="H559" s="11"/>
      <c r="I559" s="11"/>
      <c r="J559" s="11"/>
      <c r="K559" s="12">
        <f>K563</f>
        <v>1</v>
      </c>
      <c r="L559" s="13">
        <f>L563</f>
        <v>29124.5</v>
      </c>
      <c r="M559" s="13">
        <f>M563</f>
        <v>29124.5</v>
      </c>
    </row>
    <row r="560" spans="1:13" ht="409.5" x14ac:dyDescent="0.25">
      <c r="A560" s="11"/>
      <c r="B560" s="11"/>
      <c r="C560" s="11"/>
      <c r="D560" s="23" t="s">
        <v>382</v>
      </c>
      <c r="E560" s="11"/>
      <c r="F560" s="11"/>
      <c r="G560" s="11"/>
      <c r="H560" s="11"/>
      <c r="I560" s="11"/>
      <c r="J560" s="11"/>
      <c r="K560" s="11"/>
      <c r="L560" s="11"/>
      <c r="M560" s="11"/>
    </row>
    <row r="561" spans="1:13" x14ac:dyDescent="0.25">
      <c r="A561" s="11"/>
      <c r="B561" s="11"/>
      <c r="C561" s="11"/>
      <c r="D561" s="24"/>
      <c r="E561" s="10" t="s">
        <v>17</v>
      </c>
      <c r="F561" s="14">
        <v>1</v>
      </c>
      <c r="G561" s="15">
        <v>0</v>
      </c>
      <c r="H561" s="15">
        <v>0</v>
      </c>
      <c r="I561" s="15">
        <v>0</v>
      </c>
      <c r="J561" s="13">
        <f>OR(F561&lt;&gt;0,G561&lt;&gt;0,H561&lt;&gt;0,I561&lt;&gt;0)*(F561 + (F561 = 0))*(G561 + (G561 = 0))*(H561 + (H561 = 0))*(I561 + (I561 = 0))</f>
        <v>1</v>
      </c>
      <c r="K561" s="11"/>
      <c r="L561" s="11"/>
      <c r="M561" s="11"/>
    </row>
    <row r="562" spans="1:13" x14ac:dyDescent="0.25">
      <c r="A562" s="11"/>
      <c r="B562" s="11"/>
      <c r="C562" s="11"/>
      <c r="D562" s="24"/>
      <c r="E562" s="10" t="s">
        <v>17</v>
      </c>
      <c r="F562" s="14"/>
      <c r="G562" s="15"/>
      <c r="H562" s="15"/>
      <c r="I562" s="15"/>
      <c r="J562" s="13">
        <f>OR(F562&lt;&gt;0,G562&lt;&gt;0,H562&lt;&gt;0,I562&lt;&gt;0)*(F562 + (F562 = 0))*(G562 + (G562 = 0))*(H562 + (H562 = 0))*(I562 + (I562 = 0))</f>
        <v>0</v>
      </c>
      <c r="K562" s="11"/>
      <c r="L562" s="11"/>
      <c r="M562" s="11"/>
    </row>
    <row r="563" spans="1:13" x14ac:dyDescent="0.25">
      <c r="A563" s="11"/>
      <c r="B563" s="11"/>
      <c r="C563" s="11"/>
      <c r="D563" s="24"/>
      <c r="E563" s="11"/>
      <c r="F563" s="11"/>
      <c r="G563" s="11"/>
      <c r="H563" s="11"/>
      <c r="I563" s="11"/>
      <c r="J563" s="16" t="s">
        <v>383</v>
      </c>
      <c r="K563" s="17">
        <f>SUM(J561:J562)*1</f>
        <v>1</v>
      </c>
      <c r="L563" s="15">
        <v>29124.5</v>
      </c>
      <c r="M563" s="18">
        <f>ROUND(K563*L563,2)</f>
        <v>29124.5</v>
      </c>
    </row>
    <row r="564" spans="1:13" ht="1.1499999999999999" customHeight="1" x14ac:dyDescent="0.25">
      <c r="A564" s="19"/>
      <c r="B564" s="19"/>
      <c r="C564" s="19"/>
      <c r="D564" s="25"/>
      <c r="E564" s="19"/>
      <c r="F564" s="19"/>
      <c r="G564" s="19"/>
      <c r="H564" s="19"/>
      <c r="I564" s="19"/>
      <c r="J564" s="19"/>
      <c r="K564" s="19"/>
      <c r="L564" s="19"/>
      <c r="M564" s="19"/>
    </row>
    <row r="565" spans="1:13" x14ac:dyDescent="0.25">
      <c r="A565" s="11"/>
      <c r="B565" s="11"/>
      <c r="C565" s="11"/>
      <c r="D565" s="24"/>
      <c r="E565" s="11"/>
      <c r="F565" s="11"/>
      <c r="G565" s="11"/>
      <c r="H565" s="11"/>
      <c r="I565" s="11"/>
      <c r="J565" s="16" t="s">
        <v>384</v>
      </c>
      <c r="K565" s="20">
        <v>1</v>
      </c>
      <c r="L565" s="18">
        <f>M547+M553+M559</f>
        <v>34619.949999999997</v>
      </c>
      <c r="M565" s="18">
        <f>ROUND(K565*L565,2)</f>
        <v>34619.949999999997</v>
      </c>
    </row>
    <row r="566" spans="1:13" ht="1.1499999999999999" customHeight="1" x14ac:dyDescent="0.25">
      <c r="A566" s="19"/>
      <c r="B566" s="19"/>
      <c r="C566" s="19"/>
      <c r="D566" s="25"/>
      <c r="E566" s="19"/>
      <c r="F566" s="19"/>
      <c r="G566" s="19"/>
      <c r="H566" s="19"/>
      <c r="I566" s="19"/>
      <c r="J566" s="19"/>
      <c r="K566" s="19"/>
      <c r="L566" s="19"/>
      <c r="M566" s="19"/>
    </row>
    <row r="567" spans="1:13" x14ac:dyDescent="0.25">
      <c r="A567" s="11"/>
      <c r="B567" s="11"/>
      <c r="C567" s="11"/>
      <c r="D567" s="24"/>
      <c r="E567" s="11"/>
      <c r="F567" s="11"/>
      <c r="G567" s="11"/>
      <c r="H567" s="11"/>
      <c r="I567" s="11"/>
      <c r="J567" s="16" t="s">
        <v>385</v>
      </c>
      <c r="K567" s="20">
        <v>1</v>
      </c>
      <c r="L567" s="18">
        <f>M4+M25+M98+M172+M193+M256+M480+M537+M546</f>
        <v>286106.08</v>
      </c>
      <c r="M567" s="18">
        <f>ROUND(K567*L567,2)</f>
        <v>286106.08</v>
      </c>
    </row>
    <row r="568" spans="1:13" ht="1.1499999999999999" customHeight="1" x14ac:dyDescent="0.25">
      <c r="A568" s="19"/>
      <c r="B568" s="19"/>
      <c r="C568" s="19"/>
      <c r="D568" s="25"/>
      <c r="E568" s="19"/>
      <c r="F568" s="19"/>
      <c r="G568" s="19"/>
      <c r="H568" s="19"/>
      <c r="I568" s="19"/>
      <c r="J568" s="19"/>
      <c r="K568" s="19"/>
      <c r="L568" s="19"/>
      <c r="M568" s="19"/>
    </row>
  </sheetData>
  <dataValidations count="1">
    <dataValidation type="list" allowBlank="1" showInputMessage="1" showErrorMessage="1" sqref="B4:B568" xr:uid="{E8D3148F-0D2A-4DB0-B339-9C330EF7323F}">
      <formula1>"Capítulo,Partida,Mano de obra,Maquinaria,Material,Otros,Tarea,"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Fernandez</dc:creator>
  <cp:lastModifiedBy>Alvaro Fernandez</cp:lastModifiedBy>
  <dcterms:created xsi:type="dcterms:W3CDTF">2025-09-16T06:52:24Z</dcterms:created>
  <dcterms:modified xsi:type="dcterms:W3CDTF">2025-09-16T07:06:31Z</dcterms:modified>
</cp:coreProperties>
</file>