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e00\ah\02003\CONTRAADMINIS_490\EXPEDIENTES\Servicios\2024\143-2024 PAS RED. PROYECTO Y DIR. OBRAS SALUD MENTAL HUVM\0 Antecedentes\Para SIGLO\"/>
    </mc:Choice>
  </mc:AlternateContent>
  <xr:revisionPtr revIDLastSave="0" documentId="13_ncr:1_{BC91052F-8B76-4B1B-A275-DD74AFCA09A7}" xr6:coauthVersionLast="47" xr6:coauthVersionMax="47" xr10:uidLastSave="{00000000-0000-0000-0000-000000000000}"/>
  <bookViews>
    <workbookView xWindow="-120" yWindow="-120" windowWidth="29040" windowHeight="15720" tabRatio="500" xr2:uid="{00000000-000D-0000-FFFF-FFFF00000000}"/>
  </bookViews>
  <sheets>
    <sheet name="Hoja2" sheetId="1" r:id="rId1"/>
    <sheet name="Hoja1" sheetId="3" r:id="rId2"/>
    <sheet name="Hoja3" sheetId="2" state="hidden" r:id="rId3"/>
  </sheets>
  <definedNames>
    <definedName name="_xlnm.Print_Area" localSheetId="0">Hoja2!$A$1:$I$5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 i="1" l="1"/>
  <c r="B8" i="3"/>
  <c r="D10" i="3" s="1"/>
  <c r="C3" i="3"/>
  <c r="D3" i="3" s="1"/>
  <c r="C4" i="3"/>
  <c r="D4" i="3" s="1"/>
  <c r="C5" i="3"/>
  <c r="D5" i="3" s="1"/>
  <c r="C6" i="3"/>
  <c r="D6" i="3" s="1"/>
  <c r="C7" i="3"/>
  <c r="D7" i="3" s="1"/>
  <c r="C2" i="3"/>
  <c r="D2" i="3" s="1"/>
  <c r="D8" i="3" s="1"/>
  <c r="C8" i="3" l="1"/>
  <c r="C9" i="3"/>
  <c r="D9" i="3"/>
  <c r="H4" i="1"/>
</calcChain>
</file>

<file path=xl/sharedStrings.xml><?xml version="1.0" encoding="utf-8"?>
<sst xmlns="http://schemas.openxmlformats.org/spreadsheetml/2006/main" count="26" uniqueCount="25">
  <si>
    <t>CÓDIGO SAS</t>
  </si>
  <si>
    <t>GC</t>
  </si>
  <si>
    <t xml:space="preserve">DESCRIPCIÓN </t>
  </si>
  <si>
    <t xml:space="preserve">UNIDAD </t>
  </si>
  <si>
    <t>PRESUPUESTO LICITACIÓN  SIN IVA</t>
  </si>
  <si>
    <t>IVA</t>
  </si>
  <si>
    <t xml:space="preserve">IMPORTE IVA </t>
  </si>
  <si>
    <t>PRESUPUESTO LICITACIÓN CON IVA</t>
  </si>
  <si>
    <t>PARTIDA PRESUPUESTARIA</t>
  </si>
  <si>
    <t>Unidad de Servicio Ejecutado</t>
  </si>
  <si>
    <t>21%</t>
  </si>
  <si>
    <t>CONCEPTO</t>
  </si>
  <si>
    <t>IMPORTE ESTIMADO</t>
  </si>
  <si>
    <t>IVA (21%)</t>
  </si>
  <si>
    <t>IMPORTE TOTAL</t>
  </si>
  <si>
    <t>ANTEPROYECTO</t>
  </si>
  <si>
    <t>PROYECTO BÁSICO Y DE EJECUCIÓN</t>
  </si>
  <si>
    <t>ESTUDIO DE SEGURIDAD Y SALUD, durante la redacción del Proyecto.</t>
  </si>
  <si>
    <t>DIRECCIÓN DE OBRAS</t>
  </si>
  <si>
    <t>DIRECCIÓN DE EJECUCIÓN DE OBRAS</t>
  </si>
  <si>
    <t>COORDINACIÓN EN MATERIA DE SEGURIDAD Y SALUD, durante la ejecución de obras</t>
  </si>
  <si>
    <t>SERVICIO DE REDACCIÓN DE PROYECTO BÁSICO Y DE EJECUCIÓN, COORDINACIÓN EN MATERIA DE SEGURIDAD Y SALUD DURANTE LA ELABORACIÓN DEL PROYECTO BÁSICO Y DE EJECUCIÓN, DIRECCIÓN DE OBRA, DIRECCIÓN DE EJECUCIÓN DE OBRA Y COORDINACIÓN EN MATERIA DE SEGURIDAD Y SALUD DURANTE LA EJECUCIÓN DE LAS OBRAS NECESARIAS PARA LA REFORMA DE LA UNIDAD DE HOSPITALIZACIÓN DE SALUD MENTAL, UBICADA EN LA PLANTA BAJA DEL HOSPITAL UNIVERSITARIO VIRGEN MACARENA DE SEVILLA</t>
  </si>
  <si>
    <t>G09630</t>
  </si>
  <si>
    <t>SE.PD.06.02.0001</t>
  </si>
  <si>
    <t>Fondo Finalista Salud Mental S0720, partida G/41C/21200/41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</si>
</sst>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0A];[Red]\-#,##0.00\ [$€-C0A]"/>
    <numFmt numFmtId="165" formatCode="#,##0.00\ _€"/>
  </numFmts>
  <fonts count="8" x14ac:knownFonts="1">
    <font>
      <sz val="11"/>
      <color rgb="FF000000"/>
      <name val="Calibri"/>
      <family val="2"/>
      <charset val="1"/>
    </font>
    <font>
      <b/>
      <sz val="10"/>
      <color rgb="FF000000"/>
      <name val="Century Gothic"/>
      <family val="2"/>
      <charset val="1"/>
    </font>
    <font>
      <sz val="11"/>
      <name val="Calibri"/>
      <family val="2"/>
      <charset val="1"/>
    </font>
    <font>
      <sz val="10"/>
      <color rgb="FF000000"/>
      <name val="Century Gothic"/>
      <family val="2"/>
      <charset val="1"/>
    </font>
    <font>
      <b/>
      <sz val="10.5"/>
      <color rgb="FF000000"/>
      <name val="Source Sans Pro Light"/>
      <family val="2"/>
    </font>
    <font>
      <sz val="10.5"/>
      <color rgb="FF000000"/>
      <name val="Source Sans Pro Light"/>
      <family val="2"/>
    </font>
    <font>
      <sz val="10"/>
      <name val="Century Gothic"/>
      <family val="2"/>
    </font>
    <font>
      <sz val="11"/>
      <name val="Calibri"/>
      <family val="2"/>
    </font>
  </fonts>
  <fills count="4">
    <fill>
      <patternFill patternType="none"/>
    </fill>
    <fill>
      <patternFill patternType="gray125"/>
    </fill>
    <fill>
      <patternFill patternType="solid">
        <fgColor rgb="FFBFBFBF"/>
        <bgColor rgb="FFCCCCFF"/>
      </patternFill>
    </fill>
    <fill>
      <patternFill patternType="solid">
        <fgColor rgb="FFD9D9D9"/>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16">
    <xf numFmtId="0" fontId="0" fillId="0" borderId="0" xfId="0"/>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5" fillId="0" borderId="3" xfId="0" applyFont="1" applyBorder="1" applyAlignment="1">
      <alignment horizontal="left" vertical="center" wrapText="1"/>
    </xf>
    <xf numFmtId="4" fontId="0" fillId="0" borderId="0" xfId="0" applyNumberFormat="1"/>
    <xf numFmtId="0" fontId="4" fillId="3" borderId="3" xfId="0" applyFont="1" applyFill="1" applyBorder="1" applyAlignment="1">
      <alignment horizontal="left" vertical="center" wrapText="1"/>
    </xf>
    <xf numFmtId="165" fontId="5" fillId="0" borderId="3" xfId="0" applyNumberFormat="1" applyFont="1" applyBorder="1" applyAlignment="1">
      <alignment vertical="center" wrapText="1"/>
    </xf>
    <xf numFmtId="165" fontId="5" fillId="3" borderId="3"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4"/>
  <sheetViews>
    <sheetView tabSelected="1" view="pageLayout" zoomScaleNormal="111" workbookViewId="0">
      <selection activeCell="H5" sqref="H5"/>
    </sheetView>
  </sheetViews>
  <sheetFormatPr baseColWidth="10" defaultColWidth="9.140625" defaultRowHeight="15" x14ac:dyDescent="0.25"/>
  <cols>
    <col min="1" max="1" width="21.85546875" customWidth="1"/>
    <col min="2" max="2" width="9.85546875" customWidth="1"/>
    <col min="3" max="3" width="74.85546875" customWidth="1"/>
    <col min="4" max="4" width="10" customWidth="1"/>
    <col min="5" max="5" width="15.5703125" customWidth="1"/>
    <col min="6" max="6" width="10.28515625" customWidth="1"/>
    <col min="7" max="7" width="13.28515625" customWidth="1"/>
    <col min="8" max="8" width="16.42578125" customWidth="1"/>
    <col min="9" max="9" width="18.28515625" customWidth="1"/>
    <col min="10" max="1023" width="8.140625" customWidth="1"/>
  </cols>
  <sheetData>
    <row r="3" spans="1:9" ht="38.25" x14ac:dyDescent="0.25">
      <c r="A3" s="12" t="s">
        <v>0</v>
      </c>
      <c r="B3" s="12" t="s">
        <v>1</v>
      </c>
      <c r="C3" s="12" t="s">
        <v>2</v>
      </c>
      <c r="D3" s="12" t="s">
        <v>3</v>
      </c>
      <c r="E3" s="12" t="s">
        <v>4</v>
      </c>
      <c r="F3" s="12" t="s">
        <v>5</v>
      </c>
      <c r="G3" s="12" t="s">
        <v>6</v>
      </c>
      <c r="H3" s="12" t="s">
        <v>7</v>
      </c>
      <c r="I3" s="12" t="s">
        <v>8</v>
      </c>
    </row>
    <row r="4" spans="1:9" ht="105" x14ac:dyDescent="0.25">
      <c r="A4" s="15" t="s">
        <v>23</v>
      </c>
      <c r="B4" s="14" t="s">
        <v>22</v>
      </c>
      <c r="C4" s="11" t="s">
        <v>21</v>
      </c>
      <c r="D4" s="1" t="s">
        <v>9</v>
      </c>
      <c r="E4" s="2">
        <v>98759.8</v>
      </c>
      <c r="F4" s="3" t="s">
        <v>10</v>
      </c>
      <c r="G4" s="2">
        <f>+E4*F4</f>
        <v>20739.558000000001</v>
      </c>
      <c r="H4" s="2">
        <f>+E4+G4</f>
        <v>119499.35800000001</v>
      </c>
      <c r="I4" s="13" t="s">
        <v>24</v>
      </c>
    </row>
  </sheetData>
  <printOptions horizontalCentered="1"/>
  <pageMargins left="0.70833333333333304" right="0.70833333333333304" top="1.1812499999999999" bottom="0.74791666666666701" header="0.47222222222222199" footer="0.51180555555555496"/>
  <pageSetup paperSize="9" scale="68" firstPageNumber="0" orientation="landscape" horizontalDpi="300" verticalDpi="300" r:id="rId1"/>
  <headerFooter>
    <oddHeader>&amp;CANEXO GC PPT PAS 143/2024 SERVICIO DE REDACCIÓN DE PROYECTO BÁSICO Y DE EJECUCIÓN, ESS, DO, DEO Y CSS DE LAS OBRAS DE REFORMA DE UNIDAD HOSPITALIZACIÓN SALUD MENTAL HUVM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selection activeCell="D11" sqref="D11"/>
    </sheetView>
  </sheetViews>
  <sheetFormatPr baseColWidth="10" defaultRowHeight="15" x14ac:dyDescent="0.25"/>
  <cols>
    <col min="1" max="1" width="69.5703125" bestFit="1" customWidth="1"/>
    <col min="2" max="4" width="15.28515625" bestFit="1" customWidth="1"/>
  </cols>
  <sheetData>
    <row r="1" spans="1:4" ht="29.25" thickBot="1" x14ac:dyDescent="0.3">
      <c r="A1" s="4" t="s">
        <v>11</v>
      </c>
      <c r="B1" s="4" t="s">
        <v>12</v>
      </c>
      <c r="C1" s="4" t="s">
        <v>13</v>
      </c>
      <c r="D1" s="4" t="s">
        <v>14</v>
      </c>
    </row>
    <row r="2" spans="1:4" ht="15.75" thickBot="1" x14ac:dyDescent="0.3">
      <c r="A2" s="5" t="s">
        <v>15</v>
      </c>
      <c r="B2" s="8">
        <v>10305</v>
      </c>
      <c r="C2" s="8">
        <f>B2*0.21</f>
        <v>2164.0499999999997</v>
      </c>
      <c r="D2" s="8">
        <f>B2+C2</f>
        <v>12469.05</v>
      </c>
    </row>
    <row r="3" spans="1:4" ht="15.75" thickBot="1" x14ac:dyDescent="0.3">
      <c r="A3" s="5" t="s">
        <v>16</v>
      </c>
      <c r="B3" s="8">
        <v>13805</v>
      </c>
      <c r="C3" s="8">
        <f t="shared" ref="C3:C7" si="0">B3*0.21</f>
        <v>2899.0499999999997</v>
      </c>
      <c r="D3" s="8">
        <f t="shared" ref="D3:D7" si="1">B3+C3</f>
        <v>16704.05</v>
      </c>
    </row>
    <row r="4" spans="1:4" ht="15.75" thickBot="1" x14ac:dyDescent="0.3">
      <c r="A4" s="5" t="s">
        <v>17</v>
      </c>
      <c r="B4" s="8">
        <v>3500</v>
      </c>
      <c r="C4" s="8">
        <f t="shared" si="0"/>
        <v>735</v>
      </c>
      <c r="D4" s="8">
        <f t="shared" si="1"/>
        <v>4235</v>
      </c>
    </row>
    <row r="5" spans="1:4" ht="15.75" thickBot="1" x14ac:dyDescent="0.3">
      <c r="A5" s="5" t="s">
        <v>18</v>
      </c>
      <c r="B5" s="8">
        <v>11830</v>
      </c>
      <c r="C5" s="8">
        <f t="shared" si="0"/>
        <v>2484.2999999999997</v>
      </c>
      <c r="D5" s="8">
        <f t="shared" si="1"/>
        <v>14314.3</v>
      </c>
    </row>
    <row r="6" spans="1:4" ht="15.75" thickBot="1" x14ac:dyDescent="0.3">
      <c r="A6" s="5" t="s">
        <v>19</v>
      </c>
      <c r="B6" s="8">
        <v>11830</v>
      </c>
      <c r="C6" s="8">
        <f t="shared" si="0"/>
        <v>2484.2999999999997</v>
      </c>
      <c r="D6" s="8">
        <f t="shared" si="1"/>
        <v>14314.3</v>
      </c>
    </row>
    <row r="7" spans="1:4" ht="15.75" thickBot="1" x14ac:dyDescent="0.3">
      <c r="A7" s="5" t="s">
        <v>20</v>
      </c>
      <c r="B7" s="8">
        <v>6500</v>
      </c>
      <c r="C7" s="8">
        <f t="shared" si="0"/>
        <v>1365</v>
      </c>
      <c r="D7" s="8">
        <f t="shared" si="1"/>
        <v>7865</v>
      </c>
    </row>
    <row r="8" spans="1:4" ht="15.75" thickBot="1" x14ac:dyDescent="0.3">
      <c r="A8" s="7" t="s">
        <v>14</v>
      </c>
      <c r="B8" s="9">
        <f>SUM(B2:B7)</f>
        <v>57770</v>
      </c>
      <c r="C8" s="9">
        <f>SUM(C2:C7)</f>
        <v>12131.699999999999</v>
      </c>
      <c r="D8" s="9">
        <f>SUM(D2:D7)</f>
        <v>69901.7</v>
      </c>
    </row>
    <row r="9" spans="1:4" x14ac:dyDescent="0.25">
      <c r="C9" s="10">
        <f>B8*0.21</f>
        <v>12131.699999999999</v>
      </c>
      <c r="D9" s="6">
        <f>B8+C8</f>
        <v>69901.7</v>
      </c>
    </row>
    <row r="10" spans="1:4" x14ac:dyDescent="0.25">
      <c r="D10">
        <f>B8*1.21</f>
        <v>69901.7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baseColWidth="10" defaultColWidth="9.140625" defaultRowHeight="15" x14ac:dyDescent="0.25"/>
  <cols>
    <col min="1" max="1025" width="8.140625" customWidth="1"/>
  </cols>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Hoja2</vt:lpstr>
      <vt:lpstr>Hoja1</vt:lpstr>
      <vt:lpstr>Hoja3</vt:lpstr>
      <vt:lpstr>Hoja2!Área_de_impresión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HernandezAsuncion52T</dc:creator>
  <dc:description/>
  <cp:lastModifiedBy>Castillo Rubio, Juan Manuel</cp:lastModifiedBy>
  <cp:revision>20</cp:revision>
  <cp:lastPrinted>2023-04-11T06:12:27Z</cp:lastPrinted>
  <dcterms:created xsi:type="dcterms:W3CDTF">2016-04-01T07:50:49Z</dcterms:created>
  <dcterms:modified xsi:type="dcterms:W3CDTF">2025-09-03T06:34:11Z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