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28800" windowHeight="12000" tabRatio="788" activeTab="1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Plantilla!$A$1:$AC$71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45621"/>
</workbook>
</file>

<file path=xl/calcChain.xml><?xml version="1.0" encoding="utf-8"?>
<calcChain xmlns="http://schemas.openxmlformats.org/spreadsheetml/2006/main">
  <c r="G36" i="21" l="1"/>
  <c r="Z21" i="20" l="1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20" i="20"/>
  <c r="Z18" i="20"/>
  <c r="Z17" i="20" l="1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39" i="20" l="1"/>
  <c r="AA147" i="20"/>
  <c r="AA178" i="20"/>
  <c r="AA187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197" i="20" l="1"/>
  <c r="AB205" i="20"/>
  <c r="AB198" i="20"/>
  <c r="AB206" i="20"/>
  <c r="AB199" i="20"/>
  <c r="AB200" i="20"/>
  <c r="AB201" i="20"/>
  <c r="AB195" i="20"/>
  <c r="AB210" i="20"/>
  <c r="AB218" i="20"/>
  <c r="AB226" i="20"/>
  <c r="AB234" i="20"/>
  <c r="AB242" i="20"/>
  <c r="AB250" i="20"/>
  <c r="AB258" i="20"/>
  <c r="AB266" i="20"/>
  <c r="AB274" i="20"/>
  <c r="AB282" i="20"/>
  <c r="AB290" i="20"/>
  <c r="AB298" i="20"/>
  <c r="AB306" i="20"/>
  <c r="AB314" i="20"/>
  <c r="AB322" i="20"/>
  <c r="AB330" i="20"/>
  <c r="AB338" i="20"/>
  <c r="AB346" i="20"/>
  <c r="AB354" i="20"/>
  <c r="AB362" i="20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178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202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39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9" i="20"/>
  <c r="AB232" i="20"/>
  <c r="AB255" i="20"/>
  <c r="AB273" i="20"/>
  <c r="AB296" i="20"/>
  <c r="AB319" i="20"/>
  <c r="AB337" i="20"/>
  <c r="AB360" i="20"/>
  <c r="AB383" i="20"/>
  <c r="AB401" i="20"/>
  <c r="AB424" i="20"/>
  <c r="AB447" i="20"/>
  <c r="AB465" i="20"/>
  <c r="AB488" i="20"/>
  <c r="AB215" i="20"/>
  <c r="AB233" i="20"/>
  <c r="AB256" i="20"/>
  <c r="AB279" i="20"/>
  <c r="AB297" i="20"/>
  <c r="AB320" i="20"/>
  <c r="AB343" i="20"/>
  <c r="AB361" i="20"/>
  <c r="AB384" i="20"/>
  <c r="AB407" i="20"/>
  <c r="AB425" i="20"/>
  <c r="AB448" i="20"/>
  <c r="AB471" i="20"/>
  <c r="AB489" i="20"/>
  <c r="AB216" i="20"/>
  <c r="AB239" i="20"/>
  <c r="AB257" i="20"/>
  <c r="AB280" i="20"/>
  <c r="AB303" i="20"/>
  <c r="AB321" i="20"/>
  <c r="AB344" i="20"/>
  <c r="AB367" i="20"/>
  <c r="AB385" i="20"/>
  <c r="AB408" i="20"/>
  <c r="AB431" i="20"/>
  <c r="AB449" i="20"/>
  <c r="AB472" i="20"/>
  <c r="AB495" i="20"/>
  <c r="AB187" i="20"/>
  <c r="AB217" i="20"/>
  <c r="AB240" i="20"/>
  <c r="AB263" i="20"/>
  <c r="AB281" i="20"/>
  <c r="AB304" i="20"/>
  <c r="AB327" i="20"/>
  <c r="AB345" i="20"/>
  <c r="AB368" i="20"/>
  <c r="AB391" i="20"/>
  <c r="AB409" i="20"/>
  <c r="AB432" i="20"/>
  <c r="AB455" i="20"/>
  <c r="AB473" i="20"/>
  <c r="AB496" i="20"/>
  <c r="AB224" i="20"/>
  <c r="AB247" i="20"/>
  <c r="AB265" i="20"/>
  <c r="AB288" i="20"/>
  <c r="AB311" i="20"/>
  <c r="AB329" i="20"/>
  <c r="AB352" i="20"/>
  <c r="AB375" i="20"/>
  <c r="AB393" i="20"/>
  <c r="AB416" i="20"/>
  <c r="AB439" i="20"/>
  <c r="AB457" i="20"/>
  <c r="AB480" i="20"/>
  <c r="AB208" i="20"/>
  <c r="AB231" i="20"/>
  <c r="AB249" i="20"/>
  <c r="AB272" i="20"/>
  <c r="AB295" i="20"/>
  <c r="AB313" i="20"/>
  <c r="AB336" i="20"/>
  <c r="AB359" i="20"/>
  <c r="AB377" i="20"/>
  <c r="AB400" i="20"/>
  <c r="AB423" i="20"/>
  <c r="AB441" i="20"/>
  <c r="AB464" i="20"/>
  <c r="AB487" i="20"/>
  <c r="AB241" i="20"/>
  <c r="AB328" i="20"/>
  <c r="AB415" i="20"/>
  <c r="AB497" i="20"/>
  <c r="AB248" i="20"/>
  <c r="AB335" i="20"/>
  <c r="AB417" i="20"/>
  <c r="AB264" i="20"/>
  <c r="AB351" i="20"/>
  <c r="AB433" i="20"/>
  <c r="AB147" i="20"/>
  <c r="AB271" i="20"/>
  <c r="AB353" i="20"/>
  <c r="AB440" i="20"/>
  <c r="AB287" i="20"/>
  <c r="AB369" i="20"/>
  <c r="AB456" i="20"/>
  <c r="AB207" i="20"/>
  <c r="AB289" i="20"/>
  <c r="AB376" i="20"/>
  <c r="AB463" i="20"/>
  <c r="AB479" i="20"/>
  <c r="AB481" i="20"/>
  <c r="AB223" i="20"/>
  <c r="AB225" i="20"/>
  <c r="AB305" i="20"/>
  <c r="AB312" i="20"/>
  <c r="AB399" i="20"/>
  <c r="AB392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195" i="20" l="1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B54" i="20" s="1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B101" i="20" s="1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B93" i="20" s="1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B108" i="20" s="1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A101" i="20" s="1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E347" i="20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A54" i="20" s="1"/>
  <c r="AE60" i="20"/>
  <c r="AE66" i="20"/>
  <c r="AE72" i="20"/>
  <c r="AE78" i="20"/>
  <c r="AE84" i="20"/>
  <c r="AE90" i="20"/>
  <c r="AE96" i="20"/>
  <c r="AE102" i="20"/>
  <c r="AE108" i="20"/>
  <c r="AA108" i="20" s="1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H133" i="20" s="1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A56" i="20" s="1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A57" i="20" s="1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E376" i="20"/>
  <c r="AE404" i="20"/>
  <c r="AE422" i="20"/>
  <c r="AE440" i="20"/>
  <c r="AE458" i="20"/>
  <c r="AE476" i="20"/>
  <c r="AE494" i="20"/>
  <c r="AE292" i="20"/>
  <c r="AE22" i="20"/>
  <c r="AE58" i="20"/>
  <c r="AA58" i="20" s="1"/>
  <c r="AE94" i="20"/>
  <c r="AE130" i="20"/>
  <c r="AE166" i="20"/>
  <c r="AE202" i="20"/>
  <c r="AE238" i="20"/>
  <c r="AE274" i="20"/>
  <c r="AE310" i="20"/>
  <c r="AE346" i="20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206" i="20"/>
  <c r="AH386" i="20"/>
  <c r="AH297" i="20"/>
  <c r="AH465" i="20"/>
  <c r="AH240" i="20"/>
  <c r="AH211" i="20"/>
  <c r="AH247" i="20"/>
  <c r="AH283" i="20"/>
  <c r="AH319" i="20"/>
  <c r="AH355" i="20"/>
  <c r="AH391" i="20"/>
  <c r="AH427" i="20"/>
  <c r="AH463" i="20"/>
  <c r="AH499" i="20"/>
  <c r="AH272" i="20"/>
  <c r="AH338" i="20"/>
  <c r="AH488" i="20"/>
  <c r="AH249" i="20"/>
  <c r="AH429" i="20"/>
  <c r="AH333" i="20"/>
  <c r="AH190" i="20"/>
  <c r="AH262" i="20"/>
  <c r="AH298" i="20"/>
  <c r="AH334" i="20"/>
  <c r="AH370" i="20"/>
  <c r="AH406" i="20"/>
  <c r="AH442" i="20"/>
  <c r="AH478" i="20"/>
  <c r="AH194" i="20"/>
  <c r="AH350" i="20"/>
  <c r="AH500" i="20"/>
  <c r="AH285" i="20"/>
  <c r="AH495" i="20"/>
  <c r="AH238" i="20"/>
  <c r="AH203" i="20"/>
  <c r="AH239" i="20"/>
  <c r="AH275" i="20"/>
  <c r="AH311" i="20"/>
  <c r="AH347" i="20"/>
  <c r="AH383" i="20"/>
  <c r="AH419" i="20"/>
  <c r="AH455" i="20"/>
  <c r="AH491" i="20"/>
  <c r="AH290" i="20"/>
  <c r="AH452" i="20"/>
  <c r="AH231" i="20"/>
  <c r="AH405" i="20"/>
  <c r="AH234" i="20"/>
  <c r="AH276" i="20"/>
  <c r="AH312" i="20"/>
  <c r="AH348" i="20"/>
  <c r="AH384" i="20"/>
  <c r="AH420" i="20"/>
  <c r="AH456" i="20"/>
  <c r="AH492" i="20"/>
  <c r="AH236" i="20"/>
  <c r="AH410" i="20"/>
  <c r="AH321" i="20"/>
  <c r="AH489" i="20"/>
  <c r="AH179" i="20"/>
  <c r="AH181" i="20"/>
  <c r="AH217" i="20"/>
  <c r="AH253" i="20"/>
  <c r="AH289" i="20"/>
  <c r="AH325" i="20"/>
  <c r="AH361" i="20"/>
  <c r="AH397" i="20"/>
  <c r="AH433" i="20"/>
  <c r="AH469" i="20"/>
  <c r="AH314" i="20"/>
  <c r="AH200" i="20"/>
  <c r="AH362" i="20"/>
  <c r="AH273" i="20"/>
  <c r="AH459" i="20"/>
  <c r="AH363" i="20"/>
  <c r="AH208" i="20"/>
  <c r="AH268" i="20"/>
  <c r="AH304" i="20"/>
  <c r="AH340" i="20"/>
  <c r="AH376" i="20"/>
  <c r="AH412" i="20"/>
  <c r="AH448" i="20"/>
  <c r="AH484" i="20"/>
  <c r="AH218" i="20"/>
  <c r="AH380" i="20"/>
  <c r="AH327" i="20"/>
  <c r="AH184" i="20"/>
  <c r="AH256" i="20"/>
  <c r="AH209" i="20"/>
  <c r="AH245" i="20"/>
  <c r="AH281" i="20"/>
  <c r="AH317" i="20"/>
  <c r="AH353" i="20"/>
  <c r="AH389" i="20"/>
  <c r="AH425" i="20"/>
  <c r="AH461" i="20"/>
  <c r="AH497" i="20"/>
  <c r="AH320" i="20"/>
  <c r="AH482" i="20"/>
  <c r="AH261" i="20"/>
  <c r="AH435" i="20"/>
  <c r="AH246" i="20"/>
  <c r="AH282" i="20"/>
  <c r="AH318" i="20"/>
  <c r="AH354" i="20"/>
  <c r="AH390" i="20"/>
  <c r="AH426" i="20"/>
  <c r="AH462" i="20"/>
  <c r="AH498" i="20"/>
  <c r="AH266" i="20"/>
  <c r="AH440" i="20"/>
  <c r="AH183" i="20"/>
  <c r="AH351" i="20"/>
  <c r="AH186" i="20"/>
  <c r="AH187" i="20"/>
  <c r="AH223" i="20"/>
  <c r="AH259" i="20"/>
  <c r="AH295" i="20"/>
  <c r="AH331" i="20"/>
  <c r="AH367" i="20"/>
  <c r="AH403" i="20"/>
  <c r="AH439" i="20"/>
  <c r="AH475" i="20"/>
  <c r="AH368" i="20"/>
  <c r="AH230" i="20"/>
  <c r="AH392" i="20"/>
  <c r="AH309" i="20"/>
  <c r="AH483" i="20"/>
  <c r="AH219" i="20"/>
  <c r="AH393" i="20"/>
  <c r="AH220" i="20"/>
  <c r="AH274" i="20"/>
  <c r="AH310" i="20"/>
  <c r="AH346" i="20"/>
  <c r="AH382" i="20"/>
  <c r="AH418" i="20"/>
  <c r="AH454" i="20"/>
  <c r="AH490" i="20"/>
  <c r="AH248" i="20"/>
  <c r="AH404" i="20"/>
  <c r="AH357" i="20"/>
  <c r="AH196" i="20"/>
  <c r="AH215" i="20"/>
  <c r="AH251" i="20"/>
  <c r="AH287" i="20"/>
  <c r="AH323" i="20"/>
  <c r="AH359" i="20"/>
  <c r="AH395" i="20"/>
  <c r="AH431" i="20"/>
  <c r="AH467" i="20"/>
  <c r="AH344" i="20"/>
  <c r="AH291" i="20"/>
  <c r="AH471" i="20"/>
  <c r="AH192" i="20"/>
  <c r="AH252" i="20"/>
  <c r="AH288" i="20"/>
  <c r="AH324" i="20"/>
  <c r="AH360" i="20"/>
  <c r="AH396" i="20"/>
  <c r="AH432" i="20"/>
  <c r="AH468" i="20"/>
  <c r="AH296" i="20"/>
  <c r="AH470" i="20"/>
  <c r="AH207" i="20"/>
  <c r="AH381" i="20"/>
  <c r="AH204" i="20"/>
  <c r="AH193" i="20"/>
  <c r="AH229" i="20"/>
  <c r="AH265" i="20"/>
  <c r="AH301" i="20"/>
  <c r="AH337" i="20"/>
  <c r="AH373" i="20"/>
  <c r="AH409" i="20"/>
  <c r="AH445" i="20"/>
  <c r="AH481" i="20"/>
  <c r="AH182" i="20"/>
  <c r="AH458" i="20"/>
  <c r="AH254" i="20"/>
  <c r="AH416" i="20"/>
  <c r="AH339" i="20"/>
  <c r="AH243" i="20"/>
  <c r="AH423" i="20"/>
  <c r="AH232" i="20"/>
  <c r="AH280" i="20"/>
  <c r="AH316" i="20"/>
  <c r="AH352" i="20"/>
  <c r="AH388" i="20"/>
  <c r="AH424" i="20"/>
  <c r="AH460" i="20"/>
  <c r="AH496" i="20"/>
  <c r="AH278" i="20"/>
  <c r="AH422" i="20"/>
  <c r="AH201" i="20"/>
  <c r="AH387" i="20"/>
  <c r="AH202" i="20"/>
  <c r="AH185" i="20"/>
  <c r="AH221" i="20"/>
  <c r="AH257" i="20"/>
  <c r="AH293" i="20"/>
  <c r="AH329" i="20"/>
  <c r="AH365" i="20"/>
  <c r="AH401" i="20"/>
  <c r="AH437" i="20"/>
  <c r="AH473" i="20"/>
  <c r="AH188" i="20"/>
  <c r="AH374" i="20"/>
  <c r="AH315" i="20"/>
  <c r="AH198" i="20"/>
  <c r="AH258" i="20"/>
  <c r="AH294" i="20"/>
  <c r="AH330" i="20"/>
  <c r="AH366" i="20"/>
  <c r="AH402" i="20"/>
  <c r="AH438" i="20"/>
  <c r="AH474" i="20"/>
  <c r="AH326" i="20"/>
  <c r="AH494" i="20"/>
  <c r="AH237" i="20"/>
  <c r="AH411" i="20"/>
  <c r="AH216" i="20"/>
  <c r="AH199" i="20"/>
  <c r="AH235" i="20"/>
  <c r="AH271" i="20"/>
  <c r="AH307" i="20"/>
  <c r="AH343" i="20"/>
  <c r="AH379" i="20"/>
  <c r="AH415" i="20"/>
  <c r="AH451" i="20"/>
  <c r="AH487" i="20"/>
  <c r="AH212" i="20"/>
  <c r="AH284" i="20"/>
  <c r="AH434" i="20"/>
  <c r="AH195" i="20"/>
  <c r="AH369" i="20"/>
  <c r="AH279" i="20"/>
  <c r="AH453" i="20"/>
  <c r="AH244" i="20"/>
  <c r="AH286" i="20"/>
  <c r="AH322" i="20"/>
  <c r="AH358" i="20"/>
  <c r="AH394" i="20"/>
  <c r="AH430" i="20"/>
  <c r="AH466" i="20"/>
  <c r="AH302" i="20"/>
  <c r="AH446" i="20"/>
  <c r="AH225" i="20"/>
  <c r="AH417" i="20"/>
  <c r="AH214" i="20"/>
  <c r="AH191" i="20"/>
  <c r="AH227" i="20"/>
  <c r="AH263" i="20"/>
  <c r="AH299" i="20"/>
  <c r="AH335" i="20"/>
  <c r="AH371" i="20"/>
  <c r="AH407" i="20"/>
  <c r="AH443" i="20"/>
  <c r="AH479" i="20"/>
  <c r="AH224" i="20"/>
  <c r="AH398" i="20"/>
  <c r="AH345" i="20"/>
  <c r="AH210" i="20"/>
  <c r="AH264" i="20"/>
  <c r="AH300" i="20"/>
  <c r="AH336" i="20"/>
  <c r="AH372" i="20"/>
  <c r="AH408" i="20"/>
  <c r="AH444" i="20"/>
  <c r="AH480" i="20"/>
  <c r="AH356" i="20"/>
  <c r="AH267" i="20"/>
  <c r="AH441" i="20"/>
  <c r="AH228" i="20"/>
  <c r="AH205" i="20"/>
  <c r="AH241" i="20"/>
  <c r="AH277" i="20"/>
  <c r="AH313" i="20"/>
  <c r="AH349" i="20"/>
  <c r="AH385" i="20"/>
  <c r="AH421" i="20"/>
  <c r="AH457" i="20"/>
  <c r="AH493" i="20"/>
  <c r="AH242" i="20"/>
  <c r="AH308" i="20"/>
  <c r="AH464" i="20"/>
  <c r="AH213" i="20"/>
  <c r="AH399" i="20"/>
  <c r="AH303" i="20"/>
  <c r="AH477" i="20"/>
  <c r="AH250" i="20"/>
  <c r="AH292" i="20"/>
  <c r="AH328" i="20"/>
  <c r="AH364" i="20"/>
  <c r="AH400" i="20"/>
  <c r="AH436" i="20"/>
  <c r="AH472" i="20"/>
  <c r="AH332" i="20"/>
  <c r="AH476" i="20"/>
  <c r="AH255" i="20"/>
  <c r="AH447" i="20"/>
  <c r="AH226" i="20"/>
  <c r="AH197" i="20"/>
  <c r="AH233" i="20"/>
  <c r="AH269" i="20"/>
  <c r="AH305" i="20"/>
  <c r="AH341" i="20"/>
  <c r="AH377" i="20"/>
  <c r="AH413" i="20"/>
  <c r="AH449" i="20"/>
  <c r="AH485" i="20"/>
  <c r="AH260" i="20"/>
  <c r="AH428" i="20"/>
  <c r="AH189" i="20"/>
  <c r="AH375" i="20"/>
  <c r="AH222" i="20"/>
  <c r="AH270" i="20"/>
  <c r="AH306" i="20"/>
  <c r="AH342" i="20"/>
  <c r="AH378" i="20"/>
  <c r="AH414" i="20"/>
  <c r="AH450" i="20"/>
  <c r="AH486" i="20"/>
  <c r="AA93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R25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80" i="20" l="1"/>
  <c r="AA183" i="20"/>
  <c r="AA185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4" i="20"/>
  <c r="AA90" i="20"/>
  <c r="AA151" i="20"/>
  <c r="AA86" i="20"/>
  <c r="AA60" i="20"/>
  <c r="AA98" i="20"/>
  <c r="AA82" i="20"/>
  <c r="AA179" i="20"/>
  <c r="AA83" i="20"/>
  <c r="AA51" i="20"/>
  <c r="AA181" i="20"/>
  <c r="AA117" i="20"/>
  <c r="AA85" i="20"/>
  <c r="AA142" i="20"/>
  <c r="AA78" i="20"/>
  <c r="AA156" i="20"/>
  <c r="AA52" i="20"/>
  <c r="AH52" i="20" s="1"/>
  <c r="AA194" i="20"/>
  <c r="AA74" i="20"/>
  <c r="AA164" i="20"/>
  <c r="AA66" i="20"/>
  <c r="AA192" i="20"/>
  <c r="AA128" i="20"/>
  <c r="AA175" i="20"/>
  <c r="AA143" i="20"/>
  <c r="AA111" i="20"/>
  <c r="AA79" i="20"/>
  <c r="AA177" i="20"/>
  <c r="AA145" i="20"/>
  <c r="AA113" i="20"/>
  <c r="AA81" i="20"/>
  <c r="AA106" i="20"/>
  <c r="AA152" i="20"/>
  <c r="AA155" i="20"/>
  <c r="AA125" i="20"/>
  <c r="AA158" i="20"/>
  <c r="AA68" i="20"/>
  <c r="AA119" i="20"/>
  <c r="AA153" i="20"/>
  <c r="AA150" i="20"/>
  <c r="AA172" i="20"/>
  <c r="AA136" i="20"/>
  <c r="AA134" i="20"/>
  <c r="AA70" i="20"/>
  <c r="AA140" i="20"/>
  <c r="AA148" i="20"/>
  <c r="AA186" i="20"/>
  <c r="AA184" i="20"/>
  <c r="AA120" i="20"/>
  <c r="AA171" i="20"/>
  <c r="AA107" i="20"/>
  <c r="AA75" i="20"/>
  <c r="AA173" i="20"/>
  <c r="AA141" i="20"/>
  <c r="AA109" i="20"/>
  <c r="AA77" i="20"/>
  <c r="AA188" i="20"/>
  <c r="AA114" i="20"/>
  <c r="AA16" i="20"/>
  <c r="AA55" i="20"/>
  <c r="AA89" i="20"/>
  <c r="AA190" i="20"/>
  <c r="AA126" i="20"/>
  <c r="AA62" i="20"/>
  <c r="AA124" i="20"/>
  <c r="AA170" i="20"/>
  <c r="AA132" i="20"/>
  <c r="AA146" i="20"/>
  <c r="AA176" i="20"/>
  <c r="AA112" i="20"/>
  <c r="AA167" i="20"/>
  <c r="AA135" i="20"/>
  <c r="AA103" i="20"/>
  <c r="AA71" i="20"/>
  <c r="AA169" i="20"/>
  <c r="AA137" i="20"/>
  <c r="AA105" i="20"/>
  <c r="AA73" i="20"/>
  <c r="AA87" i="20"/>
  <c r="AA182" i="20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A69" i="20"/>
  <c r="AA84" i="20"/>
  <c r="AA138" i="20"/>
  <c r="AA91" i="20"/>
  <c r="AA189" i="20"/>
  <c r="AA61" i="20"/>
  <c r="AA144" i="20"/>
  <c r="AA121" i="20"/>
  <c r="AA174" i="20"/>
  <c r="AA110" i="20"/>
  <c r="AA100" i="20"/>
  <c r="AA154" i="20"/>
  <c r="AA92" i="20"/>
  <c r="AA122" i="20"/>
  <c r="AA160" i="20"/>
  <c r="AA96" i="20"/>
  <c r="AA191" i="20"/>
  <c r="AA159" i="20"/>
  <c r="AA127" i="20"/>
  <c r="AA95" i="20"/>
  <c r="AA63" i="20"/>
  <c r="AA193" i="20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O18" i="20" l="1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O318" i="20"/>
  <c r="AO322" i="20"/>
  <c r="AO326" i="20"/>
  <c r="AO330" i="20"/>
  <c r="AO334" i="20"/>
  <c r="AO338" i="20"/>
  <c r="AO342" i="20"/>
  <c r="AO346" i="20"/>
  <c r="AO350" i="20"/>
  <c r="AO354" i="20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O308" i="20"/>
  <c r="AO312" i="20"/>
  <c r="AO316" i="20"/>
  <c r="AO320" i="20"/>
  <c r="AO324" i="20"/>
  <c r="AO328" i="20"/>
  <c r="AO332" i="20"/>
  <c r="AO336" i="20"/>
  <c r="AO340" i="20"/>
  <c r="AO344" i="20"/>
  <c r="AO348" i="20"/>
  <c r="AO352" i="20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O313" i="20"/>
  <c r="AO321" i="20"/>
  <c r="AO329" i="20"/>
  <c r="AO337" i="20"/>
  <c r="AO345" i="20"/>
  <c r="AO353" i="20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O317" i="20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O315" i="20"/>
  <c r="AO323" i="20"/>
  <c r="AO331" i="20"/>
  <c r="AO355" i="20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O327" i="20"/>
  <c r="AO335" i="20"/>
  <c r="AO343" i="20"/>
  <c r="AO351" i="20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B146" i="20" l="1"/>
  <c r="AB83" i="20"/>
  <c r="AB86" i="20"/>
  <c r="AB174" i="20"/>
  <c r="AB156" i="20"/>
  <c r="AB124" i="20"/>
  <c r="AB153" i="20"/>
  <c r="AB159" i="20"/>
  <c r="AB95" i="20"/>
  <c r="AB149" i="20"/>
  <c r="AB85" i="20"/>
  <c r="AB180" i="20"/>
  <c r="AB148" i="20"/>
  <c r="AB116" i="20"/>
  <c r="AB84" i="20"/>
  <c r="AB52" i="20"/>
  <c r="AB186" i="20"/>
  <c r="AB122" i="20"/>
  <c r="AB58" i="20"/>
  <c r="AB181" i="20"/>
  <c r="AB89" i="20"/>
  <c r="AB117" i="20"/>
  <c r="AB130" i="20"/>
  <c r="AB167" i="20"/>
  <c r="AB165" i="20"/>
  <c r="AB131" i="20"/>
  <c r="AB59" i="20"/>
  <c r="AB145" i="20"/>
  <c r="AB81" i="20"/>
  <c r="AB184" i="20"/>
  <c r="AB152" i="20"/>
  <c r="AB120" i="20"/>
  <c r="AB126" i="20"/>
  <c r="AB94" i="20"/>
  <c r="AB62" i="20"/>
  <c r="AB51" i="20"/>
  <c r="AB87" i="20"/>
  <c r="AB64" i="20"/>
  <c r="AB123" i="20"/>
  <c r="AB82" i="20"/>
  <c r="AB191" i="20"/>
  <c r="AB127" i="20"/>
  <c r="AB63" i="20"/>
  <c r="AB77" i="20"/>
  <c r="AB179" i="20"/>
  <c r="AB141" i="20"/>
  <c r="AB115" i="20"/>
  <c r="AB169" i="20"/>
  <c r="AB105" i="20"/>
  <c r="AB164" i="20"/>
  <c r="AB132" i="20"/>
  <c r="AB100" i="20"/>
  <c r="AB68" i="20"/>
  <c r="AB138" i="20"/>
  <c r="AB74" i="20"/>
  <c r="AB183" i="20"/>
  <c r="AB119" i="20"/>
  <c r="AB55" i="20"/>
  <c r="AB155" i="20"/>
  <c r="AB125" i="20"/>
  <c r="AB99" i="20"/>
  <c r="AB161" i="20"/>
  <c r="AB97" i="20"/>
  <c r="AB192" i="20"/>
  <c r="AB160" i="20"/>
  <c r="AB128" i="20"/>
  <c r="AB96" i="20"/>
  <c r="AB166" i="20"/>
  <c r="AB134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51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B21" i="20"/>
  <c r="AA44" i="20"/>
  <c r="AA31" i="20"/>
  <c r="AA22" i="20"/>
  <c r="AA40" i="20"/>
  <c r="AA36" i="20"/>
  <c r="AB50" i="20"/>
  <c r="AB25" i="20"/>
  <c r="AA29" i="20"/>
  <c r="AB31" i="20"/>
  <c r="AB17" i="20"/>
  <c r="AB24" i="20"/>
  <c r="AB18" i="20"/>
  <c r="AA41" i="20"/>
  <c r="AB44" i="20"/>
  <c r="AB35" i="20"/>
  <c r="AB22" i="20"/>
  <c r="AB47" i="20"/>
  <c r="AA21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43" i="20"/>
  <c r="AA37" i="20"/>
  <c r="AA18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F9" i="21" l="1"/>
  <c r="AB42" i="20"/>
  <c r="F10" i="21"/>
  <c r="AB45" i="20"/>
  <c r="AA45" i="20"/>
  <c r="AB19" i="20"/>
  <c r="AA39" i="20"/>
  <c r="AB28" i="20"/>
  <c r="AA28" i="20"/>
  <c r="AA23" i="20"/>
  <c r="AA42" i="20"/>
  <c r="AB48" i="20"/>
  <c r="AB23" i="20"/>
  <c r="AA32" i="20"/>
  <c r="AA19" i="20"/>
  <c r="AA48" i="20"/>
  <c r="AB32" i="20"/>
  <c r="AB39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B15" i="20" l="1"/>
  <c r="AI7" i="20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H61" i="20"/>
  <c r="AH63" i="20"/>
  <c r="AH15" i="20"/>
  <c r="AN6" i="20" l="1"/>
  <c r="J6" i="21" s="1"/>
  <c r="AJ6" i="20"/>
  <c r="J14" i="21" l="1"/>
  <c r="J12" i="21"/>
  <c r="AN7" i="20"/>
  <c r="AE120" i="20" l="1"/>
  <c r="AE88" i="20"/>
  <c r="AH120" i="20"/>
  <c r="AE64" i="20"/>
  <c r="AE20" i="20"/>
  <c r="AA20" i="20" s="1"/>
  <c r="AA15" i="20" s="1"/>
  <c r="AA64" i="20" l="1"/>
  <c r="AH64" i="20" s="1"/>
  <c r="AI6" i="20" s="1"/>
  <c r="AA88" i="20"/>
  <c r="AH88" i="20" s="1"/>
  <c r="AM6" i="20" s="1"/>
  <c r="D38" i="21"/>
  <c r="AH19" i="20"/>
  <c r="AF6" i="20" s="1"/>
  <c r="H8" i="21" l="1"/>
  <c r="H9" i="21"/>
  <c r="H10" i="21"/>
  <c r="H12" i="21"/>
  <c r="H11" i="21"/>
  <c r="AM7" i="20"/>
  <c r="AK6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<sst xmlns="http://schemas.openxmlformats.org/spreadsheetml/2006/main" count="468" uniqueCount="204">
  <si>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</si>
  <si>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</si>
  <si>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</si>
  <si>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</si>
  <si>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</si>
  <si>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</si>
  <si>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</si>
  <si>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</si>
  <si>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</si>
  <si>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</si>
  <si>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</si>
  <si>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</si>
  <si>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</si>
  <si>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</si>
  <si>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</si>
  <si>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</si>
  <si>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</si>
  <si>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</si>
  <si>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</si>
  <si>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</si>
  <si>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</si>
  <si>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</si>
  <si>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</si>
  <si>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</si>
  <si>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</si>
  <si>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</si>
  <si>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</si>
  <si>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</si>
  <si>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</si>
  <si>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</si>
  <si>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</si>
  <si>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</si>
  <si>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</si>
  <si>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</si>
  <si>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</si>
  <si>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</si>
  <si>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</si>
  <si>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</si>
  <si>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</si>
  <si>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</si>
  <si>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</si>
  <si>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</si>
  <si>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</si>
  <si>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</si>
  <si>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</si>
  <si>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</si>
  <si>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</si>
  <si>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</si>
  <si>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</si>
  <si>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</si>
  <si>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</si>
  <si>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</si>
  <si>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</si>
  <si>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</si>
  <si>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</si>
  <si>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</si>
  <si>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</si>
  <si>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</si>
  <si>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</si>
  <si>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</si>
  <si>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</si>
  <si>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</si>
  <si>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</si>
  <si>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</si>
  <si>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</si>
  <si>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</si>
  <si>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</si>
  <si>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</si>
  <si>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</si>
  <si>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</si>
  <si>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</si>
  <si>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</si>
  <si>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</si>
  <si>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</si>
  <si>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</si>
  <si>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</si>
  <si>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</si>
  <si>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</si>
  <si>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</si>
  <si>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</si>
  <si>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</si>
  <si>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</si>
  <si>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</si>
  <si>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</si>
  <si>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</si>
  <si>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</si>
  <si>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</si>
  <si>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</si>
  <si>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</si>
  <si>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</si>
  <si>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</si>
  <si>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</si>
  <si>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</si>
  <si>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</si>
  <si>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</si>
  <si>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</si>
  <si>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</si>
  <si>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</si>
  <si>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</si>
  <si>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</si>
  <si>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</si>
  <si>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</si>
  <si>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</si>
  <si>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</si>
  <si>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</si>
  <si>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</si>
  <si>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</si>
  <si>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</si>
  <si>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</si>
  <si>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</si>
  <si>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</si>
  <si>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</si>
  <si>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</si>
  <si>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01.03</t>
  </si>
  <si>
    <t>Capítulo</t>
  </si>
  <si>
    <t>Oficial</t>
  </si>
  <si>
    <t>Subtotal</t>
  </si>
  <si>
    <t>MANTENIMIENTO PREVENTIVO TIPO 1</t>
  </si>
  <si>
    <t>01.01.01</t>
  </si>
  <si>
    <t>€/Rev</t>
  </si>
  <si>
    <t>ITV</t>
  </si>
  <si>
    <t>MANTENIMIENTO PREVENTIVO TIPO 2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</si>
  <si>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</si>
  <si>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</si>
  <si>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</si>
  <si>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</si>
  <si>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</si>
  <si>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</si>
  <si>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</si>
  <si>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</si>
  <si>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</si>
  <si>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</si>
  <si>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</si>
  <si>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</si>
  <si>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01.02.14</t>
  </si>
  <si>
    <t>01.02.15</t>
  </si>
  <si>
    <t>01.02.16</t>
  </si>
  <si>
    <t>INFORME MANTENIMIENTO PREVENTIVO/CENTRO</t>
  </si>
  <si>
    <t>02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</si>
  <si>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</si>
  <si>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</si>
  <si>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</si>
  <si>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</si>
  <si>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</si>
  <si>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</si>
  <si>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</si>
  <si>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</si>
  <si>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</si>
  <si>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</si>
  <si>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</si>
  <si>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</si>
  <si>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</si>
  <si>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</si>
  <si>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</si>
  <si>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</si>
  <si>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</si>
  <si>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</si>
  <si>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</si>
  <si>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</si>
  <si>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</si>
  <si>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</si>
  <si>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</si>
  <si>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</si>
  <si>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02.22</t>
  </si>
  <si>
    <t>02.23</t>
  </si>
  <si>
    <t>02.24</t>
  </si>
  <si>
    <t>MEDIOS DE ELEVACIÓN</t>
  </si>
  <si>
    <t>Día</t>
  </si>
  <si>
    <t>02.25</t>
  </si>
  <si>
    <t>Coste medio de material</t>
  </si>
  <si>
    <t>Actuación</t>
  </si>
  <si>
    <t>02.02</t>
  </si>
  <si>
    <t>01.02.01</t>
  </si>
  <si>
    <t>01.02.17</t>
  </si>
  <si>
    <t>€/informe</t>
  </si>
  <si>
    <t>02.26</t>
  </si>
  <si>
    <t>01.01.02</t>
  </si>
  <si>
    <t>Almería 1</t>
  </si>
  <si>
    <t>Peligros</t>
  </si>
  <si>
    <t>AL</t>
  </si>
  <si>
    <t>GR</t>
  </si>
  <si>
    <t>Almería 2</t>
  </si>
  <si>
    <t>Vícar</t>
  </si>
  <si>
    <t>Balanegra</t>
  </si>
  <si>
    <t>Las Tres Villas</t>
  </si>
  <si>
    <t>Níjar</t>
  </si>
  <si>
    <t>Vera</t>
  </si>
  <si>
    <t>Albox</t>
  </si>
  <si>
    <t>Vélez Rubio</t>
  </si>
  <si>
    <t>Granada</t>
  </si>
  <si>
    <t>Las Gabias</t>
  </si>
  <si>
    <t>Loja</t>
  </si>
  <si>
    <t>Motril</t>
  </si>
  <si>
    <t>Guadix</t>
  </si>
  <si>
    <t>Huéscar</t>
  </si>
  <si>
    <t>Órgiva</t>
  </si>
  <si>
    <t>Baza</t>
  </si>
  <si>
    <t>Preventivo Anual Instalación BT, iluminación, fotovoltaica y SAI</t>
  </si>
  <si>
    <t>02.27</t>
  </si>
  <si>
    <t>Alquiler SAI de sustitución (día) a partir del 4º SAI montado</t>
  </si>
  <si>
    <t>Pz = Coste medio de piezas, consumibles por actuación y suministro de alquiler por día de SAI</t>
  </si>
  <si>
    <t>CT340-25-087</t>
  </si>
  <si>
    <t>A.M. MANTENIMIENTO PREVENTIVO Y CORRECTIVO DE INSTALACIONES DE BAJA TENSIÓN, ILUMINACIÓN, FOTOVOLTAICA Y SAI.</t>
  </si>
  <si>
    <t>CT340-25-087 Lote 4 A.M. MANTENIMIENTO PREVENTIVO Y CORRECTIVO DE INSTALACIONES DE BAJA TENSIÓN, ILUMINACIÓN, FOTOVOLTAICA Y SAI.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</si>
</sst>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05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Fill="1" applyBorder="1" applyAlignment="1">
      <alignment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0" xfId="0" applyFont="1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Border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shrinkToFit="1"/>
    </xf>
    <xf numFmtId="0" fontId="42" fillId="0" borderId="0" xfId="0" applyFont="1" applyBorder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Border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Border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Border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Border="1" applyAlignment="1">
      <alignment horizontal="right" vertical="center"/>
    </xf>
    <xf numFmtId="0" fontId="56" fillId="3" borderId="0" xfId="0" applyFont="1" applyFill="1" applyBorder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Border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Fill="1" applyBorder="1" applyAlignment="1">
      <alignment horizontal="left" vertical="center" shrinkToFit="1"/>
    </xf>
    <xf numFmtId="0" fontId="38" fillId="0" borderId="0" xfId="0" applyFont="1" applyBorder="1" applyAlignment="1">
      <alignment horizontal="center" vertical="center"/>
    </xf>
    <xf numFmtId="0" fontId="31" fillId="0" borderId="37" xfId="0" applyFont="1" applyFill="1" applyBorder="1" applyAlignment="1">
      <alignment horizontal="left" vertical="center" shrinkToFit="1"/>
    </xf>
    <xf numFmtId="0" fontId="31" fillId="0" borderId="0" xfId="0" applyFont="1" applyFill="1" applyBorder="1" applyAlignment="1">
      <alignment horizontal="left" vertical="center" shrinkToFit="1"/>
    </xf>
    <xf numFmtId="0" fontId="53" fillId="0" borderId="0" xfId="0" applyFont="1" applyFill="1" applyBorder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vertical="center"/>
    </xf>
    <xf numFmtId="0" fontId="9" fillId="8" borderId="3" xfId="0" applyFont="1" applyFill="1" applyBorder="1" applyAlignment="1">
      <alignment horizontal="center" vertical="center" shrinkToFit="1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 shrinkToFit="1"/>
    </xf>
    <xf numFmtId="168" fontId="34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168" fontId="24" fillId="0" borderId="0" xfId="0" applyNumberFormat="1" applyFont="1" applyBorder="1" applyAlignment="1">
      <alignment horizontal="right" vertical="center" shrinkToFit="1"/>
    </xf>
    <xf numFmtId="0" fontId="24" fillId="0" borderId="0" xfId="0" applyFont="1" applyBorder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37" fillId="0" borderId="62" xfId="0" applyFont="1" applyFill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Border="1" applyAlignment="1">
      <alignment horizontal="center" vertical="center" shrinkToFit="1"/>
    </xf>
    <xf numFmtId="10" fontId="39" fillId="0" borderId="36" xfId="0" applyNumberFormat="1" applyFont="1" applyFill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14" xfId="0" applyFont="1" applyFill="1" applyBorder="1" applyAlignment="1" applyProtection="1">
      <alignment horizontal="left" vertical="center" shrinkToFit="1"/>
      <protection locked="0"/>
    </xf>
    <xf numFmtId="0" fontId="12" fillId="0" borderId="10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5" fillId="0" borderId="31" xfId="0" applyFont="1" applyFill="1" applyBorder="1" applyAlignment="1" applyProtection="1">
      <alignment horizontal="left" vertical="center" shrinkToFit="1"/>
      <protection locked="0"/>
    </xf>
    <xf numFmtId="0" fontId="15" fillId="0" borderId="0" xfId="0" applyFont="1" applyFill="1" applyBorder="1" applyAlignment="1" applyProtection="1">
      <alignment horizontal="left" vertical="center" shrinkToFit="1"/>
      <protection locked="0"/>
    </xf>
    <xf numFmtId="0" fontId="15" fillId="0" borderId="32" xfId="0" applyFont="1" applyFill="1" applyBorder="1" applyAlignment="1" applyProtection="1">
      <alignment horizontal="left" vertical="center" shrinkToFit="1"/>
      <protection locked="0"/>
    </xf>
    <xf numFmtId="0" fontId="15" fillId="0" borderId="16" xfId="0" applyFont="1" applyFill="1" applyBorder="1" applyAlignment="1" applyProtection="1">
      <alignment horizontal="left" vertical="center" shrinkToFit="1"/>
      <protection locked="0"/>
    </xf>
    <xf numFmtId="0" fontId="15" fillId="0" borderId="33" xfId="0" applyFont="1" applyFill="1" applyBorder="1" applyAlignment="1" applyProtection="1">
      <alignment horizontal="left" vertical="center" shrinkToFit="1"/>
      <protection locked="0"/>
    </xf>
    <xf numFmtId="0" fontId="15" fillId="0" borderId="17" xfId="0" applyFont="1" applyFill="1" applyBorder="1" applyAlignment="1" applyProtection="1">
      <alignment horizontal="left" vertical="center" shrinkToFit="1"/>
      <protection locked="0"/>
    </xf>
    <xf numFmtId="0" fontId="13" fillId="0" borderId="7" xfId="0" applyFont="1" applyFill="1" applyBorder="1" applyAlignment="1" applyProtection="1">
      <alignment horizontal="left" vertical="center" shrinkToFit="1"/>
    </xf>
    <xf numFmtId="0" fontId="13" fillId="0" borderId="8" xfId="0" applyFont="1" applyFill="1" applyBorder="1" applyAlignment="1" applyProtection="1">
      <alignment horizontal="left" vertical="center" shrinkToFit="1"/>
    </xf>
    <xf numFmtId="0" fontId="13" fillId="0" borderId="9" xfId="0" applyFont="1" applyFill="1" applyBorder="1" applyAlignment="1" applyProtection="1">
      <alignment horizontal="left" vertical="center" shrinkToFit="1"/>
    </xf>
    <xf numFmtId="0" fontId="13" fillId="0" borderId="0" xfId="0" applyFont="1" applyFill="1" applyBorder="1" applyAlignment="1" applyProtection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11" fillId="0" borderId="83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Fill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Fill="1" applyBorder="1" applyAlignment="1">
      <alignment horizontal="center" vertical="center" wrapText="1" shrinkToFit="1"/>
    </xf>
    <xf numFmtId="0" fontId="57" fillId="0" borderId="83" xfId="0" applyFont="1" applyFill="1" applyBorder="1" applyAlignment="1">
      <alignment horizontal="center" vertical="center" shrinkToFit="1"/>
    </xf>
    <xf numFmtId="0" fontId="25" fillId="0" borderId="83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 applyProtection="1">
      <alignment horizontal="left" vertical="center" shrinkToFit="1"/>
    </xf>
    <xf numFmtId="167" fontId="14" fillId="0" borderId="0" xfId="0" applyNumberFormat="1" applyFont="1" applyFill="1" applyBorder="1" applyAlignment="1">
      <alignment horizontal="center" vertical="center" shrinkToFit="1"/>
    </xf>
    <xf numFmtId="164" fontId="14" fillId="0" borderId="0" xfId="0" applyNumberFormat="1" applyFont="1" applyFill="1" applyBorder="1" applyAlignment="1" applyProtection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Border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Fill="1" applyBorder="1" applyAlignment="1">
      <alignment horizontal="left" vertical="center" shrinkToFit="1"/>
    </xf>
    <xf numFmtId="0" fontId="3" fillId="0" borderId="44" xfId="0" applyFont="1" applyFill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justify" vertical="center" wrapText="1"/>
    </xf>
    <xf numFmtId="0" fontId="3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Fill="1" applyBorder="1" applyAlignment="1">
      <alignment horizontal="center" vertical="center" shrinkToFit="1"/>
    </xf>
    <xf numFmtId="0" fontId="60" fillId="0" borderId="58" xfId="0" applyFont="1" applyFill="1" applyBorder="1" applyAlignment="1">
      <alignment horizontal="center" vertical="center" shrinkToFit="1"/>
    </xf>
    <xf numFmtId="168" fontId="61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Border="1" applyAlignment="1">
      <alignment horizontal="left" vertical="center" shrinkToFit="1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Border="1" applyAlignment="1">
      <alignment horizontal="left" vertical="center" shrinkToFit="1"/>
    </xf>
    <xf numFmtId="0" fontId="9" fillId="2" borderId="0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Border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24" fillId="6" borderId="0" xfId="0" applyFont="1" applyFill="1" applyBorder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Border="1" applyAlignment="1">
      <alignment horizontal="left" vertical="center" shrinkToFit="1"/>
    </xf>
    <xf numFmtId="0" fontId="24" fillId="0" borderId="42" xfId="0" applyFont="1" applyFill="1" applyBorder="1" applyAlignment="1">
      <alignment horizontal="center" vertical="center"/>
    </xf>
    <xf numFmtId="0" fontId="24" fillId="0" borderId="57" xfId="0" applyFont="1" applyFill="1" applyBorder="1" applyAlignment="1">
      <alignment horizontal="center" vertical="center"/>
    </xf>
    <xf numFmtId="0" fontId="24" fillId="0" borderId="58" xfId="0" applyFont="1" applyFill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24" fillId="0" borderId="0" xfId="0" applyFont="1" applyBorder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28"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CheckBox" fmlaLink="$R$51" lockText="1" noThreeD="1"/>
</file>

<file path=xl/ctrlProps/ctrlProp4.xml><?xml version="1.0" encoding="utf-8"?>
<formControlPr xmlns="http://schemas.microsoft.com/office/spreadsheetml/2009/9/main" objectType="Spin" dx="22" fmlaLink="$W$21" max="100" page="10" val="50"/>
</file>

<file path=xl/ctrlProps/ctrlProp5.xml><?xml version="1.0" encoding="utf-8"?>
<formControlPr xmlns="http://schemas.microsoft.com/office/spreadsheetml/2009/9/main" objectType="Spin" dx="22" fmlaLink="$R$8" max="20" page="10" val="0"/>
</file>

<file path=xl/ctrlProps/ctrlProp6.xml><?xml version="1.0" encoding="utf-8"?>
<formControlPr xmlns="http://schemas.microsoft.com/office/spreadsheetml/2009/9/main" objectType="Spin" dx="22" fmlaLink="$R$40" max="100" page="10" val="65"/>
</file>

<file path=xl/ctrlProps/ctrlProp7.xml><?xml version="1.0" encoding="utf-8"?>
<formControlPr xmlns="http://schemas.microsoft.com/office/spreadsheetml/2009/9/main" objectType="Spin" dx="22" fmlaLink="$R$41" max="100" page="10" val="20"/>
</file>

<file path=xl/ctrlProps/ctrlProp8.xml><?xml version="1.0" encoding="utf-8"?>
<formControlPr xmlns="http://schemas.microsoft.com/office/spreadsheetml/2009/9/main" objectType="Spin" dx="22" fmlaLink="$R$42" max="100" page="10" val="10"/>
</file>

<file path=xl/ctrlProps/ctrlProp9.xml><?xml version="1.0" encoding="utf-8"?>
<formControlPr xmlns="http://schemas.microsoft.com/office/spreadsheetml/2009/9/main" objectType="Spin" dx="22" fmlaLink="$R$43" max="100" page="10" val="5"/>
</file>

<file path=xl/ctrlProps/ctrlProp10.xml><?xml version="1.0" encoding="utf-8"?>
<formControlPr xmlns="http://schemas.microsoft.com/office/spreadsheetml/2009/9/main" objectType="Spin" dx="22" fmlaLink="$R$45" max="50" page="10" val="6"/>
</file>

<file path=xl/ctrlProps/ctrlProp11.xml><?xml version="1.0" encoding="utf-8"?>
<formControlPr xmlns="http://schemas.microsoft.com/office/spreadsheetml/2009/9/main" objectType="Spin" dx="22" fmlaLink="$R$46" max="500" page="10" val="125"/>
</file>

<file path=xl/ctrlProps/ctrlProp12.xml><?xml version="1.0" encoding="utf-8"?>
<formControlPr xmlns="http://schemas.microsoft.com/office/spreadsheetml/2009/9/main" objectType="Spin" dx="22" fmlaLink="$R$47" max="100" page="10" val="30"/>
</file>

<file path=xl/ctrlProps/ctrlProp13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99060</xdr:colOff>
          <xdr:row>22</xdr:row>
          <xdr:rowOff>22860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</xdr:colOff>
          <xdr:row>19</xdr:row>
          <xdr:rowOff>38100</xdr:rowOff>
        </xdr:from>
        <xdr:to>
          <xdr:col>13</xdr:col>
          <xdr:colOff>99060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1432560</xdr:colOff>
          <xdr:row>50</xdr:row>
          <xdr:rowOff>0</xdr:rowOff>
        </xdr:from>
        <xdr:to>
          <xdr:col>0</xdr:col>
          <xdr:colOff>1684020</xdr:colOff>
          <xdr:row>50</xdr:row>
          <xdr:rowOff>182880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20</xdr:row>
          <xdr:rowOff>30480</xdr:rowOff>
        </xdr:from>
        <xdr:to>
          <xdr:col>1</xdr:col>
          <xdr:colOff>152400</xdr:colOff>
          <xdr:row>21</xdr:row>
          <xdr:rowOff>160020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213360</xdr:colOff>
          <xdr:row>2</xdr:row>
          <xdr:rowOff>0</xdr:rowOff>
        </xdr:from>
        <xdr:to>
          <xdr:col>11</xdr:col>
          <xdr:colOff>411480</xdr:colOff>
          <xdr:row>2</xdr:row>
          <xdr:rowOff>160020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7620</xdr:rowOff>
        </xdr:from>
        <xdr:to>
          <xdr:col>16</xdr:col>
          <xdr:colOff>464820</xdr:colOff>
          <xdr:row>39</xdr:row>
          <xdr:rowOff>144780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40</xdr:row>
          <xdr:rowOff>22860</xdr:rowOff>
        </xdr:from>
        <xdr:to>
          <xdr:col>16</xdr:col>
          <xdr:colOff>464820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41</xdr:row>
          <xdr:rowOff>22860</xdr:rowOff>
        </xdr:from>
        <xdr:to>
          <xdr:col>16</xdr:col>
          <xdr:colOff>464820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42</xdr:row>
          <xdr:rowOff>22860</xdr:rowOff>
        </xdr:from>
        <xdr:to>
          <xdr:col>16</xdr:col>
          <xdr:colOff>464820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44</xdr:row>
          <xdr:rowOff>22860</xdr:rowOff>
        </xdr:from>
        <xdr:to>
          <xdr:col>16</xdr:col>
          <xdr:colOff>464820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45</xdr:row>
          <xdr:rowOff>22860</xdr:rowOff>
        </xdr:from>
        <xdr:to>
          <xdr:col>16</xdr:col>
          <xdr:colOff>464820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46</xdr:row>
          <xdr:rowOff>22860</xdr:rowOff>
        </xdr:from>
        <xdr:to>
          <xdr:col>16</xdr:col>
          <xdr:colOff>464820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259080</xdr:colOff>
          <xdr:row>43</xdr:row>
          <xdr:rowOff>22860</xdr:rowOff>
        </xdr:from>
        <xdr:to>
          <xdr:col>16</xdr:col>
          <xdr:colOff>464820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E615"/>
  <sheetViews>
    <sheetView showGridLines="0" view="pageBreakPreview" zoomScale="85" zoomScaleNormal="100" zoomScaleSheetLayoutView="85" workbookViewId="0">
      <pane ySplit="14" topLeftCell="A15" activePane="bottomLeft" state="frozen"/>
      <selection activeCell="E11" sqref="E11:G11"/>
      <selection pane="bottomLeft" activeCell="Z38" sqref="Z38"/>
    </sheetView>
  </sheetViews>
  <sheetFormatPr baseColWidth="10" defaultColWidth="11.44140625" defaultRowHeight="14.4" x14ac:dyDescent="0.3"/>
  <cols>
    <col min="1" max="1" width="1.6640625" style="1" customWidth="1"/>
    <col min="2" max="3" width="3.6640625" style="1" customWidth="1"/>
    <col min="4" max="4" width="7.33203125" style="2" bestFit="1" customWidth="1"/>
    <col min="5" max="5" width="10.33203125" style="3" bestFit="1" customWidth="1"/>
    <col min="6" max="6" width="7.6640625" style="1" customWidth="1"/>
    <col min="7" max="7" width="4" style="4" bestFit="1" customWidth="1"/>
    <col min="8" max="8" width="18.6640625" style="1" customWidth="1"/>
    <col min="9" max="12" width="4.6640625" style="1" customWidth="1"/>
    <col min="13" max="13" width="2.6640625" style="1" customWidth="1"/>
    <col min="14" max="18" width="4.6640625" style="1" customWidth="1"/>
    <col min="19" max="19" width="4.33203125" style="4" bestFit="1" customWidth="1"/>
    <col min="20" max="23" width="4.33203125" style="4" customWidth="1"/>
    <col min="24" max="24" width="11.33203125" style="4" bestFit="1" customWidth="1"/>
    <col min="25" max="25" width="8.109375" style="4" bestFit="1" customWidth="1"/>
    <col min="26" max="26" width="11.44140625" style="1" customWidth="1"/>
    <col min="27" max="27" width="12" style="1" bestFit="1" customWidth="1"/>
    <col min="28" max="28" width="15.109375" style="1" bestFit="1" customWidth="1"/>
    <col min="29" max="29" width="1.6640625" style="1" customWidth="1"/>
    <col min="30" max="31" width="4.33203125" style="5" hidden="1" customWidth="1"/>
    <col min="32" max="44" width="4.33203125" style="6" hidden="1" customWidth="1"/>
    <col min="45" max="45" width="4.33203125" style="4" hidden="1" customWidth="1"/>
    <col min="46" max="52" width="4.33203125" style="1" hidden="1" customWidth="1"/>
    <col min="53" max="53" width="0.88671875" style="1" hidden="1" customWidth="1"/>
    <col min="54" max="54" width="3.5546875" style="1" hidden="1" customWidth="1"/>
    <col min="55" max="55" width="3.44140625" style="1" hidden="1" customWidth="1"/>
    <col min="56" max="56" width="3.5546875" style="1" hidden="1" customWidth="1"/>
    <col min="57" max="57" width="3.44140625" style="1" hidden="1" customWidth="1"/>
    <col min="58" max="60" width="0" style="1" hidden="1" customWidth="1"/>
    <col min="61" max="16384" width="11.44140625" style="1"/>
  </cols>
  <sheetData>
    <row r="1" spans="2:56" ht="5.0999999999999996" customHeight="1" thickBot="1" x14ac:dyDescent="0.3"/>
    <row r="2" spans="2:56" ht="19.2" thickTop="1" thickBot="1" x14ac:dyDescent="0.35">
      <c r="B2" s="196" t="s">
        <v>201</v>
      </c>
      <c r="C2" s="197"/>
      <c r="D2" s="197"/>
      <c r="E2" s="215">
        <v>4</v>
      </c>
      <c r="F2" s="215"/>
      <c r="G2" s="216" t="s">
        <v>202</v>
      </c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7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125</v>
      </c>
      <c r="AN2" s="12">
        <f>AM2*(1+(AK2/AI2))</f>
        <v>250</v>
      </c>
      <c r="AO2" s="186" t="s">
        <v>12</v>
      </c>
      <c r="AP2" s="186"/>
      <c r="AQ2" s="11">
        <f>COUNTIF($B$15:$C$1000,"partida")+COUNTIF($B$15:$C$1000,"SUBTOTAL")</f>
        <v>46</v>
      </c>
      <c r="AR2" s="11">
        <f>COUNTA($Z$15:$Z$1000)</f>
        <v>20</v>
      </c>
      <c r="AS2" s="193" t="s">
        <v>67</v>
      </c>
      <c r="AT2" s="194"/>
      <c r="AU2" s="11">
        <f>Plantilla</f>
        <v>1</v>
      </c>
      <c r="AW2" s="105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.6" x14ac:dyDescent="0.3">
      <c r="B4" s="179" t="s">
        <v>0</v>
      </c>
      <c r="C4" s="179"/>
      <c r="D4" s="179"/>
      <c r="E4" s="164"/>
      <c r="F4" s="165"/>
      <c r="G4" s="165"/>
      <c r="H4" s="165"/>
      <c r="I4" s="165"/>
      <c r="J4" s="165"/>
      <c r="K4" s="165"/>
      <c r="L4" s="166"/>
      <c r="M4" s="4"/>
      <c r="N4" s="176" t="str">
        <f>$E$12</f>
        <v>Preventivo</v>
      </c>
      <c r="O4" s="176"/>
      <c r="P4" s="176"/>
      <c r="Q4" s="206" t="str">
        <f>IF($AE$2=0,"","Importe TOTAL CONTRATO ("&amp;AI2&amp;" "&amp;'Criterios de Puntuación'!M19&amp;'Criterios de Puntuación'!R19&amp;")")</f>
        <v>Importe TOTAL CONTRATO (2 Años)</v>
      </c>
      <c r="R4" s="206"/>
      <c r="S4" s="206"/>
      <c r="T4" s="206"/>
      <c r="U4" s="206"/>
      <c r="V4" s="206"/>
      <c r="W4" s="206"/>
      <c r="X4" s="206"/>
      <c r="Y4" s="206"/>
      <c r="Z4" s="206"/>
      <c r="AA4" s="207" t="str">
        <f>IF($AE$2=0,"",IF(OR(E4="",E5="",E6="")=TRUE,"Faltan Datos Empresa",IF(AQ2=AR2,SUM(AI12:AM12),"Faltan importes")))</f>
        <v>Faltan Datos Empresa</v>
      </c>
      <c r="AB4" s="207"/>
      <c r="AD4" s="204" t="str">
        <f>$E$13</f>
        <v>Correctivo</v>
      </c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187" t="str">
        <f>'Criterios de Puntuación'!$D$51</f>
        <v>Suministros / Recargas (Sr)</v>
      </c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C4" s="6"/>
    </row>
    <row r="5" spans="2:56" ht="15.75" customHeight="1" x14ac:dyDescent="0.3">
      <c r="B5" s="198" t="s">
        <v>1</v>
      </c>
      <c r="C5" s="198"/>
      <c r="D5" s="198"/>
      <c r="E5" s="167"/>
      <c r="F5" s="168"/>
      <c r="G5" s="168"/>
      <c r="H5" s="168"/>
      <c r="I5" s="168"/>
      <c r="J5" s="168"/>
      <c r="K5" s="168"/>
      <c r="L5" s="169"/>
      <c r="M5" s="4"/>
      <c r="N5" s="176"/>
      <c r="O5" s="176"/>
      <c r="P5" s="176"/>
      <c r="Q5" s="206" t="str">
        <f>IF($AE$2=0,"",IF(AK2&lt;&gt;0,"Importe TOTAL CONTRATO + PRORROGAS",""))</f>
        <v>Importe TOTAL CONTRATO + PRORROGAS</v>
      </c>
      <c r="R5" s="206"/>
      <c r="S5" s="206"/>
      <c r="T5" s="206"/>
      <c r="U5" s="206"/>
      <c r="V5" s="206"/>
      <c r="W5" s="206"/>
      <c r="X5" s="206"/>
      <c r="Y5" s="206"/>
      <c r="Z5" s="206"/>
      <c r="AA5" s="207" t="str">
        <f>IF($AE$2=0,"",IF(AK2=0,"",IF(ISTEXT(AA4)=TRUE,AA4,IF(AND(AK2&lt;&gt;"",AK2&lt;&gt;0)=TRUE,SUM(AI12:AR12),""))))</f>
        <v>Faltan Datos Empresa</v>
      </c>
      <c r="AB5" s="207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.6" x14ac:dyDescent="0.3">
      <c r="B6" s="199" t="s">
        <v>71</v>
      </c>
      <c r="C6" s="199"/>
      <c r="D6" s="199"/>
      <c r="E6" s="170"/>
      <c r="F6" s="171"/>
      <c r="G6" s="171"/>
      <c r="H6" s="171"/>
      <c r="I6" s="171"/>
      <c r="J6" s="171"/>
      <c r="K6" s="171"/>
      <c r="L6" s="172"/>
      <c r="M6" s="4"/>
      <c r="N6" s="176" t="str">
        <f>$E$13</f>
        <v>Correctivo</v>
      </c>
      <c r="O6" s="176"/>
      <c r="P6" s="176"/>
      <c r="Q6" s="206" t="str">
        <f>IF($AG$2=0,"",IF(AM6=0,"Importe TOTAL CONTRATO para VALORACIÓN","Importe TOTAL CONTRATO para VALORACIÓN + PIEZAS"))</f>
        <v>Importe TOTAL CONTRATO para VALORACIÓN + PIEZAS</v>
      </c>
      <c r="R6" s="206"/>
      <c r="S6" s="206"/>
      <c r="T6" s="206"/>
      <c r="U6" s="206"/>
      <c r="V6" s="206"/>
      <c r="W6" s="206"/>
      <c r="X6" s="206"/>
      <c r="Y6" s="206"/>
      <c r="Z6" s="206"/>
      <c r="AA6" s="207" t="str">
        <f>IF($AG$2=0,"",IF(OR(E4="",E5="",E6="")=TRUE,"Faltan Datos Empresa",IF(AQ2=AR2,AL6+AM6+AN6,"Faltan importes")))</f>
        <v>Faltan Datos Empresa</v>
      </c>
      <c r="AB6" s="207"/>
      <c r="AD6" s="24">
        <f>SUMPRODUCT(AE6:AH6,AE7:AH7)</f>
        <v>0</v>
      </c>
      <c r="AE6" s="25">
        <f>SUMIF($AG$15:$AG$499,AE$5,$AH$15:$AH$499)/$AU$2</f>
        <v>0</v>
      </c>
      <c r="AF6" s="26">
        <f>SUMIF($AG$15:$AG$499,AF$5,$AH$15:$AH$499)/$AU$2</f>
        <v>0</v>
      </c>
      <c r="AG6" s="26">
        <f>SUMIF($AG$15:$AG$499,AG$5,$AH$15:$AH$499)/$AU$2</f>
        <v>0</v>
      </c>
      <c r="AH6" s="27">
        <f>SUMIF($AG$15:$AG$499,AH$5,$AH$15:$AH$499)/$AU$2</f>
        <v>0</v>
      </c>
      <c r="AI6" s="27">
        <f>SUMIF($AG$15:$AG$500,AI$5,$AH$15:$AH$500)</f>
        <v>0</v>
      </c>
      <c r="AJ6" s="26">
        <f>SUMIF($AG$15:$AG$499,AJ$5,$AH$15:$AH$499)</f>
        <v>0</v>
      </c>
      <c r="AK6" s="24">
        <f>IFERROR($AI$6/$AI$7,0)</f>
        <v>0</v>
      </c>
      <c r="AL6" s="28">
        <f>(AK6+(AD6*AD7)+(AJ6*AJ7))*AM2</f>
        <v>0</v>
      </c>
      <c r="AM6" s="28">
        <f>SUMIF($AG$15:$AG$500,AM$5,$AH$15:$AH$500)</f>
        <v>57125</v>
      </c>
      <c r="AN6" s="29">
        <f>SUMPRODUCT(AO6:AZ6,AO7:AZ7)</f>
        <v>0</v>
      </c>
      <c r="AO6" s="21">
        <f t="shared" ref="AO6:AZ6" si="0">SUMIF($AG$15:$AG$502,AO$5,$AH$15:$AH$502)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.6" x14ac:dyDescent="0.3">
      <c r="B7" s="173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174"/>
      <c r="D7" s="174"/>
      <c r="E7" s="174"/>
      <c r="F7" s="174"/>
      <c r="G7" s="174"/>
      <c r="H7" s="174"/>
      <c r="I7" s="174"/>
      <c r="J7" s="174"/>
      <c r="K7" s="174"/>
      <c r="L7" s="175"/>
      <c r="N7" s="176"/>
      <c r="O7" s="176"/>
      <c r="P7" s="176"/>
      <c r="Q7" s="206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06"/>
      <c r="S7" s="206"/>
      <c r="T7" s="206"/>
      <c r="U7" s="206"/>
      <c r="V7" s="206"/>
      <c r="W7" s="206"/>
      <c r="X7" s="206"/>
      <c r="Y7" s="206"/>
      <c r="Z7" s="206"/>
      <c r="AA7" s="208" t="str">
        <f>IF(AK2=0,"",IF($AG$2=0,"",IF(OR(E4="",E5="",E6="")=TRUE,"Faltan Datos Empresa",IF(AQ2=AR2,AL7+AM7+AN7,"Faltan importes"))))</f>
        <v>Faltan Datos Empresa</v>
      </c>
      <c r="AB7" s="208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COUNTIF($AG$15:AG503,$AI$5)</f>
        <v>18</v>
      </c>
      <c r="AJ7" s="30">
        <f>Me</f>
        <v>0.3</v>
      </c>
      <c r="AL7" s="31">
        <f>(AK6+(AD6*AD7)+(AJ6*AJ7))*AN2</f>
        <v>0</v>
      </c>
      <c r="AM7" s="28">
        <f>(AM6/$AI$2)*($AI$2+$AK$2)</f>
        <v>114250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3">
      <c r="B9" s="180" t="s">
        <v>15</v>
      </c>
      <c r="C9" s="181"/>
      <c r="D9" s="218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D9" s="189" t="s">
        <v>29</v>
      </c>
      <c r="AE9" s="209" t="str">
        <f>"←  "&amp;$E$13</f>
        <v>←  Correctivo</v>
      </c>
      <c r="AF9" s="210"/>
      <c r="AG9" s="210"/>
      <c r="AH9" s="211"/>
      <c r="AI9" s="192" t="str">
        <f>'Criterios de Puntuación'!$D$21</f>
        <v>Preventivo</v>
      </c>
      <c r="AJ9" s="178"/>
      <c r="AK9" s="178"/>
      <c r="AL9" s="178"/>
      <c r="AM9" s="178"/>
      <c r="AN9" s="178"/>
      <c r="AO9" s="178"/>
      <c r="AP9" s="178"/>
      <c r="AQ9" s="178"/>
      <c r="AR9" s="178"/>
      <c r="AS9" s="6"/>
      <c r="AT9" s="4"/>
    </row>
    <row r="10" spans="2:56" ht="15" customHeight="1" x14ac:dyDescent="0.3">
      <c r="B10" s="182"/>
      <c r="C10" s="183"/>
      <c r="D10" s="219" t="s">
        <v>72</v>
      </c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D10" s="190"/>
      <c r="AE10" s="212"/>
      <c r="AF10" s="213"/>
      <c r="AG10" s="213"/>
      <c r="AH10" s="214"/>
      <c r="AI10" s="192" t="s">
        <v>20</v>
      </c>
      <c r="AJ10" s="178"/>
      <c r="AK10" s="178"/>
      <c r="AL10" s="220"/>
      <c r="AM10" s="220"/>
      <c r="AN10" s="177" t="s">
        <v>28</v>
      </c>
      <c r="AO10" s="178"/>
      <c r="AP10" s="178"/>
      <c r="AQ10" s="178"/>
      <c r="AR10" s="178"/>
      <c r="AS10" s="6"/>
      <c r="AT10" s="4"/>
    </row>
    <row r="11" spans="2:56" ht="5.0999999999999996" customHeight="1" x14ac:dyDescent="0.3">
      <c r="AD11" s="190"/>
      <c r="AE11" s="212"/>
      <c r="AF11" s="213"/>
      <c r="AG11" s="213"/>
      <c r="AH11" s="214"/>
      <c r="AS11" s="6"/>
      <c r="AT11" s="4"/>
    </row>
    <row r="12" spans="2:56" ht="15" customHeight="1" x14ac:dyDescent="0.3">
      <c r="B12" s="203" t="s">
        <v>99</v>
      </c>
      <c r="C12" s="203"/>
      <c r="D12" s="203" t="s">
        <v>98</v>
      </c>
      <c r="E12" s="121" t="str">
        <f>IF('Criterios de Puntuación'!$G$21=0,"",'Criterios de Puntuación'!$D$21)</f>
        <v>Preventivo</v>
      </c>
      <c r="F12" s="203" t="s">
        <v>100</v>
      </c>
      <c r="G12" s="184" t="s">
        <v>101</v>
      </c>
      <c r="H12" s="184"/>
      <c r="I12" s="184" t="s">
        <v>93</v>
      </c>
      <c r="J12" s="184"/>
      <c r="K12" s="184"/>
      <c r="L12" s="184"/>
      <c r="M12" s="184"/>
      <c r="N12" s="184"/>
      <c r="O12" s="184"/>
      <c r="P12" s="184"/>
      <c r="Q12" s="184"/>
      <c r="R12" s="184"/>
      <c r="S12" s="184" t="s">
        <v>10</v>
      </c>
      <c r="T12" s="184"/>
      <c r="U12" s="184"/>
      <c r="V12" s="184"/>
      <c r="W12" s="184"/>
      <c r="X12" s="195" t="s">
        <v>66</v>
      </c>
      <c r="Y12" s="201" t="s">
        <v>102</v>
      </c>
      <c r="Z12" s="200" t="s">
        <v>73</v>
      </c>
      <c r="AA12" s="203" t="s">
        <v>97</v>
      </c>
      <c r="AB12" s="203"/>
      <c r="AD12" s="190"/>
      <c r="AE12" s="212"/>
      <c r="AF12" s="213"/>
      <c r="AG12" s="213"/>
      <c r="AH12" s="214"/>
      <c r="AI12" s="33">
        <f>IF(AI$13="","",SUM(AI$14:AI$1000))</f>
        <v>0</v>
      </c>
      <c r="AJ12" s="130">
        <f t="shared" ref="AJ12:AM12" si="1">IF(AJ$13="","",SUM(AJ$14:AJ$1000))</f>
        <v>0</v>
      </c>
      <c r="AK12" s="130" t="str">
        <f t="shared" si="1"/>
        <v/>
      </c>
      <c r="AL12" s="130" t="str">
        <f t="shared" si="1"/>
        <v/>
      </c>
      <c r="AM12" s="144" t="str">
        <f t="shared" si="1"/>
        <v/>
      </c>
      <c r="AN12" s="116" t="str">
        <f>IF(AN$13="","",SUM(AN$14:AN$1000))</f>
        <v/>
      </c>
      <c r="AO12" s="116" t="str">
        <f t="shared" ref="AO12:AR12" si="2">IF(AO$13="","",SUM(AO$14:AO$1000))</f>
        <v/>
      </c>
      <c r="AP12" s="116">
        <f t="shared" si="2"/>
        <v>0</v>
      </c>
      <c r="AQ12" s="116">
        <f t="shared" si="2"/>
        <v>0</v>
      </c>
      <c r="AR12" s="131" t="str">
        <f t="shared" si="2"/>
        <v/>
      </c>
      <c r="AS12" s="6"/>
      <c r="AT12" s="4"/>
    </row>
    <row r="13" spans="2:56" x14ac:dyDescent="0.3">
      <c r="B13" s="203"/>
      <c r="C13" s="203"/>
      <c r="D13" s="203"/>
      <c r="E13" s="121" t="str">
        <f>IF('Criterios de Puntuación'!$G$22=0,"",'Criterios de Puntuación'!$D$22)</f>
        <v>Correctivo</v>
      </c>
      <c r="F13" s="203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22" t="str">
        <f>'Criterios de Puntuación'!U21</f>
        <v>Año1</v>
      </c>
      <c r="T13" s="122" t="str">
        <f>'Criterios de Puntuación'!U22</f>
        <v>Año2</v>
      </c>
      <c r="U13" s="122" t="str">
        <f>'Criterios de Puntuación'!U23</f>
        <v>pro1</v>
      </c>
      <c r="V13" s="122" t="str">
        <f>'Criterios de Puntuación'!U24</f>
        <v>pro2</v>
      </c>
      <c r="W13" s="122" t="str">
        <f>'Criterios de Puntuación'!U25</f>
        <v/>
      </c>
      <c r="X13" s="195"/>
      <c r="Y13" s="202"/>
      <c r="Z13" s="200"/>
      <c r="AA13" s="123" t="s">
        <v>95</v>
      </c>
      <c r="AB13" s="123" t="s">
        <v>96</v>
      </c>
      <c r="AD13" s="190"/>
      <c r="AE13" s="212"/>
      <c r="AF13" s="213"/>
      <c r="AG13" s="213"/>
      <c r="AH13" s="214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8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3">
      <c r="B14" s="117"/>
      <c r="C14" s="117"/>
      <c r="D14" s="118"/>
      <c r="E14" s="119"/>
      <c r="F14" s="117"/>
      <c r="G14" s="120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29"/>
      <c r="T14" s="129"/>
      <c r="U14" s="129"/>
      <c r="V14" s="129"/>
      <c r="W14" s="129"/>
      <c r="X14" s="120"/>
      <c r="Y14" s="120"/>
      <c r="Z14" s="117"/>
      <c r="AA14" s="117"/>
      <c r="AB14" s="117"/>
      <c r="AD14" s="191"/>
      <c r="AE14" s="212"/>
      <c r="AF14" s="213"/>
      <c r="AG14" s="213"/>
      <c r="AH14" s="214"/>
      <c r="AS14" s="6"/>
      <c r="AT14" s="4"/>
    </row>
    <row r="15" spans="2:56" x14ac:dyDescent="0.3">
      <c r="B15" s="163" t="s">
        <v>114</v>
      </c>
      <c r="C15" s="163"/>
      <c r="D15" s="2" t="s">
        <v>111</v>
      </c>
      <c r="E15" s="36" t="s">
        <v>74</v>
      </c>
      <c r="F15" s="37"/>
      <c r="G15" s="37"/>
      <c r="H15" s="36"/>
      <c r="I15" s="185" t="s">
        <v>23</v>
      </c>
      <c r="J15" s="185"/>
      <c r="K15" s="185"/>
      <c r="L15" s="185"/>
      <c r="M15" s="185"/>
      <c r="N15" s="185"/>
      <c r="O15" s="185"/>
      <c r="P15" s="185"/>
      <c r="Q15" s="185"/>
      <c r="R15" s="185"/>
      <c r="Y15" s="38"/>
      <c r="Z15" s="39"/>
      <c r="AA15" s="40">
        <f t="shared" ref="AA15:AA78" si="3">IFERROR(IF(OR(B15="",B15="SUBTOTAL"),"",IF(AND(B15="Capítulo",E15=E$12),SUMIF(AD$15:AD$500,D15,AA$15:AA$500),IF(E15=E$13,AE15*Z15,SUM(AI15:AM15)))),"")</f>
        <v>0</v>
      </c>
      <c r="AB15" s="40">
        <f t="shared" ref="AB15:AB78" si="4">IFERROR(IF(OR(AK$2=0,B15="",B15="SUBTOTAL"),"",IF(AND(B15="Capítulo",E15=E$12),SUMIF(AD$15:AD$500,D15,AB$15:AB$500),IF(E15=E$13,AF15*Z15,SUM(AI15:AR15)))),"")</f>
        <v>0</v>
      </c>
      <c r="AD15" s="41" t="str">
        <f t="shared" ref="AD15:AD78" si="5">IF(B15="PARTIDA",MID(D15,1,2),"")</f>
        <v/>
      </c>
      <c r="AE15" s="42" t="str">
        <f t="shared" ref="AE15:AE78" si="6">IF(AND($E15=$E$13,$B15="PARTIDA"),IF($G15="PZ",$AM$2,1),"")</f>
        <v/>
      </c>
      <c r="AF15" s="124" t="str">
        <f t="shared" ref="AF15:AF78" si="7">IF(AND($E15=$E$13,$B15="PARTIDA"),IF($G15="PZ",$AN$2,1),"")</f>
        <v/>
      </c>
      <c r="AG15" s="43" t="str">
        <f t="shared" ref="AG15:AG78" si="8">IF(E15=$E$13,MID($G15,1,3),"")</f>
        <v/>
      </c>
      <c r="AH15" s="44" t="str">
        <f t="shared" ref="AH15:AH78" si="9">IF(E15=$E$13,AA15,"")</f>
        <v/>
      </c>
      <c r="AI15" s="6" t="str">
        <f t="shared" ref="AI15:AI78" si="10">IF(OR(AI$13="",S15="",$E15=$E$13,$B15&lt;&gt;"partida"),"",S15*$Z15)</f>
        <v/>
      </c>
      <c r="AJ15" s="6" t="str">
        <f t="shared" ref="AJ15:AJ78" si="11">IF(OR(AJ$13="",T15="",$E15=$E$13,$B15&lt;&gt;"partida"),"",T15*$Z15)</f>
        <v/>
      </c>
      <c r="AK15" s="6" t="str">
        <f t="shared" ref="AK15:AK78" si="12">IF(OR(AK$13="",U15="",$E15=$E$13,$B15&lt;&gt;"partida"),"",U15*$Z15)</f>
        <v/>
      </c>
      <c r="AL15" s="6" t="str">
        <f t="shared" ref="AL15:AL78" si="13">IF(OR(AL$13="",V15="",$E15=$E$13,$B15&lt;&gt;"partida"),"",V15*$Z15)</f>
        <v/>
      </c>
      <c r="AM15" s="6" t="str">
        <f t="shared" ref="AM15:AM78" si="14">IF(OR(AM$13="",W15="",$E15=$E$13,$B15&lt;&gt;"partida"),"",W15*$Z15)</f>
        <v/>
      </c>
      <c r="AN15" s="6" t="str">
        <f t="shared" ref="AN15:AN78" si="15">IF(OR(AN$13="",S15="",$E15=$E$13,$B15&lt;&gt;"partida"),"",S15*$Z15)</f>
        <v/>
      </c>
      <c r="AO15" s="6" t="str">
        <f t="shared" ref="AO15:AO78" si="16">IF(OR(AO$13="",T15="",$E15=$E$13,$B15&lt;&gt;"partida"),"",T15*$Z15)</f>
        <v/>
      </c>
      <c r="AP15" s="6" t="str">
        <f t="shared" ref="AP15:AP78" si="17">IF(OR(AP$13="",U15="",$E15=$E$13,$B15&lt;&gt;"partida"),"",U15*$Z15)</f>
        <v/>
      </c>
      <c r="AQ15" s="6" t="str">
        <f t="shared" ref="AQ15:AQ78" si="18">IF(OR(AQ$13="",V15="",$E15=$E$13,$B15&lt;&gt;"partida"),"",V15*$Z15)</f>
        <v/>
      </c>
      <c r="AR15" s="6" t="str">
        <f t="shared" ref="AR15:AR78" si="19">IF(OR(AR$13="",W15="",$E15=$E$13,$B15&lt;&gt;"partida"),"",W15*$Z15)</f>
        <v/>
      </c>
      <c r="AS15" s="6"/>
      <c r="AT15" s="45"/>
    </row>
    <row r="16" spans="2:56" ht="14.25" x14ac:dyDescent="0.25">
      <c r="B16" s="163" t="s">
        <v>116</v>
      </c>
      <c r="C16" s="163"/>
      <c r="D16" s="2" t="s">
        <v>112</v>
      </c>
      <c r="E16" s="36" t="s">
        <v>74</v>
      </c>
      <c r="F16" s="37"/>
      <c r="G16" s="37"/>
      <c r="H16" s="36"/>
      <c r="I16" s="162" t="s">
        <v>117</v>
      </c>
      <c r="J16" s="162"/>
      <c r="K16" s="162"/>
      <c r="L16" s="162"/>
      <c r="M16" s="162"/>
      <c r="N16" s="162"/>
      <c r="O16" s="162"/>
      <c r="P16" s="162"/>
      <c r="Q16" s="162"/>
      <c r="R16" s="162"/>
      <c r="Y16" s="38">
        <v>1200</v>
      </c>
      <c r="Z16" s="303"/>
      <c r="AA16" s="40" t="str">
        <f t="shared" si="3"/>
        <v/>
      </c>
      <c r="AB16" s="40" t="str">
        <f t="shared" si="4"/>
        <v/>
      </c>
      <c r="AD16" s="5" t="str">
        <f t="shared" si="5"/>
        <v/>
      </c>
      <c r="AE16" s="124" t="str">
        <f t="shared" si="6"/>
        <v/>
      </c>
      <c r="AF16" s="124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5"/>
    </row>
    <row r="17" spans="2:46" x14ac:dyDescent="0.3">
      <c r="B17" s="163" t="s">
        <v>110</v>
      </c>
      <c r="C17" s="163"/>
      <c r="D17" s="2" t="s">
        <v>118</v>
      </c>
      <c r="E17" s="36" t="s">
        <v>74</v>
      </c>
      <c r="F17" s="37" t="s">
        <v>179</v>
      </c>
      <c r="G17" s="37" t="s">
        <v>120</v>
      </c>
      <c r="H17" s="36" t="s">
        <v>177</v>
      </c>
      <c r="I17" s="162" t="s">
        <v>197</v>
      </c>
      <c r="J17" s="162"/>
      <c r="K17" s="162"/>
      <c r="L17" s="162"/>
      <c r="M17" s="162"/>
      <c r="N17" s="162"/>
      <c r="O17" s="162"/>
      <c r="P17" s="162"/>
      <c r="Q17" s="162"/>
      <c r="R17" s="162"/>
      <c r="S17" s="4">
        <v>1</v>
      </c>
      <c r="T17" s="4">
        <v>1</v>
      </c>
      <c r="U17" s="4">
        <v>1</v>
      </c>
      <c r="V17" s="4">
        <v>1</v>
      </c>
      <c r="X17" s="4" t="s">
        <v>119</v>
      </c>
      <c r="Y17" s="38"/>
      <c r="Z17" s="39">
        <f>$Z$16</f>
        <v>0</v>
      </c>
      <c r="AA17" s="40">
        <f t="shared" si="3"/>
        <v>0</v>
      </c>
      <c r="AB17" s="40">
        <f t="shared" si="4"/>
        <v>0</v>
      </c>
      <c r="AD17" s="5" t="str">
        <f t="shared" si="5"/>
        <v>01</v>
      </c>
      <c r="AE17" s="124" t="str">
        <f t="shared" si="6"/>
        <v/>
      </c>
      <c r="AF17" s="124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5"/>
    </row>
    <row r="18" spans="2:46" x14ac:dyDescent="0.3">
      <c r="B18" s="163" t="s">
        <v>110</v>
      </c>
      <c r="C18" s="163"/>
      <c r="D18" s="2" t="s">
        <v>176</v>
      </c>
      <c r="E18" s="36" t="s">
        <v>74</v>
      </c>
      <c r="F18" s="37" t="s">
        <v>180</v>
      </c>
      <c r="G18" s="37" t="s">
        <v>120</v>
      </c>
      <c r="H18" s="36" t="s">
        <v>178</v>
      </c>
      <c r="I18" s="162" t="s">
        <v>197</v>
      </c>
      <c r="J18" s="162"/>
      <c r="K18" s="162"/>
      <c r="L18" s="162"/>
      <c r="M18" s="162"/>
      <c r="N18" s="162"/>
      <c r="O18" s="162"/>
      <c r="P18" s="162"/>
      <c r="Q18" s="162"/>
      <c r="R18" s="162"/>
      <c r="S18" s="4">
        <v>1</v>
      </c>
      <c r="T18" s="4">
        <v>1</v>
      </c>
      <c r="U18" s="4">
        <v>1</v>
      </c>
      <c r="V18" s="4">
        <v>1</v>
      </c>
      <c r="X18" s="4" t="s">
        <v>119</v>
      </c>
      <c r="Y18" s="38"/>
      <c r="Z18" s="39">
        <f>$Z$16</f>
        <v>0</v>
      </c>
      <c r="AA18" s="40">
        <f t="shared" si="3"/>
        <v>0</v>
      </c>
      <c r="AB18" s="40">
        <f t="shared" si="4"/>
        <v>0</v>
      </c>
      <c r="AD18" s="5" t="str">
        <f t="shared" si="5"/>
        <v>01</v>
      </c>
      <c r="AE18" s="124" t="str">
        <f t="shared" si="6"/>
        <v/>
      </c>
      <c r="AF18" s="124" t="str">
        <f t="shared" si="7"/>
        <v/>
      </c>
      <c r="AG18" s="6" t="str">
        <f t="shared" si="8"/>
        <v/>
      </c>
      <c r="AH18" s="5" t="str">
        <f t="shared" si="9"/>
        <v/>
      </c>
      <c r="AI18" s="6">
        <f t="shared" si="10"/>
        <v>0</v>
      </c>
      <c r="AJ18" s="6">
        <f t="shared" si="11"/>
        <v>0</v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>
        <f t="shared" si="17"/>
        <v>0</v>
      </c>
      <c r="AQ18" s="6">
        <f t="shared" si="18"/>
        <v>0</v>
      </c>
      <c r="AR18" s="6" t="str">
        <f t="shared" si="19"/>
        <v/>
      </c>
      <c r="AS18" s="6"/>
      <c r="AT18" s="45"/>
    </row>
    <row r="19" spans="2:46" x14ac:dyDescent="0.3">
      <c r="B19" s="163" t="s">
        <v>116</v>
      </c>
      <c r="C19" s="163"/>
      <c r="D19" s="2" t="s">
        <v>172</v>
      </c>
      <c r="E19" s="36" t="s">
        <v>74</v>
      </c>
      <c r="F19" s="37"/>
      <c r="G19" s="37"/>
      <c r="H19" s="36"/>
      <c r="I19" s="162" t="s">
        <v>121</v>
      </c>
      <c r="J19" s="162"/>
      <c r="K19" s="162"/>
      <c r="L19" s="162"/>
      <c r="M19" s="162"/>
      <c r="N19" s="162"/>
      <c r="O19" s="162"/>
      <c r="P19" s="162"/>
      <c r="Q19" s="162"/>
      <c r="R19" s="162"/>
      <c r="Y19" s="38">
        <v>750</v>
      </c>
      <c r="Z19" s="303"/>
      <c r="AA19" s="40" t="str">
        <f t="shared" si="3"/>
        <v/>
      </c>
      <c r="AB19" s="40" t="str">
        <f t="shared" si="4"/>
        <v/>
      </c>
      <c r="AD19" s="5" t="str">
        <f t="shared" si="5"/>
        <v/>
      </c>
      <c r="AE19" s="124" t="str">
        <f t="shared" si="6"/>
        <v/>
      </c>
      <c r="AF19" s="124" t="str">
        <f t="shared" si="7"/>
        <v/>
      </c>
      <c r="AG19" s="6" t="str">
        <f t="shared" si="8"/>
        <v/>
      </c>
      <c r="AH19" s="5" t="str">
        <f t="shared" si="9"/>
        <v/>
      </c>
      <c r="AI19" s="6" t="str">
        <f t="shared" si="10"/>
        <v/>
      </c>
      <c r="AJ19" s="6" t="str">
        <f t="shared" si="11"/>
        <v/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 t="str">
        <f t="shared" si="17"/>
        <v/>
      </c>
      <c r="AQ19" s="6" t="str">
        <f t="shared" si="18"/>
        <v/>
      </c>
      <c r="AR19" s="6" t="str">
        <f t="shared" si="19"/>
        <v/>
      </c>
      <c r="AS19" s="6"/>
      <c r="AT19" s="45"/>
    </row>
    <row r="20" spans="2:46" x14ac:dyDescent="0.3">
      <c r="B20" s="163" t="s">
        <v>110</v>
      </c>
      <c r="C20" s="163"/>
      <c r="D20" s="2" t="s">
        <v>122</v>
      </c>
      <c r="E20" s="36" t="s">
        <v>74</v>
      </c>
      <c r="F20" s="37" t="s">
        <v>179</v>
      </c>
      <c r="G20" s="37" t="s">
        <v>120</v>
      </c>
      <c r="H20" s="36" t="s">
        <v>181</v>
      </c>
      <c r="I20" s="162" t="s">
        <v>197</v>
      </c>
      <c r="J20" s="162"/>
      <c r="K20" s="162"/>
      <c r="L20" s="162"/>
      <c r="M20" s="162"/>
      <c r="N20" s="162"/>
      <c r="O20" s="162"/>
      <c r="P20" s="162"/>
      <c r="Q20" s="162"/>
      <c r="R20" s="162"/>
      <c r="S20" s="4">
        <v>1</v>
      </c>
      <c r="T20" s="4">
        <v>1</v>
      </c>
      <c r="U20" s="4">
        <v>1</v>
      </c>
      <c r="V20" s="4">
        <v>1</v>
      </c>
      <c r="X20" s="4" t="s">
        <v>119</v>
      </c>
      <c r="Y20" s="38"/>
      <c r="Z20" s="39">
        <f>$Z$19</f>
        <v>0</v>
      </c>
      <c r="AA20" s="40">
        <f t="shared" si="3"/>
        <v>0</v>
      </c>
      <c r="AB20" s="40">
        <f t="shared" si="4"/>
        <v>0</v>
      </c>
      <c r="AD20" s="5" t="str">
        <f t="shared" si="5"/>
        <v>01</v>
      </c>
      <c r="AE20" s="124" t="str">
        <f t="shared" si="6"/>
        <v/>
      </c>
      <c r="AF20" s="124" t="str">
        <f t="shared" si="7"/>
        <v/>
      </c>
      <c r="AG20" s="6" t="str">
        <f t="shared" si="8"/>
        <v/>
      </c>
      <c r="AH20" s="5" t="str">
        <f t="shared" si="9"/>
        <v/>
      </c>
      <c r="AI20" s="6">
        <f t="shared" si="10"/>
        <v>0</v>
      </c>
      <c r="AJ20" s="6">
        <f t="shared" si="11"/>
        <v>0</v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>
        <f t="shared" si="17"/>
        <v>0</v>
      </c>
      <c r="AQ20" s="6">
        <f t="shared" si="18"/>
        <v>0</v>
      </c>
      <c r="AR20" s="6" t="str">
        <f t="shared" si="19"/>
        <v/>
      </c>
      <c r="AS20" s="6"/>
      <c r="AT20" s="45"/>
    </row>
    <row r="21" spans="2:46" x14ac:dyDescent="0.3">
      <c r="B21" s="163" t="s">
        <v>110</v>
      </c>
      <c r="C21" s="163"/>
      <c r="D21" s="2" t="s">
        <v>123</v>
      </c>
      <c r="E21" s="36" t="s">
        <v>74</v>
      </c>
      <c r="F21" s="37" t="s">
        <v>179</v>
      </c>
      <c r="G21" s="37" t="s">
        <v>120</v>
      </c>
      <c r="H21" s="36" t="s">
        <v>182</v>
      </c>
      <c r="I21" s="162" t="s">
        <v>197</v>
      </c>
      <c r="J21" s="162"/>
      <c r="K21" s="162"/>
      <c r="L21" s="162"/>
      <c r="M21" s="162"/>
      <c r="N21" s="162"/>
      <c r="O21" s="162"/>
      <c r="P21" s="162"/>
      <c r="Q21" s="162"/>
      <c r="R21" s="162"/>
      <c r="S21" s="4">
        <v>1</v>
      </c>
      <c r="T21" s="4">
        <v>1</v>
      </c>
      <c r="U21" s="4">
        <v>1</v>
      </c>
      <c r="V21" s="4">
        <v>1</v>
      </c>
      <c r="X21" s="4" t="s">
        <v>119</v>
      </c>
      <c r="Y21" s="38"/>
      <c r="Z21" s="39">
        <f t="shared" ref="Z21:Z35" si="20">$Z$19</f>
        <v>0</v>
      </c>
      <c r="AA21" s="40">
        <f t="shared" si="3"/>
        <v>0</v>
      </c>
      <c r="AB21" s="40">
        <f t="shared" si="4"/>
        <v>0</v>
      </c>
      <c r="AD21" s="5" t="str">
        <f t="shared" si="5"/>
        <v>01</v>
      </c>
      <c r="AE21" s="124" t="str">
        <f t="shared" si="6"/>
        <v/>
      </c>
      <c r="AF21" s="124" t="str">
        <f t="shared" si="7"/>
        <v/>
      </c>
      <c r="AG21" s="6" t="str">
        <f t="shared" si="8"/>
        <v/>
      </c>
      <c r="AH21" s="5" t="str">
        <f t="shared" si="9"/>
        <v/>
      </c>
      <c r="AI21" s="6">
        <f t="shared" si="10"/>
        <v>0</v>
      </c>
      <c r="AJ21" s="6">
        <f t="shared" si="11"/>
        <v>0</v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>
        <f t="shared" si="17"/>
        <v>0</v>
      </c>
      <c r="AQ21" s="6">
        <f t="shared" si="18"/>
        <v>0</v>
      </c>
      <c r="AR21" s="6" t="str">
        <f t="shared" si="19"/>
        <v/>
      </c>
      <c r="AS21" s="6"/>
      <c r="AT21" s="45"/>
    </row>
    <row r="22" spans="2:46" x14ac:dyDescent="0.3">
      <c r="B22" s="163" t="s">
        <v>110</v>
      </c>
      <c r="C22" s="163"/>
      <c r="D22" s="2" t="s">
        <v>124</v>
      </c>
      <c r="E22" s="36" t="s">
        <v>74</v>
      </c>
      <c r="F22" s="37" t="s">
        <v>179</v>
      </c>
      <c r="G22" s="37" t="s">
        <v>120</v>
      </c>
      <c r="H22" s="36" t="s">
        <v>183</v>
      </c>
      <c r="I22" s="162" t="s">
        <v>197</v>
      </c>
      <c r="J22" s="162"/>
      <c r="K22" s="162"/>
      <c r="L22" s="162"/>
      <c r="M22" s="162"/>
      <c r="N22" s="162"/>
      <c r="O22" s="162"/>
      <c r="P22" s="162"/>
      <c r="Q22" s="162"/>
      <c r="R22" s="162"/>
      <c r="S22" s="4">
        <v>1</v>
      </c>
      <c r="T22" s="4">
        <v>1</v>
      </c>
      <c r="U22" s="4">
        <v>1</v>
      </c>
      <c r="V22" s="4">
        <v>1</v>
      </c>
      <c r="X22" s="4" t="s">
        <v>119</v>
      </c>
      <c r="Y22" s="38"/>
      <c r="Z22" s="39">
        <f t="shared" si="20"/>
        <v>0</v>
      </c>
      <c r="AA22" s="40">
        <f t="shared" si="3"/>
        <v>0</v>
      </c>
      <c r="AB22" s="40">
        <f t="shared" si="4"/>
        <v>0</v>
      </c>
      <c r="AD22" s="5" t="str">
        <f t="shared" si="5"/>
        <v>01</v>
      </c>
      <c r="AE22" s="124" t="str">
        <f t="shared" si="6"/>
        <v/>
      </c>
      <c r="AF22" s="124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5"/>
    </row>
    <row r="23" spans="2:46" x14ac:dyDescent="0.3">
      <c r="B23" s="163" t="s">
        <v>110</v>
      </c>
      <c r="C23" s="163"/>
      <c r="D23" s="2" t="s">
        <v>125</v>
      </c>
      <c r="E23" s="36" t="s">
        <v>74</v>
      </c>
      <c r="F23" s="37" t="s">
        <v>179</v>
      </c>
      <c r="G23" s="37" t="s">
        <v>120</v>
      </c>
      <c r="H23" s="36" t="s">
        <v>184</v>
      </c>
      <c r="I23" s="162" t="s">
        <v>197</v>
      </c>
      <c r="J23" s="162"/>
      <c r="K23" s="162"/>
      <c r="L23" s="162"/>
      <c r="M23" s="162"/>
      <c r="N23" s="162"/>
      <c r="O23" s="162"/>
      <c r="P23" s="162"/>
      <c r="Q23" s="162"/>
      <c r="R23" s="162"/>
      <c r="S23" s="4">
        <v>1</v>
      </c>
      <c r="T23" s="4">
        <v>1</v>
      </c>
      <c r="U23" s="4">
        <v>1</v>
      </c>
      <c r="V23" s="4">
        <v>1</v>
      </c>
      <c r="X23" s="4" t="s">
        <v>119</v>
      </c>
      <c r="Y23" s="38"/>
      <c r="Z23" s="39">
        <f t="shared" si="20"/>
        <v>0</v>
      </c>
      <c r="AA23" s="40">
        <f t="shared" si="3"/>
        <v>0</v>
      </c>
      <c r="AB23" s="40">
        <f t="shared" si="4"/>
        <v>0</v>
      </c>
      <c r="AD23" s="5" t="str">
        <f t="shared" si="5"/>
        <v>01</v>
      </c>
      <c r="AE23" s="124" t="str">
        <f t="shared" si="6"/>
        <v/>
      </c>
      <c r="AF23" s="124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5"/>
    </row>
    <row r="24" spans="2:46" x14ac:dyDescent="0.3">
      <c r="B24" s="163" t="s">
        <v>110</v>
      </c>
      <c r="C24" s="163"/>
      <c r="D24" s="2" t="s">
        <v>126</v>
      </c>
      <c r="E24" s="36" t="s">
        <v>74</v>
      </c>
      <c r="F24" s="37" t="s">
        <v>179</v>
      </c>
      <c r="G24" s="37" t="s">
        <v>120</v>
      </c>
      <c r="H24" s="36" t="s">
        <v>185</v>
      </c>
      <c r="I24" s="162" t="s">
        <v>197</v>
      </c>
      <c r="J24" s="162"/>
      <c r="K24" s="162"/>
      <c r="L24" s="162"/>
      <c r="M24" s="162"/>
      <c r="N24" s="162"/>
      <c r="O24" s="162"/>
      <c r="P24" s="162"/>
      <c r="Q24" s="162"/>
      <c r="R24" s="162"/>
      <c r="S24" s="4">
        <v>1</v>
      </c>
      <c r="T24" s="4">
        <v>1</v>
      </c>
      <c r="U24" s="4">
        <v>1</v>
      </c>
      <c r="V24" s="4">
        <v>1</v>
      </c>
      <c r="X24" s="4" t="s">
        <v>119</v>
      </c>
      <c r="Y24" s="38"/>
      <c r="Z24" s="39">
        <f t="shared" si="20"/>
        <v>0</v>
      </c>
      <c r="AA24" s="40">
        <f t="shared" si="3"/>
        <v>0</v>
      </c>
      <c r="AB24" s="40">
        <f t="shared" si="4"/>
        <v>0</v>
      </c>
      <c r="AD24" s="5" t="str">
        <f t="shared" si="5"/>
        <v>01</v>
      </c>
      <c r="AE24" s="124" t="str">
        <f t="shared" si="6"/>
        <v/>
      </c>
      <c r="AF24" s="124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5"/>
    </row>
    <row r="25" spans="2:46" x14ac:dyDescent="0.3">
      <c r="B25" s="163" t="s">
        <v>110</v>
      </c>
      <c r="C25" s="163"/>
      <c r="D25" s="2" t="s">
        <v>127</v>
      </c>
      <c r="E25" s="36" t="s">
        <v>74</v>
      </c>
      <c r="F25" s="37" t="s">
        <v>179</v>
      </c>
      <c r="G25" s="37" t="s">
        <v>120</v>
      </c>
      <c r="H25" s="36" t="s">
        <v>186</v>
      </c>
      <c r="I25" s="162" t="s">
        <v>197</v>
      </c>
      <c r="J25" s="162"/>
      <c r="K25" s="162"/>
      <c r="L25" s="162"/>
      <c r="M25" s="162"/>
      <c r="N25" s="162"/>
      <c r="O25" s="162"/>
      <c r="P25" s="162"/>
      <c r="Q25" s="162"/>
      <c r="R25" s="162"/>
      <c r="S25" s="4">
        <v>1</v>
      </c>
      <c r="T25" s="4">
        <v>1</v>
      </c>
      <c r="U25" s="4">
        <v>1</v>
      </c>
      <c r="V25" s="4">
        <v>1</v>
      </c>
      <c r="X25" s="4" t="s">
        <v>119</v>
      </c>
      <c r="Y25" s="38"/>
      <c r="Z25" s="39">
        <f t="shared" si="20"/>
        <v>0</v>
      </c>
      <c r="AA25" s="40">
        <f t="shared" si="3"/>
        <v>0</v>
      </c>
      <c r="AB25" s="40">
        <f t="shared" si="4"/>
        <v>0</v>
      </c>
      <c r="AD25" s="5" t="str">
        <f t="shared" si="5"/>
        <v>01</v>
      </c>
      <c r="AE25" s="124" t="str">
        <f t="shared" si="6"/>
        <v/>
      </c>
      <c r="AF25" s="124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5"/>
    </row>
    <row r="26" spans="2:46" x14ac:dyDescent="0.3">
      <c r="B26" s="163" t="s">
        <v>110</v>
      </c>
      <c r="C26" s="163"/>
      <c r="D26" s="2" t="s">
        <v>128</v>
      </c>
      <c r="E26" s="36" t="s">
        <v>74</v>
      </c>
      <c r="F26" s="37" t="s">
        <v>179</v>
      </c>
      <c r="G26" s="37" t="s">
        <v>120</v>
      </c>
      <c r="H26" s="36" t="s">
        <v>187</v>
      </c>
      <c r="I26" s="162" t="s">
        <v>197</v>
      </c>
      <c r="J26" s="162"/>
      <c r="K26" s="162"/>
      <c r="L26" s="162"/>
      <c r="M26" s="162"/>
      <c r="N26" s="162"/>
      <c r="O26" s="162"/>
      <c r="P26" s="162"/>
      <c r="Q26" s="162"/>
      <c r="R26" s="162"/>
      <c r="S26" s="4">
        <v>1</v>
      </c>
      <c r="T26" s="4">
        <v>1</v>
      </c>
      <c r="U26" s="4">
        <v>1</v>
      </c>
      <c r="V26" s="4">
        <v>1</v>
      </c>
      <c r="X26" s="4" t="s">
        <v>119</v>
      </c>
      <c r="Y26" s="38"/>
      <c r="Z26" s="39">
        <f t="shared" si="20"/>
        <v>0</v>
      </c>
      <c r="AA26" s="40">
        <f t="shared" si="3"/>
        <v>0</v>
      </c>
      <c r="AB26" s="40">
        <f t="shared" si="4"/>
        <v>0</v>
      </c>
      <c r="AD26" s="5" t="str">
        <f t="shared" si="5"/>
        <v>01</v>
      </c>
      <c r="AE26" s="124" t="str">
        <f t="shared" si="6"/>
        <v/>
      </c>
      <c r="AF26" s="124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5"/>
    </row>
    <row r="27" spans="2:46" x14ac:dyDescent="0.3">
      <c r="B27" s="163" t="s">
        <v>110</v>
      </c>
      <c r="C27" s="163"/>
      <c r="D27" s="2" t="s">
        <v>129</v>
      </c>
      <c r="E27" s="36" t="s">
        <v>74</v>
      </c>
      <c r="F27" s="37" t="s">
        <v>179</v>
      </c>
      <c r="G27" s="37" t="s">
        <v>120</v>
      </c>
      <c r="H27" s="36" t="s">
        <v>188</v>
      </c>
      <c r="I27" s="162" t="s">
        <v>197</v>
      </c>
      <c r="J27" s="162"/>
      <c r="K27" s="162"/>
      <c r="L27" s="162"/>
      <c r="M27" s="162"/>
      <c r="N27" s="162"/>
      <c r="O27" s="162"/>
      <c r="P27" s="162"/>
      <c r="Q27" s="162"/>
      <c r="R27" s="162"/>
      <c r="S27" s="4">
        <v>1</v>
      </c>
      <c r="T27" s="4">
        <v>1</v>
      </c>
      <c r="U27" s="4">
        <v>1</v>
      </c>
      <c r="V27" s="4">
        <v>1</v>
      </c>
      <c r="X27" s="4" t="s">
        <v>119</v>
      </c>
      <c r="Y27" s="38"/>
      <c r="Z27" s="39">
        <f t="shared" si="20"/>
        <v>0</v>
      </c>
      <c r="AA27" s="40">
        <f t="shared" si="3"/>
        <v>0</v>
      </c>
      <c r="AB27" s="40">
        <f t="shared" si="4"/>
        <v>0</v>
      </c>
      <c r="AD27" s="5" t="str">
        <f t="shared" si="5"/>
        <v>01</v>
      </c>
      <c r="AE27" s="124" t="str">
        <f t="shared" si="6"/>
        <v/>
      </c>
      <c r="AF27" s="124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5"/>
    </row>
    <row r="28" spans="2:46" x14ac:dyDescent="0.3">
      <c r="B28" s="163" t="s">
        <v>110</v>
      </c>
      <c r="C28" s="163"/>
      <c r="D28" s="2" t="s">
        <v>130</v>
      </c>
      <c r="E28" s="36" t="s">
        <v>74</v>
      </c>
      <c r="F28" s="37" t="s">
        <v>180</v>
      </c>
      <c r="G28" s="37" t="s">
        <v>120</v>
      </c>
      <c r="H28" s="36" t="s">
        <v>189</v>
      </c>
      <c r="I28" s="162" t="s">
        <v>197</v>
      </c>
      <c r="J28" s="162"/>
      <c r="K28" s="162"/>
      <c r="L28" s="162"/>
      <c r="M28" s="162"/>
      <c r="N28" s="162"/>
      <c r="O28" s="162"/>
      <c r="P28" s="162"/>
      <c r="Q28" s="162"/>
      <c r="R28" s="162"/>
      <c r="S28" s="4">
        <v>1</v>
      </c>
      <c r="T28" s="4">
        <v>1</v>
      </c>
      <c r="U28" s="4">
        <v>1</v>
      </c>
      <c r="V28" s="4">
        <v>1</v>
      </c>
      <c r="X28" s="4" t="s">
        <v>119</v>
      </c>
      <c r="Y28" s="38"/>
      <c r="Z28" s="39">
        <f t="shared" si="20"/>
        <v>0</v>
      </c>
      <c r="AA28" s="40">
        <f t="shared" si="3"/>
        <v>0</v>
      </c>
      <c r="AB28" s="40">
        <f t="shared" si="4"/>
        <v>0</v>
      </c>
      <c r="AD28" s="5" t="str">
        <f t="shared" si="5"/>
        <v>01</v>
      </c>
      <c r="AE28" s="124" t="str">
        <f t="shared" si="6"/>
        <v/>
      </c>
      <c r="AF28" s="124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5"/>
    </row>
    <row r="29" spans="2:46" x14ac:dyDescent="0.3">
      <c r="B29" s="163" t="s">
        <v>110</v>
      </c>
      <c r="C29" s="163"/>
      <c r="D29" s="2" t="s">
        <v>131</v>
      </c>
      <c r="E29" s="36" t="s">
        <v>74</v>
      </c>
      <c r="F29" s="37" t="s">
        <v>180</v>
      </c>
      <c r="G29" s="37" t="s">
        <v>120</v>
      </c>
      <c r="H29" s="36" t="s">
        <v>190</v>
      </c>
      <c r="I29" s="162" t="s">
        <v>197</v>
      </c>
      <c r="J29" s="162"/>
      <c r="K29" s="162"/>
      <c r="L29" s="162"/>
      <c r="M29" s="162"/>
      <c r="N29" s="162"/>
      <c r="O29" s="162"/>
      <c r="P29" s="162"/>
      <c r="Q29" s="162"/>
      <c r="R29" s="162"/>
      <c r="S29" s="4">
        <v>1</v>
      </c>
      <c r="T29" s="4">
        <v>1</v>
      </c>
      <c r="U29" s="4">
        <v>1</v>
      </c>
      <c r="V29" s="4">
        <v>1</v>
      </c>
      <c r="X29" s="4" t="s">
        <v>119</v>
      </c>
      <c r="Y29" s="38"/>
      <c r="Z29" s="39">
        <f t="shared" si="20"/>
        <v>0</v>
      </c>
      <c r="AA29" s="40">
        <f t="shared" si="3"/>
        <v>0</v>
      </c>
      <c r="AB29" s="40">
        <f t="shared" si="4"/>
        <v>0</v>
      </c>
      <c r="AD29" s="5" t="str">
        <f t="shared" si="5"/>
        <v>01</v>
      </c>
      <c r="AE29" s="124" t="str">
        <f t="shared" si="6"/>
        <v/>
      </c>
      <c r="AF29" s="124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5"/>
    </row>
    <row r="30" spans="2:46" x14ac:dyDescent="0.3">
      <c r="B30" s="163" t="s">
        <v>110</v>
      </c>
      <c r="C30" s="163"/>
      <c r="D30" s="2" t="s">
        <v>132</v>
      </c>
      <c r="E30" s="36" t="s">
        <v>74</v>
      </c>
      <c r="F30" s="37" t="s">
        <v>180</v>
      </c>
      <c r="G30" s="37" t="s">
        <v>120</v>
      </c>
      <c r="H30" s="36" t="s">
        <v>191</v>
      </c>
      <c r="I30" s="162" t="s">
        <v>197</v>
      </c>
      <c r="J30" s="162"/>
      <c r="K30" s="162"/>
      <c r="L30" s="162"/>
      <c r="M30" s="162"/>
      <c r="N30" s="162"/>
      <c r="O30" s="162"/>
      <c r="P30" s="162"/>
      <c r="Q30" s="162"/>
      <c r="R30" s="162"/>
      <c r="S30" s="4">
        <v>1</v>
      </c>
      <c r="T30" s="4">
        <v>1</v>
      </c>
      <c r="U30" s="4">
        <v>1</v>
      </c>
      <c r="V30" s="4">
        <v>1</v>
      </c>
      <c r="X30" s="4" t="s">
        <v>119</v>
      </c>
      <c r="Y30" s="38"/>
      <c r="Z30" s="39">
        <f t="shared" si="20"/>
        <v>0</v>
      </c>
      <c r="AA30" s="40">
        <f t="shared" si="3"/>
        <v>0</v>
      </c>
      <c r="AB30" s="40">
        <f t="shared" si="4"/>
        <v>0</v>
      </c>
      <c r="AD30" s="5" t="str">
        <f t="shared" si="5"/>
        <v>01</v>
      </c>
      <c r="AE30" s="124" t="str">
        <f t="shared" si="6"/>
        <v/>
      </c>
      <c r="AF30" s="124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5"/>
    </row>
    <row r="31" spans="2:46" x14ac:dyDescent="0.3">
      <c r="B31" s="163" t="s">
        <v>110</v>
      </c>
      <c r="C31" s="163"/>
      <c r="D31" s="2" t="s">
        <v>133</v>
      </c>
      <c r="E31" s="36" t="s">
        <v>74</v>
      </c>
      <c r="F31" s="37" t="s">
        <v>180</v>
      </c>
      <c r="G31" s="37" t="s">
        <v>120</v>
      </c>
      <c r="H31" s="36" t="s">
        <v>192</v>
      </c>
      <c r="I31" s="162" t="s">
        <v>197</v>
      </c>
      <c r="J31" s="162"/>
      <c r="K31" s="162"/>
      <c r="L31" s="162"/>
      <c r="M31" s="162"/>
      <c r="N31" s="162"/>
      <c r="O31" s="162"/>
      <c r="P31" s="162"/>
      <c r="Q31" s="162"/>
      <c r="R31" s="162"/>
      <c r="S31" s="4">
        <v>1</v>
      </c>
      <c r="T31" s="4">
        <v>1</v>
      </c>
      <c r="U31" s="4">
        <v>1</v>
      </c>
      <c r="V31" s="4">
        <v>1</v>
      </c>
      <c r="X31" s="4" t="s">
        <v>119</v>
      </c>
      <c r="Y31" s="38"/>
      <c r="Z31" s="39">
        <f t="shared" si="20"/>
        <v>0</v>
      </c>
      <c r="AA31" s="40">
        <f t="shared" si="3"/>
        <v>0</v>
      </c>
      <c r="AB31" s="40">
        <f t="shared" si="4"/>
        <v>0</v>
      </c>
      <c r="AD31" s="5" t="str">
        <f t="shared" si="5"/>
        <v>01</v>
      </c>
      <c r="AE31" s="124" t="str">
        <f t="shared" si="6"/>
        <v/>
      </c>
      <c r="AF31" s="124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5"/>
    </row>
    <row r="32" spans="2:46" x14ac:dyDescent="0.3">
      <c r="B32" s="163" t="s">
        <v>110</v>
      </c>
      <c r="C32" s="163"/>
      <c r="D32" s="2" t="s">
        <v>134</v>
      </c>
      <c r="E32" s="36" t="s">
        <v>74</v>
      </c>
      <c r="F32" s="37" t="s">
        <v>180</v>
      </c>
      <c r="G32" s="37" t="s">
        <v>120</v>
      </c>
      <c r="H32" s="36" t="s">
        <v>193</v>
      </c>
      <c r="I32" s="162" t="s">
        <v>197</v>
      </c>
      <c r="J32" s="162"/>
      <c r="K32" s="162"/>
      <c r="L32" s="162"/>
      <c r="M32" s="162"/>
      <c r="N32" s="162"/>
      <c r="O32" s="162"/>
      <c r="P32" s="162"/>
      <c r="Q32" s="162"/>
      <c r="R32" s="162"/>
      <c r="S32" s="4">
        <v>1</v>
      </c>
      <c r="T32" s="4">
        <v>1</v>
      </c>
      <c r="U32" s="4">
        <v>1</v>
      </c>
      <c r="V32" s="4">
        <v>1</v>
      </c>
      <c r="X32" s="4" t="s">
        <v>119</v>
      </c>
      <c r="Y32" s="38"/>
      <c r="Z32" s="39">
        <f t="shared" si="20"/>
        <v>0</v>
      </c>
      <c r="AA32" s="40">
        <f t="shared" si="3"/>
        <v>0</v>
      </c>
      <c r="AB32" s="40">
        <f t="shared" si="4"/>
        <v>0</v>
      </c>
      <c r="AD32" s="5" t="str">
        <f t="shared" si="5"/>
        <v>01</v>
      </c>
      <c r="AE32" s="124" t="str">
        <f t="shared" si="6"/>
        <v/>
      </c>
      <c r="AF32" s="124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5"/>
    </row>
    <row r="33" spans="2:46" x14ac:dyDescent="0.3">
      <c r="B33" s="163" t="s">
        <v>110</v>
      </c>
      <c r="C33" s="163"/>
      <c r="D33" s="2" t="s">
        <v>135</v>
      </c>
      <c r="E33" s="36" t="s">
        <v>74</v>
      </c>
      <c r="F33" s="37" t="s">
        <v>180</v>
      </c>
      <c r="G33" s="37" t="s">
        <v>120</v>
      </c>
      <c r="H33" s="36" t="s">
        <v>194</v>
      </c>
      <c r="I33" s="162" t="s">
        <v>197</v>
      </c>
      <c r="J33" s="162"/>
      <c r="K33" s="162"/>
      <c r="L33" s="162"/>
      <c r="M33" s="162"/>
      <c r="N33" s="162"/>
      <c r="O33" s="162"/>
      <c r="P33" s="162"/>
      <c r="Q33" s="162"/>
      <c r="R33" s="162"/>
      <c r="S33" s="4">
        <v>1</v>
      </c>
      <c r="T33" s="4">
        <v>1</v>
      </c>
      <c r="U33" s="4">
        <v>1</v>
      </c>
      <c r="V33" s="4">
        <v>1</v>
      </c>
      <c r="X33" s="4" t="s">
        <v>119</v>
      </c>
      <c r="Y33" s="38"/>
      <c r="Z33" s="39">
        <f t="shared" si="20"/>
        <v>0</v>
      </c>
      <c r="AA33" s="40">
        <f t="shared" si="3"/>
        <v>0</v>
      </c>
      <c r="AB33" s="40">
        <f t="shared" si="4"/>
        <v>0</v>
      </c>
      <c r="AD33" s="5" t="str">
        <f t="shared" si="5"/>
        <v>01</v>
      </c>
      <c r="AE33" s="124" t="str">
        <f t="shared" si="6"/>
        <v/>
      </c>
      <c r="AF33" s="124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5"/>
    </row>
    <row r="34" spans="2:46" x14ac:dyDescent="0.3">
      <c r="B34" s="163" t="s">
        <v>110</v>
      </c>
      <c r="C34" s="163"/>
      <c r="D34" s="2" t="s">
        <v>136</v>
      </c>
      <c r="E34" s="36" t="s">
        <v>74</v>
      </c>
      <c r="F34" s="37" t="s">
        <v>180</v>
      </c>
      <c r="G34" s="37" t="s">
        <v>120</v>
      </c>
      <c r="H34" s="36" t="s">
        <v>195</v>
      </c>
      <c r="I34" s="162" t="s">
        <v>197</v>
      </c>
      <c r="J34" s="162"/>
      <c r="K34" s="162"/>
      <c r="L34" s="162"/>
      <c r="M34" s="162"/>
      <c r="N34" s="162"/>
      <c r="O34" s="162"/>
      <c r="P34" s="162"/>
      <c r="Q34" s="162"/>
      <c r="R34" s="162"/>
      <c r="S34" s="4">
        <v>1</v>
      </c>
      <c r="T34" s="4">
        <v>1</v>
      </c>
      <c r="U34" s="4">
        <v>1</v>
      </c>
      <c r="V34" s="4">
        <v>1</v>
      </c>
      <c r="X34" s="4" t="s">
        <v>119</v>
      </c>
      <c r="Y34" s="38"/>
      <c r="Z34" s="39">
        <f t="shared" si="20"/>
        <v>0</v>
      </c>
      <c r="AA34" s="40">
        <f t="shared" si="3"/>
        <v>0</v>
      </c>
      <c r="AB34" s="40">
        <f t="shared" si="4"/>
        <v>0</v>
      </c>
      <c r="AD34" s="5" t="str">
        <f t="shared" si="5"/>
        <v>01</v>
      </c>
      <c r="AE34" s="124" t="str">
        <f t="shared" si="6"/>
        <v/>
      </c>
      <c r="AF34" s="124" t="str">
        <f t="shared" si="7"/>
        <v/>
      </c>
      <c r="AG34" s="6" t="str">
        <f t="shared" si="8"/>
        <v/>
      </c>
      <c r="AH34" s="5" t="str">
        <f t="shared" si="9"/>
        <v/>
      </c>
      <c r="AI34" s="6">
        <f t="shared" si="10"/>
        <v>0</v>
      </c>
      <c r="AJ34" s="6">
        <f t="shared" si="11"/>
        <v>0</v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>
        <f t="shared" si="17"/>
        <v>0</v>
      </c>
      <c r="AQ34" s="6">
        <f t="shared" si="18"/>
        <v>0</v>
      </c>
      <c r="AR34" s="6" t="str">
        <f t="shared" si="19"/>
        <v/>
      </c>
      <c r="AS34" s="6"/>
      <c r="AT34" s="45"/>
    </row>
    <row r="35" spans="2:46" x14ac:dyDescent="0.3">
      <c r="B35" s="163" t="s">
        <v>110</v>
      </c>
      <c r="C35" s="163"/>
      <c r="D35" s="2" t="s">
        <v>173</v>
      </c>
      <c r="E35" s="36" t="s">
        <v>74</v>
      </c>
      <c r="F35" s="37" t="s">
        <v>180</v>
      </c>
      <c r="G35" s="37" t="s">
        <v>120</v>
      </c>
      <c r="H35" s="36" t="s">
        <v>196</v>
      </c>
      <c r="I35" s="162" t="s">
        <v>197</v>
      </c>
      <c r="J35" s="162"/>
      <c r="K35" s="162"/>
      <c r="L35" s="162"/>
      <c r="M35" s="162"/>
      <c r="N35" s="162"/>
      <c r="O35" s="162"/>
      <c r="P35" s="162"/>
      <c r="Q35" s="162"/>
      <c r="R35" s="162"/>
      <c r="S35" s="4">
        <v>1</v>
      </c>
      <c r="T35" s="4">
        <v>1</v>
      </c>
      <c r="U35" s="4">
        <v>1</v>
      </c>
      <c r="V35" s="4">
        <v>1</v>
      </c>
      <c r="X35" s="4" t="s">
        <v>119</v>
      </c>
      <c r="Y35" s="38"/>
      <c r="Z35" s="39">
        <f t="shared" si="20"/>
        <v>0</v>
      </c>
      <c r="AA35" s="40">
        <f t="shared" si="3"/>
        <v>0</v>
      </c>
      <c r="AB35" s="40">
        <f t="shared" si="4"/>
        <v>0</v>
      </c>
      <c r="AD35" s="5" t="str">
        <f t="shared" si="5"/>
        <v>01</v>
      </c>
      <c r="AE35" s="124" t="str">
        <f t="shared" si="6"/>
        <v/>
      </c>
      <c r="AF35" s="124" t="str">
        <f t="shared" si="7"/>
        <v/>
      </c>
      <c r="AG35" s="6" t="str">
        <f t="shared" si="8"/>
        <v/>
      </c>
      <c r="AH35" s="5" t="str">
        <f t="shared" si="9"/>
        <v/>
      </c>
      <c r="AI35" s="6">
        <f t="shared" si="10"/>
        <v>0</v>
      </c>
      <c r="AJ35" s="6">
        <f t="shared" si="11"/>
        <v>0</v>
      </c>
      <c r="AK35" s="6" t="str">
        <f t="shared" si="12"/>
        <v/>
      </c>
      <c r="AL35" s="6" t="str">
        <f t="shared" si="13"/>
        <v/>
      </c>
      <c r="AM35" s="6" t="str">
        <f t="shared" si="14"/>
        <v/>
      </c>
      <c r="AN35" s="6" t="str">
        <f t="shared" si="15"/>
        <v/>
      </c>
      <c r="AO35" s="6" t="str">
        <f t="shared" si="16"/>
        <v/>
      </c>
      <c r="AP35" s="6">
        <f t="shared" si="17"/>
        <v>0</v>
      </c>
      <c r="AQ35" s="6">
        <f t="shared" si="18"/>
        <v>0</v>
      </c>
      <c r="AR35" s="6" t="str">
        <f t="shared" si="19"/>
        <v/>
      </c>
      <c r="AS35" s="6"/>
      <c r="AT35" s="45"/>
    </row>
    <row r="36" spans="2:46" x14ac:dyDescent="0.3">
      <c r="B36" s="163" t="s">
        <v>116</v>
      </c>
      <c r="C36" s="163"/>
      <c r="D36" s="2" t="s">
        <v>113</v>
      </c>
      <c r="E36" s="36" t="s">
        <v>74</v>
      </c>
      <c r="F36" s="37"/>
      <c r="G36" s="37"/>
      <c r="H36" s="36"/>
      <c r="I36" s="162" t="s">
        <v>137</v>
      </c>
      <c r="J36" s="162"/>
      <c r="K36" s="162"/>
      <c r="L36" s="162"/>
      <c r="M36" s="162"/>
      <c r="N36" s="162"/>
      <c r="O36" s="162"/>
      <c r="P36" s="162"/>
      <c r="Q36" s="162"/>
      <c r="R36" s="162"/>
      <c r="S36" s="4">
        <v>18</v>
      </c>
      <c r="T36" s="4">
        <v>18</v>
      </c>
      <c r="U36" s="4">
        <v>18</v>
      </c>
      <c r="V36" s="4">
        <v>18</v>
      </c>
      <c r="X36" s="4" t="s">
        <v>174</v>
      </c>
      <c r="Y36" s="38">
        <v>120</v>
      </c>
      <c r="Z36" s="303"/>
      <c r="AA36" s="40" t="str">
        <f t="shared" si="3"/>
        <v/>
      </c>
      <c r="AB36" s="40" t="str">
        <f t="shared" si="4"/>
        <v/>
      </c>
      <c r="AD36" s="5" t="str">
        <f t="shared" si="5"/>
        <v/>
      </c>
      <c r="AE36" s="124" t="str">
        <f t="shared" si="6"/>
        <v/>
      </c>
      <c r="AF36" s="124" t="str">
        <f t="shared" si="7"/>
        <v/>
      </c>
      <c r="AG36" s="6" t="str">
        <f t="shared" si="8"/>
        <v/>
      </c>
      <c r="AH36" s="5" t="str">
        <f t="shared" si="9"/>
        <v/>
      </c>
      <c r="AI36" s="6" t="str">
        <f t="shared" si="10"/>
        <v/>
      </c>
      <c r="AJ36" s="6" t="str">
        <f t="shared" si="11"/>
        <v/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 t="str">
        <f t="shared" si="17"/>
        <v/>
      </c>
      <c r="AQ36" s="6" t="str">
        <f t="shared" si="18"/>
        <v/>
      </c>
      <c r="AR36" s="6" t="str">
        <f t="shared" si="19"/>
        <v/>
      </c>
      <c r="AS36" s="6"/>
      <c r="AT36" s="45"/>
    </row>
    <row r="37" spans="2:46" x14ac:dyDescent="0.3">
      <c r="B37" s="163" t="s">
        <v>114</v>
      </c>
      <c r="C37" s="163"/>
      <c r="D37" s="2" t="s">
        <v>138</v>
      </c>
      <c r="E37" s="36" t="s">
        <v>75</v>
      </c>
      <c r="F37" s="37"/>
      <c r="G37" s="37"/>
      <c r="H37" s="36"/>
      <c r="I37" s="162" t="s">
        <v>19</v>
      </c>
      <c r="J37" s="162"/>
      <c r="K37" s="162"/>
      <c r="L37" s="162"/>
      <c r="M37" s="162"/>
      <c r="N37" s="162"/>
      <c r="O37" s="162"/>
      <c r="P37" s="162"/>
      <c r="Q37" s="162"/>
      <c r="R37" s="162"/>
      <c r="Y37" s="38"/>
      <c r="Z37" s="39"/>
      <c r="AA37" s="40" t="str">
        <f t="shared" si="3"/>
        <v/>
      </c>
      <c r="AB37" s="40" t="str">
        <f t="shared" si="4"/>
        <v/>
      </c>
      <c r="AD37" s="5" t="str">
        <f t="shared" si="5"/>
        <v/>
      </c>
      <c r="AE37" s="124" t="str">
        <f t="shared" si="6"/>
        <v/>
      </c>
      <c r="AF37" s="124" t="str">
        <f t="shared" si="7"/>
        <v/>
      </c>
      <c r="AG37" s="6" t="str">
        <f t="shared" si="8"/>
        <v/>
      </c>
      <c r="AH37" s="5" t="str">
        <f t="shared" si="9"/>
        <v/>
      </c>
      <c r="AI37" s="6" t="str">
        <f t="shared" si="10"/>
        <v/>
      </c>
      <c r="AJ37" s="6" t="str">
        <f t="shared" si="11"/>
        <v/>
      </c>
      <c r="AK37" s="6" t="str">
        <f t="shared" si="12"/>
        <v/>
      </c>
      <c r="AL37" s="6" t="str">
        <f t="shared" si="13"/>
        <v/>
      </c>
      <c r="AM37" s="6" t="str">
        <f t="shared" si="14"/>
        <v/>
      </c>
      <c r="AN37" s="6" t="str">
        <f t="shared" si="15"/>
        <v/>
      </c>
      <c r="AO37" s="6" t="str">
        <f t="shared" si="16"/>
        <v/>
      </c>
      <c r="AP37" s="6" t="str">
        <f t="shared" si="17"/>
        <v/>
      </c>
      <c r="AQ37" s="6" t="str">
        <f t="shared" si="18"/>
        <v/>
      </c>
      <c r="AR37" s="6" t="str">
        <f t="shared" si="19"/>
        <v/>
      </c>
      <c r="AS37" s="6"/>
      <c r="AT37" s="45"/>
    </row>
    <row r="38" spans="2:46" x14ac:dyDescent="0.3">
      <c r="B38" s="163" t="s">
        <v>110</v>
      </c>
      <c r="C38" s="163"/>
      <c r="D38" s="2" t="s">
        <v>139</v>
      </c>
      <c r="E38" s="36" t="s">
        <v>75</v>
      </c>
      <c r="F38" s="37"/>
      <c r="G38" s="37" t="s">
        <v>2</v>
      </c>
      <c r="H38" s="36" t="s">
        <v>115</v>
      </c>
      <c r="I38" s="162" t="s">
        <v>144</v>
      </c>
      <c r="J38" s="162"/>
      <c r="K38" s="162"/>
      <c r="L38" s="162"/>
      <c r="M38" s="162"/>
      <c r="N38" s="162"/>
      <c r="O38" s="162"/>
      <c r="P38" s="162"/>
      <c r="Q38" s="162"/>
      <c r="R38" s="162"/>
      <c r="X38" s="4" t="s">
        <v>140</v>
      </c>
      <c r="Y38" s="38">
        <v>33.5</v>
      </c>
      <c r="Z38" s="303"/>
      <c r="AA38" s="40">
        <f t="shared" si="3"/>
        <v>0</v>
      </c>
      <c r="AB38" s="40">
        <f t="shared" si="4"/>
        <v>0</v>
      </c>
      <c r="AD38" s="5" t="str">
        <f t="shared" si="5"/>
        <v>02</v>
      </c>
      <c r="AE38" s="124">
        <f t="shared" si="6"/>
        <v>1</v>
      </c>
      <c r="AF38" s="124">
        <f t="shared" si="7"/>
        <v>1</v>
      </c>
      <c r="AG38" s="6" t="str">
        <f t="shared" si="8"/>
        <v>HJL</v>
      </c>
      <c r="AH38" s="5">
        <f t="shared" si="9"/>
        <v>0</v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5"/>
    </row>
    <row r="39" spans="2:46" x14ac:dyDescent="0.3">
      <c r="B39" s="163" t="s">
        <v>110</v>
      </c>
      <c r="C39" s="163"/>
      <c r="D39" s="2" t="s">
        <v>171</v>
      </c>
      <c r="E39" s="36" t="s">
        <v>75</v>
      </c>
      <c r="F39" s="37"/>
      <c r="G39" s="37" t="s">
        <v>3</v>
      </c>
      <c r="H39" s="36" t="s">
        <v>115</v>
      </c>
      <c r="I39" s="162" t="s">
        <v>143</v>
      </c>
      <c r="J39" s="162"/>
      <c r="K39" s="162"/>
      <c r="L39" s="162"/>
      <c r="M39" s="162"/>
      <c r="N39" s="162"/>
      <c r="O39" s="162"/>
      <c r="P39" s="162"/>
      <c r="Q39" s="162"/>
      <c r="R39" s="162"/>
      <c r="X39" s="4" t="s">
        <v>140</v>
      </c>
      <c r="Y39" s="38">
        <v>41</v>
      </c>
      <c r="Z39" s="303"/>
      <c r="AA39" s="40">
        <f t="shared" si="3"/>
        <v>0</v>
      </c>
      <c r="AB39" s="40">
        <f t="shared" si="4"/>
        <v>0</v>
      </c>
      <c r="AD39" s="5" t="str">
        <f t="shared" si="5"/>
        <v>02</v>
      </c>
      <c r="AE39" s="124">
        <f t="shared" si="6"/>
        <v>1</v>
      </c>
      <c r="AF39" s="124">
        <f t="shared" si="7"/>
        <v>1</v>
      </c>
      <c r="AG39" s="6" t="str">
        <f t="shared" si="8"/>
        <v>HFJ</v>
      </c>
      <c r="AH39" s="5">
        <f t="shared" si="9"/>
        <v>0</v>
      </c>
      <c r="AI39" s="6" t="str">
        <f t="shared" si="10"/>
        <v/>
      </c>
      <c r="AJ39" s="6" t="str">
        <f t="shared" si="11"/>
        <v/>
      </c>
      <c r="AK39" s="6" t="str">
        <f t="shared" si="12"/>
        <v/>
      </c>
      <c r="AL39" s="6" t="str">
        <f t="shared" si="13"/>
        <v/>
      </c>
      <c r="AM39" s="6" t="str">
        <f t="shared" si="14"/>
        <v/>
      </c>
      <c r="AN39" s="6" t="str">
        <f t="shared" si="15"/>
        <v/>
      </c>
      <c r="AO39" s="6" t="str">
        <f t="shared" si="16"/>
        <v/>
      </c>
      <c r="AP39" s="6" t="str">
        <f t="shared" si="17"/>
        <v/>
      </c>
      <c r="AQ39" s="6" t="str">
        <f t="shared" si="18"/>
        <v/>
      </c>
      <c r="AR39" s="6" t="str">
        <f t="shared" si="19"/>
        <v/>
      </c>
      <c r="AS39" s="6"/>
      <c r="AT39" s="45"/>
    </row>
    <row r="40" spans="2:46" x14ac:dyDescent="0.3">
      <c r="B40" s="163" t="s">
        <v>110</v>
      </c>
      <c r="C40" s="163"/>
      <c r="D40" s="2" t="s">
        <v>141</v>
      </c>
      <c r="E40" s="36" t="s">
        <v>75</v>
      </c>
      <c r="F40" s="37"/>
      <c r="G40" s="37" t="s">
        <v>4</v>
      </c>
      <c r="H40" s="36" t="s">
        <v>115</v>
      </c>
      <c r="I40" s="162" t="s">
        <v>142</v>
      </c>
      <c r="J40" s="162"/>
      <c r="K40" s="162"/>
      <c r="L40" s="162"/>
      <c r="M40" s="162"/>
      <c r="N40" s="162"/>
      <c r="O40" s="162"/>
      <c r="P40" s="162"/>
      <c r="Q40" s="162"/>
      <c r="R40" s="162"/>
      <c r="X40" s="4" t="s">
        <v>140</v>
      </c>
      <c r="Y40" s="38">
        <v>48</v>
      </c>
      <c r="Z40" s="303"/>
      <c r="AA40" s="40">
        <f t="shared" si="3"/>
        <v>0</v>
      </c>
      <c r="AB40" s="40">
        <f t="shared" si="4"/>
        <v>0</v>
      </c>
      <c r="AD40" s="5" t="str">
        <f t="shared" si="5"/>
        <v>02</v>
      </c>
      <c r="AE40" s="124">
        <f t="shared" si="6"/>
        <v>1</v>
      </c>
      <c r="AF40" s="124">
        <f t="shared" si="7"/>
        <v>1</v>
      </c>
      <c r="AG40" s="6" t="str">
        <f t="shared" si="8"/>
        <v>HN</v>
      </c>
      <c r="AH40" s="5">
        <f t="shared" si="9"/>
        <v>0</v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5"/>
    </row>
    <row r="41" spans="2:46" x14ac:dyDescent="0.3">
      <c r="B41" s="163" t="s">
        <v>110</v>
      </c>
      <c r="C41" s="163"/>
      <c r="D41" s="2" t="s">
        <v>145</v>
      </c>
      <c r="E41" s="36" t="s">
        <v>75</v>
      </c>
      <c r="F41" s="37"/>
      <c r="G41" s="37" t="s">
        <v>5</v>
      </c>
      <c r="H41" s="36" t="s">
        <v>115</v>
      </c>
      <c r="I41" s="162" t="s">
        <v>146</v>
      </c>
      <c r="J41" s="162"/>
      <c r="K41" s="162"/>
      <c r="L41" s="162"/>
      <c r="M41" s="162"/>
      <c r="N41" s="162"/>
      <c r="O41" s="162"/>
      <c r="P41" s="162"/>
      <c r="Q41" s="162"/>
      <c r="R41" s="162"/>
      <c r="X41" s="4" t="s">
        <v>140</v>
      </c>
      <c r="Y41" s="38">
        <v>49</v>
      </c>
      <c r="Z41" s="303"/>
      <c r="AA41" s="40">
        <f t="shared" si="3"/>
        <v>0</v>
      </c>
      <c r="AB41" s="40">
        <f t="shared" si="4"/>
        <v>0</v>
      </c>
      <c r="AD41" s="5" t="str">
        <f t="shared" si="5"/>
        <v>02</v>
      </c>
      <c r="AE41" s="124">
        <f t="shared" si="6"/>
        <v>1</v>
      </c>
      <c r="AF41" s="124">
        <f t="shared" si="7"/>
        <v>1</v>
      </c>
      <c r="AG41" s="6" t="str">
        <f t="shared" si="8"/>
        <v>HF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5"/>
    </row>
    <row r="42" spans="2:46" x14ac:dyDescent="0.3">
      <c r="B42" s="163" t="s">
        <v>110</v>
      </c>
      <c r="C42" s="163"/>
      <c r="D42" s="2" t="s">
        <v>147</v>
      </c>
      <c r="E42" s="36" t="s">
        <v>75</v>
      </c>
      <c r="F42" s="37" t="s">
        <v>179</v>
      </c>
      <c r="G42" s="37" t="s">
        <v>8</v>
      </c>
      <c r="H42" s="36" t="s">
        <v>177</v>
      </c>
      <c r="I42" s="162" t="s">
        <v>148</v>
      </c>
      <c r="J42" s="162"/>
      <c r="K42" s="162"/>
      <c r="L42" s="162"/>
      <c r="M42" s="162"/>
      <c r="N42" s="162"/>
      <c r="O42" s="162"/>
      <c r="P42" s="162"/>
      <c r="Q42" s="162"/>
      <c r="R42" s="162"/>
      <c r="X42" s="4" t="s">
        <v>66</v>
      </c>
      <c r="Y42" s="38">
        <v>125</v>
      </c>
      <c r="Z42" s="303"/>
      <c r="AA42" s="40">
        <f t="shared" si="3"/>
        <v>0</v>
      </c>
      <c r="AB42" s="40">
        <f t="shared" si="4"/>
        <v>0</v>
      </c>
      <c r="AD42" s="5" t="str">
        <f t="shared" si="5"/>
        <v>02</v>
      </c>
      <c r="AE42" s="124">
        <f t="shared" si="6"/>
        <v>1</v>
      </c>
      <c r="AF42" s="124">
        <f t="shared" si="7"/>
        <v>1</v>
      </c>
      <c r="AG42" s="6" t="str">
        <f t="shared" si="8"/>
        <v>DES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5"/>
    </row>
    <row r="43" spans="2:46" x14ac:dyDescent="0.3">
      <c r="B43" s="163" t="s">
        <v>110</v>
      </c>
      <c r="C43" s="163"/>
      <c r="D43" s="2" t="s">
        <v>149</v>
      </c>
      <c r="E43" s="36" t="s">
        <v>75</v>
      </c>
      <c r="F43" s="37" t="s">
        <v>179</v>
      </c>
      <c r="G43" s="37" t="s">
        <v>8</v>
      </c>
      <c r="H43" s="36" t="s">
        <v>181</v>
      </c>
      <c r="I43" s="162" t="s">
        <v>148</v>
      </c>
      <c r="J43" s="162"/>
      <c r="K43" s="162"/>
      <c r="L43" s="162"/>
      <c r="M43" s="162"/>
      <c r="N43" s="162"/>
      <c r="O43" s="162"/>
      <c r="P43" s="162"/>
      <c r="Q43" s="162"/>
      <c r="R43" s="162"/>
      <c r="X43" s="4" t="s">
        <v>66</v>
      </c>
      <c r="Y43" s="38">
        <v>125</v>
      </c>
      <c r="Z43" s="303"/>
      <c r="AA43" s="40">
        <f t="shared" si="3"/>
        <v>0</v>
      </c>
      <c r="AB43" s="40">
        <f t="shared" si="4"/>
        <v>0</v>
      </c>
      <c r="AD43" s="5" t="str">
        <f t="shared" si="5"/>
        <v>02</v>
      </c>
      <c r="AE43" s="124">
        <f t="shared" si="6"/>
        <v>1</v>
      </c>
      <c r="AF43" s="124">
        <f t="shared" si="7"/>
        <v>1</v>
      </c>
      <c r="AG43" s="6" t="str">
        <f t="shared" si="8"/>
        <v>DES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5"/>
    </row>
    <row r="44" spans="2:46" x14ac:dyDescent="0.3">
      <c r="B44" s="163" t="s">
        <v>110</v>
      </c>
      <c r="C44" s="163"/>
      <c r="D44" s="2" t="s">
        <v>150</v>
      </c>
      <c r="E44" s="36" t="s">
        <v>75</v>
      </c>
      <c r="F44" s="37" t="s">
        <v>179</v>
      </c>
      <c r="G44" s="37" t="s">
        <v>8</v>
      </c>
      <c r="H44" s="36" t="s">
        <v>182</v>
      </c>
      <c r="I44" s="162" t="s">
        <v>148</v>
      </c>
      <c r="J44" s="162"/>
      <c r="K44" s="162"/>
      <c r="L44" s="162"/>
      <c r="M44" s="162"/>
      <c r="N44" s="162"/>
      <c r="O44" s="162"/>
      <c r="P44" s="162"/>
      <c r="Q44" s="162"/>
      <c r="R44" s="162"/>
      <c r="X44" s="4" t="s">
        <v>66</v>
      </c>
      <c r="Y44" s="38">
        <v>125</v>
      </c>
      <c r="Z44" s="303"/>
      <c r="AA44" s="40">
        <f t="shared" si="3"/>
        <v>0</v>
      </c>
      <c r="AB44" s="40">
        <f t="shared" si="4"/>
        <v>0</v>
      </c>
      <c r="AD44" s="5" t="str">
        <f t="shared" si="5"/>
        <v>02</v>
      </c>
      <c r="AE44" s="124">
        <f t="shared" si="6"/>
        <v>1</v>
      </c>
      <c r="AF44" s="124">
        <f t="shared" si="7"/>
        <v>1</v>
      </c>
      <c r="AG44" s="6" t="str">
        <f t="shared" si="8"/>
        <v>DES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5"/>
    </row>
    <row r="45" spans="2:46" x14ac:dyDescent="0.3">
      <c r="B45" s="163" t="s">
        <v>110</v>
      </c>
      <c r="C45" s="163"/>
      <c r="D45" s="2" t="s">
        <v>151</v>
      </c>
      <c r="E45" s="36" t="s">
        <v>75</v>
      </c>
      <c r="F45" s="37" t="s">
        <v>179</v>
      </c>
      <c r="G45" s="37" t="s">
        <v>8</v>
      </c>
      <c r="H45" s="36" t="s">
        <v>183</v>
      </c>
      <c r="I45" s="162" t="s">
        <v>148</v>
      </c>
      <c r="J45" s="162"/>
      <c r="K45" s="162"/>
      <c r="L45" s="162"/>
      <c r="M45" s="162"/>
      <c r="N45" s="162"/>
      <c r="O45" s="162"/>
      <c r="P45" s="162"/>
      <c r="Q45" s="162"/>
      <c r="R45" s="162"/>
      <c r="X45" s="4" t="s">
        <v>66</v>
      </c>
      <c r="Y45" s="38">
        <v>125</v>
      </c>
      <c r="Z45" s="303"/>
      <c r="AA45" s="40">
        <f t="shared" si="3"/>
        <v>0</v>
      </c>
      <c r="AB45" s="40">
        <f t="shared" si="4"/>
        <v>0</v>
      </c>
      <c r="AD45" s="5" t="str">
        <f t="shared" si="5"/>
        <v>02</v>
      </c>
      <c r="AE45" s="124">
        <f t="shared" si="6"/>
        <v>1</v>
      </c>
      <c r="AF45" s="124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5"/>
    </row>
    <row r="46" spans="2:46" x14ac:dyDescent="0.3">
      <c r="B46" s="163" t="s">
        <v>110</v>
      </c>
      <c r="C46" s="163"/>
      <c r="D46" s="2" t="s">
        <v>152</v>
      </c>
      <c r="E46" s="36" t="s">
        <v>75</v>
      </c>
      <c r="F46" s="37" t="s">
        <v>179</v>
      </c>
      <c r="G46" s="37" t="s">
        <v>8</v>
      </c>
      <c r="H46" s="36" t="s">
        <v>184</v>
      </c>
      <c r="I46" s="162" t="s">
        <v>148</v>
      </c>
      <c r="J46" s="162"/>
      <c r="K46" s="162"/>
      <c r="L46" s="162"/>
      <c r="M46" s="162"/>
      <c r="N46" s="162"/>
      <c r="O46" s="162"/>
      <c r="P46" s="162"/>
      <c r="Q46" s="162"/>
      <c r="R46" s="162"/>
      <c r="X46" s="4" t="s">
        <v>66</v>
      </c>
      <c r="Y46" s="38">
        <v>125</v>
      </c>
      <c r="Z46" s="303"/>
      <c r="AA46" s="40">
        <f t="shared" si="3"/>
        <v>0</v>
      </c>
      <c r="AB46" s="40">
        <f t="shared" si="4"/>
        <v>0</v>
      </c>
      <c r="AD46" s="5" t="str">
        <f t="shared" si="5"/>
        <v>02</v>
      </c>
      <c r="AE46" s="124">
        <f t="shared" si="6"/>
        <v>1</v>
      </c>
      <c r="AF46" s="124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5"/>
    </row>
    <row r="47" spans="2:46" x14ac:dyDescent="0.3">
      <c r="B47" s="163" t="s">
        <v>110</v>
      </c>
      <c r="C47" s="163"/>
      <c r="D47" s="2" t="s">
        <v>153</v>
      </c>
      <c r="E47" s="36" t="s">
        <v>75</v>
      </c>
      <c r="F47" s="37" t="s">
        <v>179</v>
      </c>
      <c r="G47" s="37" t="s">
        <v>8</v>
      </c>
      <c r="H47" s="36" t="s">
        <v>185</v>
      </c>
      <c r="I47" s="162" t="s">
        <v>148</v>
      </c>
      <c r="J47" s="162"/>
      <c r="K47" s="162"/>
      <c r="L47" s="162"/>
      <c r="M47" s="162"/>
      <c r="N47" s="162"/>
      <c r="O47" s="162"/>
      <c r="P47" s="162"/>
      <c r="Q47" s="162"/>
      <c r="R47" s="162"/>
      <c r="X47" s="4" t="s">
        <v>66</v>
      </c>
      <c r="Y47" s="38">
        <v>125</v>
      </c>
      <c r="Z47" s="303"/>
      <c r="AA47" s="40">
        <f t="shared" si="3"/>
        <v>0</v>
      </c>
      <c r="AB47" s="40">
        <f t="shared" si="4"/>
        <v>0</v>
      </c>
      <c r="AD47" s="5" t="str">
        <f t="shared" si="5"/>
        <v>02</v>
      </c>
      <c r="AE47" s="124">
        <f t="shared" si="6"/>
        <v>1</v>
      </c>
      <c r="AF47" s="124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5"/>
    </row>
    <row r="48" spans="2:46" x14ac:dyDescent="0.3">
      <c r="B48" s="163" t="s">
        <v>110</v>
      </c>
      <c r="C48" s="163"/>
      <c r="D48" s="2" t="s">
        <v>154</v>
      </c>
      <c r="E48" s="36" t="s">
        <v>75</v>
      </c>
      <c r="F48" s="37" t="s">
        <v>179</v>
      </c>
      <c r="G48" s="37" t="s">
        <v>8</v>
      </c>
      <c r="H48" s="36" t="s">
        <v>186</v>
      </c>
      <c r="I48" s="162" t="s">
        <v>148</v>
      </c>
      <c r="J48" s="162"/>
      <c r="K48" s="162"/>
      <c r="L48" s="162"/>
      <c r="M48" s="162"/>
      <c r="N48" s="162"/>
      <c r="O48" s="162"/>
      <c r="P48" s="162"/>
      <c r="Q48" s="162"/>
      <c r="R48" s="162"/>
      <c r="X48" s="4" t="s">
        <v>66</v>
      </c>
      <c r="Y48" s="38">
        <v>125</v>
      </c>
      <c r="Z48" s="303"/>
      <c r="AA48" s="40">
        <f t="shared" si="3"/>
        <v>0</v>
      </c>
      <c r="AB48" s="40">
        <f t="shared" si="4"/>
        <v>0</v>
      </c>
      <c r="AD48" s="5" t="str">
        <f t="shared" si="5"/>
        <v>02</v>
      </c>
      <c r="AE48" s="124">
        <f t="shared" si="6"/>
        <v>1</v>
      </c>
      <c r="AF48" s="124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5"/>
    </row>
    <row r="49" spans="2:46" x14ac:dyDescent="0.3">
      <c r="B49" s="163" t="s">
        <v>110</v>
      </c>
      <c r="C49" s="163"/>
      <c r="D49" s="2" t="s">
        <v>155</v>
      </c>
      <c r="E49" s="36" t="s">
        <v>75</v>
      </c>
      <c r="F49" s="37" t="s">
        <v>179</v>
      </c>
      <c r="G49" s="37" t="s">
        <v>8</v>
      </c>
      <c r="H49" s="36" t="s">
        <v>187</v>
      </c>
      <c r="I49" s="162" t="s">
        <v>148</v>
      </c>
      <c r="J49" s="162"/>
      <c r="K49" s="162"/>
      <c r="L49" s="162"/>
      <c r="M49" s="162"/>
      <c r="N49" s="162"/>
      <c r="O49" s="162"/>
      <c r="P49" s="162"/>
      <c r="Q49" s="162"/>
      <c r="R49" s="162"/>
      <c r="X49" s="4" t="s">
        <v>66</v>
      </c>
      <c r="Y49" s="38">
        <v>125</v>
      </c>
      <c r="Z49" s="303"/>
      <c r="AA49" s="40">
        <f t="shared" si="3"/>
        <v>0</v>
      </c>
      <c r="AB49" s="40">
        <f t="shared" si="4"/>
        <v>0</v>
      </c>
      <c r="AD49" s="5" t="str">
        <f t="shared" si="5"/>
        <v>02</v>
      </c>
      <c r="AE49" s="124">
        <f t="shared" si="6"/>
        <v>1</v>
      </c>
      <c r="AF49" s="124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5"/>
    </row>
    <row r="50" spans="2:46" x14ac:dyDescent="0.3">
      <c r="B50" s="163" t="s">
        <v>110</v>
      </c>
      <c r="C50" s="163"/>
      <c r="D50" s="2" t="s">
        <v>156</v>
      </c>
      <c r="E50" s="36" t="s">
        <v>75</v>
      </c>
      <c r="F50" s="37" t="s">
        <v>179</v>
      </c>
      <c r="G50" s="37" t="s">
        <v>8</v>
      </c>
      <c r="H50" s="36" t="s">
        <v>188</v>
      </c>
      <c r="I50" s="162" t="s">
        <v>148</v>
      </c>
      <c r="J50" s="162"/>
      <c r="K50" s="162"/>
      <c r="L50" s="162"/>
      <c r="M50" s="162"/>
      <c r="N50" s="162"/>
      <c r="O50" s="162"/>
      <c r="P50" s="162"/>
      <c r="Q50" s="162"/>
      <c r="R50" s="162"/>
      <c r="X50" s="4" t="s">
        <v>66</v>
      </c>
      <c r="Y50" s="38">
        <v>125</v>
      </c>
      <c r="Z50" s="303"/>
      <c r="AA50" s="40">
        <f t="shared" si="3"/>
        <v>0</v>
      </c>
      <c r="AB50" s="40">
        <f t="shared" si="4"/>
        <v>0</v>
      </c>
      <c r="AD50" s="5" t="str">
        <f t="shared" si="5"/>
        <v>02</v>
      </c>
      <c r="AE50" s="124">
        <f t="shared" si="6"/>
        <v>1</v>
      </c>
      <c r="AF50" s="124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5"/>
    </row>
    <row r="51" spans="2:46" x14ac:dyDescent="0.3">
      <c r="B51" s="163" t="s">
        <v>110</v>
      </c>
      <c r="C51" s="163"/>
      <c r="D51" s="2" t="s">
        <v>157</v>
      </c>
      <c r="E51" s="36" t="s">
        <v>75</v>
      </c>
      <c r="F51" s="37" t="s">
        <v>180</v>
      </c>
      <c r="G51" s="37" t="s">
        <v>8</v>
      </c>
      <c r="H51" s="36" t="s">
        <v>178</v>
      </c>
      <c r="I51" s="162" t="s">
        <v>148</v>
      </c>
      <c r="J51" s="162"/>
      <c r="K51" s="162"/>
      <c r="L51" s="162"/>
      <c r="M51" s="162"/>
      <c r="N51" s="162"/>
      <c r="O51" s="162"/>
      <c r="P51" s="162"/>
      <c r="Q51" s="162"/>
      <c r="R51" s="162"/>
      <c r="X51" s="4" t="s">
        <v>66</v>
      </c>
      <c r="Y51" s="38">
        <v>125</v>
      </c>
      <c r="Z51" s="303"/>
      <c r="AA51" s="40">
        <f t="shared" si="3"/>
        <v>0</v>
      </c>
      <c r="AB51" s="40">
        <f t="shared" si="4"/>
        <v>0</v>
      </c>
      <c r="AD51" s="5" t="str">
        <f t="shared" si="5"/>
        <v>02</v>
      </c>
      <c r="AE51" s="124">
        <f t="shared" si="6"/>
        <v>1</v>
      </c>
      <c r="AF51" s="124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5"/>
    </row>
    <row r="52" spans="2:46" x14ac:dyDescent="0.3">
      <c r="B52" s="163" t="s">
        <v>110</v>
      </c>
      <c r="C52" s="163"/>
      <c r="D52" s="2" t="s">
        <v>158</v>
      </c>
      <c r="E52" s="36" t="s">
        <v>75</v>
      </c>
      <c r="F52" s="37" t="s">
        <v>180</v>
      </c>
      <c r="G52" s="37" t="s">
        <v>8</v>
      </c>
      <c r="H52" s="36" t="s">
        <v>189</v>
      </c>
      <c r="I52" s="162" t="s">
        <v>148</v>
      </c>
      <c r="J52" s="162"/>
      <c r="K52" s="162"/>
      <c r="L52" s="162"/>
      <c r="M52" s="162"/>
      <c r="N52" s="162"/>
      <c r="O52" s="162"/>
      <c r="P52" s="162"/>
      <c r="Q52" s="162"/>
      <c r="R52" s="162"/>
      <c r="X52" s="4" t="s">
        <v>66</v>
      </c>
      <c r="Y52" s="38">
        <v>125</v>
      </c>
      <c r="Z52" s="303"/>
      <c r="AA52" s="40">
        <f t="shared" si="3"/>
        <v>0</v>
      </c>
      <c r="AB52" s="40">
        <f t="shared" si="4"/>
        <v>0</v>
      </c>
      <c r="AD52" s="5" t="str">
        <f t="shared" si="5"/>
        <v>02</v>
      </c>
      <c r="AE52" s="124">
        <f t="shared" si="6"/>
        <v>1</v>
      </c>
      <c r="AF52" s="124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5"/>
    </row>
    <row r="53" spans="2:46" x14ac:dyDescent="0.3">
      <c r="B53" s="163" t="s">
        <v>110</v>
      </c>
      <c r="C53" s="163"/>
      <c r="D53" s="2" t="s">
        <v>159</v>
      </c>
      <c r="E53" s="36" t="s">
        <v>75</v>
      </c>
      <c r="F53" s="37" t="s">
        <v>180</v>
      </c>
      <c r="G53" s="37" t="s">
        <v>8</v>
      </c>
      <c r="H53" s="36" t="s">
        <v>190</v>
      </c>
      <c r="I53" s="162" t="s">
        <v>148</v>
      </c>
      <c r="J53" s="162"/>
      <c r="K53" s="162"/>
      <c r="L53" s="162"/>
      <c r="M53" s="162"/>
      <c r="N53" s="162"/>
      <c r="O53" s="162"/>
      <c r="P53" s="162"/>
      <c r="Q53" s="162"/>
      <c r="R53" s="162"/>
      <c r="X53" s="4" t="s">
        <v>66</v>
      </c>
      <c r="Y53" s="38">
        <v>125</v>
      </c>
      <c r="Z53" s="303"/>
      <c r="AA53" s="40">
        <f t="shared" si="3"/>
        <v>0</v>
      </c>
      <c r="AB53" s="40">
        <f t="shared" si="4"/>
        <v>0</v>
      </c>
      <c r="AD53" s="5" t="str">
        <f t="shared" si="5"/>
        <v>02</v>
      </c>
      <c r="AE53" s="124">
        <f t="shared" si="6"/>
        <v>1</v>
      </c>
      <c r="AF53" s="124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5"/>
    </row>
    <row r="54" spans="2:46" x14ac:dyDescent="0.3">
      <c r="B54" s="163" t="s">
        <v>110</v>
      </c>
      <c r="C54" s="163"/>
      <c r="D54" s="2" t="s">
        <v>160</v>
      </c>
      <c r="E54" s="36" t="s">
        <v>75</v>
      </c>
      <c r="F54" s="37" t="s">
        <v>180</v>
      </c>
      <c r="G54" s="37" t="s">
        <v>8</v>
      </c>
      <c r="H54" s="36" t="s">
        <v>191</v>
      </c>
      <c r="I54" s="162" t="s">
        <v>148</v>
      </c>
      <c r="J54" s="162"/>
      <c r="K54" s="162"/>
      <c r="L54" s="162"/>
      <c r="M54" s="162"/>
      <c r="N54" s="162"/>
      <c r="O54" s="162"/>
      <c r="P54" s="162"/>
      <c r="Q54" s="162"/>
      <c r="R54" s="162"/>
      <c r="X54" s="4" t="s">
        <v>66</v>
      </c>
      <c r="Y54" s="38">
        <v>125</v>
      </c>
      <c r="Z54" s="303"/>
      <c r="AA54" s="40">
        <f t="shared" si="3"/>
        <v>0</v>
      </c>
      <c r="AB54" s="40">
        <f t="shared" si="4"/>
        <v>0</v>
      </c>
      <c r="AD54" s="5" t="str">
        <f t="shared" si="5"/>
        <v>02</v>
      </c>
      <c r="AE54" s="124">
        <f t="shared" si="6"/>
        <v>1</v>
      </c>
      <c r="AF54" s="124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5"/>
    </row>
    <row r="55" spans="2:46" x14ac:dyDescent="0.3">
      <c r="B55" s="163" t="s">
        <v>110</v>
      </c>
      <c r="C55" s="163"/>
      <c r="D55" s="2" t="s">
        <v>161</v>
      </c>
      <c r="E55" s="36" t="s">
        <v>75</v>
      </c>
      <c r="F55" s="37" t="s">
        <v>180</v>
      </c>
      <c r="G55" s="37" t="s">
        <v>8</v>
      </c>
      <c r="H55" s="36" t="s">
        <v>192</v>
      </c>
      <c r="I55" s="162" t="s">
        <v>148</v>
      </c>
      <c r="J55" s="162"/>
      <c r="K55" s="162"/>
      <c r="L55" s="162"/>
      <c r="M55" s="162"/>
      <c r="N55" s="162"/>
      <c r="O55" s="162"/>
      <c r="P55" s="162"/>
      <c r="Q55" s="162"/>
      <c r="R55" s="162"/>
      <c r="X55" s="4" t="s">
        <v>66</v>
      </c>
      <c r="Y55" s="38">
        <v>125</v>
      </c>
      <c r="Z55" s="303"/>
      <c r="AA55" s="40">
        <f t="shared" si="3"/>
        <v>0</v>
      </c>
      <c r="AB55" s="40">
        <f t="shared" si="4"/>
        <v>0</v>
      </c>
      <c r="AD55" s="5" t="str">
        <f t="shared" si="5"/>
        <v>02</v>
      </c>
      <c r="AE55" s="124">
        <f t="shared" si="6"/>
        <v>1</v>
      </c>
      <c r="AF55" s="124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5"/>
    </row>
    <row r="56" spans="2:46" x14ac:dyDescent="0.3">
      <c r="B56" s="163" t="s">
        <v>110</v>
      </c>
      <c r="C56" s="163"/>
      <c r="D56" s="2" t="s">
        <v>162</v>
      </c>
      <c r="E56" s="36" t="s">
        <v>75</v>
      </c>
      <c r="F56" s="37" t="s">
        <v>180</v>
      </c>
      <c r="G56" s="37" t="s">
        <v>8</v>
      </c>
      <c r="H56" s="36" t="s">
        <v>193</v>
      </c>
      <c r="I56" s="162" t="s">
        <v>148</v>
      </c>
      <c r="J56" s="162"/>
      <c r="K56" s="162"/>
      <c r="L56" s="162"/>
      <c r="M56" s="162"/>
      <c r="N56" s="162"/>
      <c r="O56" s="162"/>
      <c r="P56" s="162"/>
      <c r="Q56" s="162"/>
      <c r="R56" s="162"/>
      <c r="X56" s="4" t="s">
        <v>66</v>
      </c>
      <c r="Y56" s="38">
        <v>125</v>
      </c>
      <c r="Z56" s="303"/>
      <c r="AA56" s="40">
        <f t="shared" si="3"/>
        <v>0</v>
      </c>
      <c r="AB56" s="40">
        <f t="shared" si="4"/>
        <v>0</v>
      </c>
      <c r="AD56" s="5" t="str">
        <f t="shared" si="5"/>
        <v>02</v>
      </c>
      <c r="AE56" s="124">
        <f t="shared" si="6"/>
        <v>1</v>
      </c>
      <c r="AF56" s="124">
        <f t="shared" si="7"/>
        <v>1</v>
      </c>
      <c r="AG56" s="6" t="str">
        <f t="shared" si="8"/>
        <v>DES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5"/>
    </row>
    <row r="57" spans="2:46" x14ac:dyDescent="0.3">
      <c r="B57" s="163" t="s">
        <v>110</v>
      </c>
      <c r="C57" s="163"/>
      <c r="D57" s="2" t="s">
        <v>163</v>
      </c>
      <c r="E57" s="36" t="s">
        <v>75</v>
      </c>
      <c r="F57" s="37" t="s">
        <v>180</v>
      </c>
      <c r="G57" s="37" t="s">
        <v>8</v>
      </c>
      <c r="H57" s="36" t="s">
        <v>194</v>
      </c>
      <c r="I57" s="162" t="s">
        <v>148</v>
      </c>
      <c r="J57" s="162"/>
      <c r="K57" s="162"/>
      <c r="L57" s="162"/>
      <c r="M57" s="162"/>
      <c r="N57" s="162"/>
      <c r="O57" s="162"/>
      <c r="P57" s="162"/>
      <c r="Q57" s="162"/>
      <c r="R57" s="162"/>
      <c r="X57" s="4" t="s">
        <v>66</v>
      </c>
      <c r="Y57" s="38">
        <v>125</v>
      </c>
      <c r="Z57" s="303"/>
      <c r="AA57" s="40">
        <f t="shared" si="3"/>
        <v>0</v>
      </c>
      <c r="AB57" s="40">
        <f t="shared" si="4"/>
        <v>0</v>
      </c>
      <c r="AD57" s="5" t="str">
        <f t="shared" si="5"/>
        <v>02</v>
      </c>
      <c r="AE57" s="124">
        <f t="shared" si="6"/>
        <v>1</v>
      </c>
      <c r="AF57" s="124">
        <f t="shared" si="7"/>
        <v>1</v>
      </c>
      <c r="AG57" s="6" t="str">
        <f t="shared" si="8"/>
        <v>DES</v>
      </c>
      <c r="AH57" s="5">
        <f t="shared" si="9"/>
        <v>0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5"/>
    </row>
    <row r="58" spans="2:46" x14ac:dyDescent="0.3">
      <c r="B58" s="163" t="s">
        <v>110</v>
      </c>
      <c r="C58" s="163"/>
      <c r="D58" s="2" t="s">
        <v>164</v>
      </c>
      <c r="E58" s="36" t="s">
        <v>75</v>
      </c>
      <c r="F58" s="37" t="s">
        <v>180</v>
      </c>
      <c r="G58" s="37" t="s">
        <v>8</v>
      </c>
      <c r="H58" s="36" t="s">
        <v>195</v>
      </c>
      <c r="I58" s="162" t="s">
        <v>148</v>
      </c>
      <c r="J58" s="162"/>
      <c r="K58" s="162"/>
      <c r="L58" s="162"/>
      <c r="M58" s="162"/>
      <c r="N58" s="162"/>
      <c r="O58" s="162"/>
      <c r="P58" s="162"/>
      <c r="Q58" s="162"/>
      <c r="R58" s="162"/>
      <c r="X58" s="4" t="s">
        <v>66</v>
      </c>
      <c r="Y58" s="38">
        <v>125</v>
      </c>
      <c r="Z58" s="303"/>
      <c r="AA58" s="40">
        <f t="shared" si="3"/>
        <v>0</v>
      </c>
      <c r="AB58" s="40">
        <f t="shared" si="4"/>
        <v>0</v>
      </c>
      <c r="AD58" s="5" t="str">
        <f t="shared" si="5"/>
        <v>02</v>
      </c>
      <c r="AE58" s="124">
        <f t="shared" si="6"/>
        <v>1</v>
      </c>
      <c r="AF58" s="124">
        <f t="shared" si="7"/>
        <v>1</v>
      </c>
      <c r="AG58" s="6" t="str">
        <f t="shared" si="8"/>
        <v>DES</v>
      </c>
      <c r="AH58" s="5">
        <f t="shared" si="9"/>
        <v>0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5"/>
    </row>
    <row r="59" spans="2:46" x14ac:dyDescent="0.3">
      <c r="B59" s="163" t="s">
        <v>110</v>
      </c>
      <c r="C59" s="163"/>
      <c r="D59" s="2" t="s">
        <v>165</v>
      </c>
      <c r="E59" s="36" t="s">
        <v>75</v>
      </c>
      <c r="F59" s="37" t="s">
        <v>180</v>
      </c>
      <c r="G59" s="37" t="s">
        <v>8</v>
      </c>
      <c r="H59" s="36" t="s">
        <v>196</v>
      </c>
      <c r="I59" s="162" t="s">
        <v>148</v>
      </c>
      <c r="J59" s="162"/>
      <c r="K59" s="162"/>
      <c r="L59" s="162"/>
      <c r="M59" s="162"/>
      <c r="N59" s="162"/>
      <c r="O59" s="162"/>
      <c r="P59" s="162"/>
      <c r="Q59" s="162"/>
      <c r="R59" s="162"/>
      <c r="X59" s="4" t="s">
        <v>66</v>
      </c>
      <c r="Y59" s="38">
        <v>125</v>
      </c>
      <c r="Z59" s="303"/>
      <c r="AA59" s="40">
        <f t="shared" si="3"/>
        <v>0</v>
      </c>
      <c r="AB59" s="40">
        <f t="shared" si="4"/>
        <v>0</v>
      </c>
      <c r="AD59" s="5" t="str">
        <f t="shared" si="5"/>
        <v>02</v>
      </c>
      <c r="AE59" s="124">
        <f t="shared" si="6"/>
        <v>1</v>
      </c>
      <c r="AF59" s="124">
        <f t="shared" si="7"/>
        <v>1</v>
      </c>
      <c r="AG59" s="6" t="str">
        <f t="shared" si="8"/>
        <v>DES</v>
      </c>
      <c r="AH59" s="5">
        <f t="shared" si="9"/>
        <v>0</v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5"/>
    </row>
    <row r="60" spans="2:46" x14ac:dyDescent="0.3">
      <c r="B60" s="163" t="s">
        <v>110</v>
      </c>
      <c r="C60" s="163"/>
      <c r="D60" s="2" t="s">
        <v>168</v>
      </c>
      <c r="E60" s="36" t="s">
        <v>75</v>
      </c>
      <c r="F60" s="37"/>
      <c r="G60" s="37" t="s">
        <v>9</v>
      </c>
      <c r="H60" s="36"/>
      <c r="I60" s="162" t="s">
        <v>166</v>
      </c>
      <c r="J60" s="162"/>
      <c r="K60" s="162"/>
      <c r="L60" s="162"/>
      <c r="M60" s="162"/>
      <c r="N60" s="162"/>
      <c r="O60" s="162"/>
      <c r="P60" s="162"/>
      <c r="Q60" s="162"/>
      <c r="R60" s="162"/>
      <c r="X60" s="4" t="s">
        <v>167</v>
      </c>
      <c r="Y60" s="38">
        <v>200</v>
      </c>
      <c r="Z60" s="303"/>
      <c r="AA60" s="40">
        <f t="shared" si="3"/>
        <v>0</v>
      </c>
      <c r="AB60" s="40">
        <f t="shared" si="4"/>
        <v>0</v>
      </c>
      <c r="AD60" s="5" t="str">
        <f t="shared" si="5"/>
        <v>02</v>
      </c>
      <c r="AE60" s="124">
        <f t="shared" si="6"/>
        <v>1</v>
      </c>
      <c r="AF60" s="124">
        <f t="shared" si="7"/>
        <v>1</v>
      </c>
      <c r="AG60" s="6" t="str">
        <f t="shared" si="8"/>
        <v>ME</v>
      </c>
      <c r="AH60" s="5">
        <f t="shared" si="9"/>
        <v>0</v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5"/>
    </row>
    <row r="61" spans="2:46" x14ac:dyDescent="0.3">
      <c r="B61" s="163" t="s">
        <v>110</v>
      </c>
      <c r="C61" s="163"/>
      <c r="D61" s="2" t="s">
        <v>175</v>
      </c>
      <c r="E61" s="36" t="s">
        <v>75</v>
      </c>
      <c r="F61" s="37"/>
      <c r="G61" s="37" t="s">
        <v>21</v>
      </c>
      <c r="H61" s="36"/>
      <c r="I61" s="162" t="s">
        <v>199</v>
      </c>
      <c r="J61" s="162"/>
      <c r="K61" s="162"/>
      <c r="L61" s="162"/>
      <c r="M61" s="162"/>
      <c r="N61" s="162"/>
      <c r="O61" s="162"/>
      <c r="P61" s="162"/>
      <c r="Q61" s="162"/>
      <c r="R61" s="162"/>
      <c r="X61" s="161" t="s">
        <v>167</v>
      </c>
      <c r="Y61" s="38">
        <v>7</v>
      </c>
      <c r="Z61" s="39">
        <v>7</v>
      </c>
      <c r="AA61" s="40">
        <f t="shared" si="3"/>
        <v>875</v>
      </c>
      <c r="AB61" s="40">
        <f t="shared" si="4"/>
        <v>1750</v>
      </c>
      <c r="AD61" s="5" t="str">
        <f t="shared" si="5"/>
        <v>02</v>
      </c>
      <c r="AE61" s="124">
        <f t="shared" si="6"/>
        <v>125</v>
      </c>
      <c r="AF61" s="124">
        <f t="shared" si="7"/>
        <v>250</v>
      </c>
      <c r="AG61" s="6" t="str">
        <f t="shared" si="8"/>
        <v>PZ</v>
      </c>
      <c r="AH61" s="5">
        <f t="shared" si="9"/>
        <v>875</v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5"/>
    </row>
    <row r="62" spans="2:46" x14ac:dyDescent="0.3">
      <c r="B62" s="163" t="s">
        <v>110</v>
      </c>
      <c r="C62" s="163"/>
      <c r="D62" s="4" t="s">
        <v>198</v>
      </c>
      <c r="E62" s="36" t="s">
        <v>75</v>
      </c>
      <c r="F62" s="37"/>
      <c r="G62" s="37" t="s">
        <v>21</v>
      </c>
      <c r="H62" s="36"/>
      <c r="I62" s="162" t="s">
        <v>169</v>
      </c>
      <c r="J62" s="162"/>
      <c r="K62" s="162"/>
      <c r="L62" s="162"/>
      <c r="M62" s="162"/>
      <c r="N62" s="162"/>
      <c r="O62" s="162"/>
      <c r="P62" s="162"/>
      <c r="Q62" s="162"/>
      <c r="R62" s="162"/>
      <c r="X62" s="4" t="s">
        <v>170</v>
      </c>
      <c r="Y62" s="38">
        <v>450</v>
      </c>
      <c r="Z62" s="39">
        <v>450</v>
      </c>
      <c r="AA62" s="40">
        <f t="shared" si="3"/>
        <v>56250</v>
      </c>
      <c r="AB62" s="40">
        <f t="shared" si="4"/>
        <v>112500</v>
      </c>
      <c r="AD62" s="5" t="str">
        <f t="shared" si="5"/>
        <v>02</v>
      </c>
      <c r="AE62" s="124">
        <f t="shared" si="6"/>
        <v>125</v>
      </c>
      <c r="AF62" s="124">
        <f t="shared" si="7"/>
        <v>250</v>
      </c>
      <c r="AG62" s="6" t="str">
        <f t="shared" si="8"/>
        <v>PZ</v>
      </c>
      <c r="AH62" s="5">
        <f t="shared" si="9"/>
        <v>56250</v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5"/>
    </row>
    <row r="63" spans="2:46" x14ac:dyDescent="0.3">
      <c r="B63" s="163"/>
      <c r="C63" s="163"/>
      <c r="D63" s="4"/>
      <c r="E63" s="36"/>
      <c r="F63" s="37"/>
      <c r="G63" s="37"/>
      <c r="H63" s="36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Y63" s="38"/>
      <c r="Z63" s="39"/>
      <c r="AA63" s="40" t="str">
        <f t="shared" si="3"/>
        <v/>
      </c>
      <c r="AB63" s="40" t="str">
        <f t="shared" si="4"/>
        <v/>
      </c>
      <c r="AD63" s="5" t="str">
        <f t="shared" si="5"/>
        <v/>
      </c>
      <c r="AE63" s="124" t="str">
        <f t="shared" si="6"/>
        <v/>
      </c>
      <c r="AF63" s="124" t="str">
        <f t="shared" si="7"/>
        <v/>
      </c>
      <c r="AG63" s="6" t="str">
        <f t="shared" si="8"/>
        <v/>
      </c>
      <c r="AH63" s="5" t="str">
        <f t="shared" si="9"/>
        <v/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5"/>
    </row>
    <row r="64" spans="2:46" x14ac:dyDescent="0.3">
      <c r="B64" s="163"/>
      <c r="C64" s="163"/>
      <c r="D64" s="4"/>
      <c r="E64" s="36"/>
      <c r="F64" s="37"/>
      <c r="G64" s="37"/>
      <c r="H64" s="36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Y64" s="38"/>
      <c r="Z64" s="39"/>
      <c r="AA64" s="40" t="str">
        <f t="shared" si="3"/>
        <v/>
      </c>
      <c r="AB64" s="40" t="str">
        <f t="shared" si="4"/>
        <v/>
      </c>
      <c r="AD64" s="5" t="str">
        <f t="shared" si="5"/>
        <v/>
      </c>
      <c r="AE64" s="124" t="str">
        <f t="shared" si="6"/>
        <v/>
      </c>
      <c r="AF64" s="124" t="str">
        <f t="shared" si="7"/>
        <v/>
      </c>
      <c r="AG64" s="6" t="str">
        <f t="shared" si="8"/>
        <v/>
      </c>
      <c r="AH64" s="5" t="str">
        <f t="shared" si="9"/>
        <v/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5"/>
    </row>
    <row r="65" spans="2:46" x14ac:dyDescent="0.3">
      <c r="B65" s="163"/>
      <c r="C65" s="163"/>
      <c r="D65" s="4"/>
      <c r="E65" s="36"/>
      <c r="F65" s="37"/>
      <c r="G65" s="37"/>
      <c r="H65" s="36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Y65" s="38"/>
      <c r="Z65" s="39"/>
      <c r="AA65" s="40" t="str">
        <f t="shared" si="3"/>
        <v/>
      </c>
      <c r="AB65" s="40" t="str">
        <f t="shared" si="4"/>
        <v/>
      </c>
      <c r="AD65" s="5" t="str">
        <f t="shared" si="5"/>
        <v/>
      </c>
      <c r="AE65" s="124" t="str">
        <f t="shared" si="6"/>
        <v/>
      </c>
      <c r="AF65" s="124" t="str">
        <f t="shared" si="7"/>
        <v/>
      </c>
      <c r="AG65" s="6" t="str">
        <f t="shared" si="8"/>
        <v/>
      </c>
      <c r="AH65" s="5" t="str">
        <f t="shared" si="9"/>
        <v/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5"/>
    </row>
    <row r="66" spans="2:46" x14ac:dyDescent="0.3">
      <c r="B66" s="163"/>
      <c r="C66" s="163"/>
      <c r="D66" s="4"/>
      <c r="E66" s="36"/>
      <c r="F66" s="37"/>
      <c r="G66" s="37"/>
      <c r="H66" s="36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Y66" s="38"/>
      <c r="Z66" s="39"/>
      <c r="AA66" s="40" t="str">
        <f t="shared" si="3"/>
        <v/>
      </c>
      <c r="AB66" s="40" t="str">
        <f t="shared" si="4"/>
        <v/>
      </c>
      <c r="AD66" s="5" t="str">
        <f t="shared" si="5"/>
        <v/>
      </c>
      <c r="AE66" s="124" t="str">
        <f t="shared" si="6"/>
        <v/>
      </c>
      <c r="AF66" s="124" t="str">
        <f t="shared" si="7"/>
        <v/>
      </c>
      <c r="AG66" s="6" t="str">
        <f t="shared" si="8"/>
        <v/>
      </c>
      <c r="AH66" s="5" t="str">
        <f t="shared" si="9"/>
        <v/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5"/>
    </row>
    <row r="67" spans="2:46" x14ac:dyDescent="0.3">
      <c r="B67" s="163"/>
      <c r="C67" s="163"/>
      <c r="D67" s="4"/>
      <c r="E67" s="36"/>
      <c r="F67" s="37"/>
      <c r="G67" s="37"/>
      <c r="H67" s="36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Y67" s="38"/>
      <c r="Z67" s="39"/>
      <c r="AA67" s="40" t="str">
        <f t="shared" si="3"/>
        <v/>
      </c>
      <c r="AB67" s="40" t="str">
        <f t="shared" si="4"/>
        <v/>
      </c>
      <c r="AD67" s="5" t="str">
        <f t="shared" si="5"/>
        <v/>
      </c>
      <c r="AE67" s="124" t="str">
        <f t="shared" si="6"/>
        <v/>
      </c>
      <c r="AF67" s="124" t="str">
        <f t="shared" si="7"/>
        <v/>
      </c>
      <c r="AG67" s="6" t="str">
        <f t="shared" si="8"/>
        <v/>
      </c>
      <c r="AH67" s="5" t="str">
        <f t="shared" si="9"/>
        <v/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5"/>
    </row>
    <row r="68" spans="2:46" x14ac:dyDescent="0.3">
      <c r="B68" s="163"/>
      <c r="C68" s="163"/>
      <c r="D68" s="4"/>
      <c r="E68" s="36"/>
      <c r="F68" s="37"/>
      <c r="G68" s="37"/>
      <c r="H68" s="36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Y68" s="38"/>
      <c r="Z68" s="39"/>
      <c r="AA68" s="40" t="str">
        <f t="shared" si="3"/>
        <v/>
      </c>
      <c r="AB68" s="40" t="str">
        <f t="shared" si="4"/>
        <v/>
      </c>
      <c r="AD68" s="5" t="str">
        <f t="shared" si="5"/>
        <v/>
      </c>
      <c r="AE68" s="124" t="str">
        <f t="shared" si="6"/>
        <v/>
      </c>
      <c r="AF68" s="124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5"/>
    </row>
    <row r="69" spans="2:46" x14ac:dyDescent="0.3">
      <c r="B69" s="163"/>
      <c r="C69" s="163"/>
      <c r="D69" s="4"/>
      <c r="E69" s="36"/>
      <c r="F69" s="37"/>
      <c r="G69" s="37"/>
      <c r="H69" s="36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Y69" s="38"/>
      <c r="Z69" s="39"/>
      <c r="AA69" s="40" t="str">
        <f t="shared" si="3"/>
        <v/>
      </c>
      <c r="AB69" s="40" t="str">
        <f t="shared" si="4"/>
        <v/>
      </c>
      <c r="AD69" s="5" t="str">
        <f t="shared" si="5"/>
        <v/>
      </c>
      <c r="AE69" s="124" t="str">
        <f t="shared" si="6"/>
        <v/>
      </c>
      <c r="AF69" s="124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5"/>
    </row>
    <row r="70" spans="2:46" x14ac:dyDescent="0.3">
      <c r="B70" s="163"/>
      <c r="C70" s="163"/>
      <c r="D70" s="4"/>
      <c r="E70" s="36"/>
      <c r="F70" s="37"/>
      <c r="G70" s="37"/>
      <c r="H70" s="36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Y70" s="38"/>
      <c r="Z70" s="39"/>
      <c r="AA70" s="40" t="str">
        <f t="shared" si="3"/>
        <v/>
      </c>
      <c r="AB70" s="40" t="str">
        <f t="shared" si="4"/>
        <v/>
      </c>
      <c r="AD70" s="5" t="str">
        <f t="shared" si="5"/>
        <v/>
      </c>
      <c r="AE70" s="124" t="str">
        <f t="shared" si="6"/>
        <v/>
      </c>
      <c r="AF70" s="124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5"/>
    </row>
    <row r="71" spans="2:46" x14ac:dyDescent="0.3">
      <c r="B71" s="163"/>
      <c r="C71" s="163"/>
      <c r="D71" s="4"/>
      <c r="E71" s="36"/>
      <c r="F71" s="37"/>
      <c r="G71" s="37"/>
      <c r="H71" s="36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Y71" s="38"/>
      <c r="Z71" s="39"/>
      <c r="AA71" s="40" t="str">
        <f t="shared" si="3"/>
        <v/>
      </c>
      <c r="AB71" s="40" t="str">
        <f t="shared" si="4"/>
        <v/>
      </c>
      <c r="AD71" s="5" t="str">
        <f t="shared" si="5"/>
        <v/>
      </c>
      <c r="AE71" s="124" t="str">
        <f t="shared" si="6"/>
        <v/>
      </c>
      <c r="AF71" s="124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5"/>
    </row>
    <row r="72" spans="2:46" x14ac:dyDescent="0.3">
      <c r="B72" s="163"/>
      <c r="C72" s="163"/>
      <c r="D72" s="4"/>
      <c r="E72" s="36"/>
      <c r="F72" s="37"/>
      <c r="G72" s="37"/>
      <c r="H72" s="36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Y72" s="38"/>
      <c r="Z72" s="39"/>
      <c r="AA72" s="40" t="str">
        <f t="shared" si="3"/>
        <v/>
      </c>
      <c r="AB72" s="40" t="str">
        <f t="shared" si="4"/>
        <v/>
      </c>
      <c r="AD72" s="5" t="str">
        <f t="shared" si="5"/>
        <v/>
      </c>
      <c r="AE72" s="124" t="str">
        <f t="shared" si="6"/>
        <v/>
      </c>
      <c r="AF72" s="124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5"/>
    </row>
    <row r="73" spans="2:46" x14ac:dyDescent="0.3">
      <c r="B73" s="163"/>
      <c r="C73" s="163"/>
      <c r="D73" s="4"/>
      <c r="E73" s="36"/>
      <c r="F73" s="37"/>
      <c r="G73" s="37"/>
      <c r="H73" s="36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Y73" s="38"/>
      <c r="Z73" s="39"/>
      <c r="AA73" s="40" t="str">
        <f t="shared" si="3"/>
        <v/>
      </c>
      <c r="AB73" s="40" t="str">
        <f t="shared" si="4"/>
        <v/>
      </c>
      <c r="AD73" s="5" t="str">
        <f t="shared" si="5"/>
        <v/>
      </c>
      <c r="AE73" s="124" t="str">
        <f t="shared" si="6"/>
        <v/>
      </c>
      <c r="AF73" s="124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5"/>
    </row>
    <row r="74" spans="2:46" x14ac:dyDescent="0.3">
      <c r="B74" s="163"/>
      <c r="C74" s="163"/>
      <c r="D74" s="4"/>
      <c r="E74" s="36"/>
      <c r="F74" s="37"/>
      <c r="G74" s="37"/>
      <c r="H74" s="36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Y74" s="38"/>
      <c r="Z74" s="39"/>
      <c r="AA74" s="40" t="str">
        <f t="shared" si="3"/>
        <v/>
      </c>
      <c r="AB74" s="40" t="str">
        <f t="shared" si="4"/>
        <v/>
      </c>
      <c r="AD74" s="5" t="str">
        <f t="shared" si="5"/>
        <v/>
      </c>
      <c r="AE74" s="124" t="str">
        <f t="shared" si="6"/>
        <v/>
      </c>
      <c r="AF74" s="124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5"/>
    </row>
    <row r="75" spans="2:46" x14ac:dyDescent="0.3">
      <c r="B75" s="163"/>
      <c r="C75" s="163"/>
      <c r="D75" s="4"/>
      <c r="E75" s="36"/>
      <c r="F75" s="37"/>
      <c r="G75" s="37"/>
      <c r="H75" s="36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Y75" s="38"/>
      <c r="Z75" s="39"/>
      <c r="AA75" s="40" t="str">
        <f t="shared" si="3"/>
        <v/>
      </c>
      <c r="AB75" s="40" t="str">
        <f t="shared" si="4"/>
        <v/>
      </c>
      <c r="AD75" s="5" t="str">
        <f t="shared" si="5"/>
        <v/>
      </c>
      <c r="AE75" s="124" t="str">
        <f t="shared" si="6"/>
        <v/>
      </c>
      <c r="AF75" s="124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5"/>
    </row>
    <row r="76" spans="2:46" x14ac:dyDescent="0.3">
      <c r="B76" s="163"/>
      <c r="C76" s="163"/>
      <c r="D76" s="4"/>
      <c r="E76" s="36"/>
      <c r="F76" s="37"/>
      <c r="G76" s="37"/>
      <c r="H76" s="36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Y76" s="38"/>
      <c r="Z76" s="39"/>
      <c r="AA76" s="40" t="str">
        <f t="shared" si="3"/>
        <v/>
      </c>
      <c r="AB76" s="40" t="str">
        <f t="shared" si="4"/>
        <v/>
      </c>
      <c r="AD76" s="5" t="str">
        <f t="shared" si="5"/>
        <v/>
      </c>
      <c r="AE76" s="124" t="str">
        <f t="shared" si="6"/>
        <v/>
      </c>
      <c r="AF76" s="124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5"/>
    </row>
    <row r="77" spans="2:46" x14ac:dyDescent="0.3">
      <c r="B77" s="163"/>
      <c r="C77" s="163"/>
      <c r="D77" s="4"/>
      <c r="E77" s="36"/>
      <c r="F77" s="37"/>
      <c r="G77" s="37"/>
      <c r="H77" s="36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Y77" s="38"/>
      <c r="Z77" s="39"/>
      <c r="AA77" s="40" t="str">
        <f t="shared" si="3"/>
        <v/>
      </c>
      <c r="AB77" s="40" t="str">
        <f t="shared" si="4"/>
        <v/>
      </c>
      <c r="AD77" s="5" t="str">
        <f t="shared" si="5"/>
        <v/>
      </c>
      <c r="AE77" s="124" t="str">
        <f t="shared" si="6"/>
        <v/>
      </c>
      <c r="AF77" s="124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5"/>
    </row>
    <row r="78" spans="2:46" x14ac:dyDescent="0.3">
      <c r="B78" s="163"/>
      <c r="C78" s="163"/>
      <c r="D78" s="4"/>
      <c r="E78" s="36"/>
      <c r="F78" s="37"/>
      <c r="G78" s="37"/>
      <c r="H78" s="36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Y78" s="38"/>
      <c r="Z78" s="39"/>
      <c r="AA78" s="40" t="str">
        <f t="shared" si="3"/>
        <v/>
      </c>
      <c r="AB78" s="40" t="str">
        <f t="shared" si="4"/>
        <v/>
      </c>
      <c r="AD78" s="5" t="str">
        <f t="shared" si="5"/>
        <v/>
      </c>
      <c r="AE78" s="124" t="str">
        <f t="shared" si="6"/>
        <v/>
      </c>
      <c r="AF78" s="124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5"/>
    </row>
    <row r="79" spans="2:46" x14ac:dyDescent="0.3">
      <c r="B79" s="163"/>
      <c r="C79" s="163"/>
      <c r="D79" s="4"/>
      <c r="E79" s="36"/>
      <c r="F79" s="37"/>
      <c r="G79" s="37"/>
      <c r="H79" s="36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Y79" s="38"/>
      <c r="Z79" s="39"/>
      <c r="AA79" s="40" t="str">
        <f t="shared" ref="AA79:AA142" si="21">IFERROR(IF(OR(B79="",B79="SUBTOTAL"),"",IF(AND(B79="Capítulo",E79=E$12),SUMIF(AD$15:AD$500,D79,AA$15:AA$500),IF(E79=E$13,AE79*Z79,SUM(AI79:AM79)))),"")</f>
        <v/>
      </c>
      <c r="AB79" s="40" t="str">
        <f t="shared" ref="AB79:AB142" si="22">IFERROR(IF(OR(AK$2=0,B79="",B79="SUBTOTAL"),"",IF(AND(B79="Capítulo",E79=E$12),SUMIF(AD$15:AD$500,D79,AB$15:AB$500),IF(E79=E$13,AF79*Z79,SUM(AI79:AR79)))),"")</f>
        <v/>
      </c>
      <c r="AD79" s="5" t="str">
        <f t="shared" ref="AD79:AD142" si="23">IF(B79="PARTIDA",MID(D79,1,2),"")</f>
        <v/>
      </c>
      <c r="AE79" s="124" t="str">
        <f t="shared" ref="AE79:AE142" si="24">IF(AND($E79=$E$13,$B79="PARTIDA"),IF($G79="PZ",$AM$2,1),"")</f>
        <v/>
      </c>
      <c r="AF79" s="124" t="str">
        <f t="shared" ref="AF79:AF142" si="25">IF(AND($E79=$E$13,$B79="PARTIDA"),IF($G79="PZ",$AN$2,1),"")</f>
        <v/>
      </c>
      <c r="AG79" s="6" t="str">
        <f t="shared" ref="AG79:AG142" si="26">IF(E79=$E$13,MID($G79,1,3),"")</f>
        <v/>
      </c>
      <c r="AH79" s="5" t="str">
        <f t="shared" ref="AH79:AH142" si="27">IF(E79=$E$13,AA79,"")</f>
        <v/>
      </c>
      <c r="AI79" s="6" t="str">
        <f t="shared" ref="AI79:AI142" si="28">IF(OR(AI$13="",S79="",$E79=$E$13,$B79&lt;&gt;"partida"),"",S79*$Z79)</f>
        <v/>
      </c>
      <c r="AJ79" s="6" t="str">
        <f t="shared" ref="AJ79:AJ142" si="29">IF(OR(AJ$13="",T79="",$E79=$E$13,$B79&lt;&gt;"partida"),"",T79*$Z79)</f>
        <v/>
      </c>
      <c r="AK79" s="6" t="str">
        <f t="shared" ref="AK79:AK142" si="30">IF(OR(AK$13="",U79="",$E79=$E$13,$B79&lt;&gt;"partida"),"",U79*$Z79)</f>
        <v/>
      </c>
      <c r="AL79" s="6" t="str">
        <f t="shared" ref="AL79:AL142" si="31">IF(OR(AL$13="",V79="",$E79=$E$13,$B79&lt;&gt;"partida"),"",V79*$Z79)</f>
        <v/>
      </c>
      <c r="AM79" s="6" t="str">
        <f t="shared" ref="AM79:AM142" si="32">IF(OR(AM$13="",W79="",$E79=$E$13,$B79&lt;&gt;"partida"),"",W79*$Z79)</f>
        <v/>
      </c>
      <c r="AN79" s="6" t="str">
        <f t="shared" ref="AN79:AN142" si="33">IF(OR(AN$13="",S79="",$E79=$E$13,$B79&lt;&gt;"partida"),"",S79*$Z79)</f>
        <v/>
      </c>
      <c r="AO79" s="6" t="str">
        <f t="shared" ref="AO79:AO142" si="34">IF(OR(AO$13="",T79="",$E79=$E$13,$B79&lt;&gt;"partida"),"",T79*$Z79)</f>
        <v/>
      </c>
      <c r="AP79" s="6" t="str">
        <f t="shared" ref="AP79:AP142" si="35">IF(OR(AP$13="",U79="",$E79=$E$13,$B79&lt;&gt;"partida"),"",U79*$Z79)</f>
        <v/>
      </c>
      <c r="AQ79" s="6" t="str">
        <f t="shared" ref="AQ79:AQ142" si="36">IF(OR(AQ$13="",V79="",$E79=$E$13,$B79&lt;&gt;"partida"),"",V79*$Z79)</f>
        <v/>
      </c>
      <c r="AR79" s="6" t="str">
        <f t="shared" ref="AR79:AR142" si="37">IF(OR(AR$13="",W79="",$E79=$E$13,$B79&lt;&gt;"partida"),"",W79*$Z79)</f>
        <v/>
      </c>
      <c r="AS79" s="6"/>
      <c r="AT79" s="45"/>
    </row>
    <row r="80" spans="2:46" x14ac:dyDescent="0.3">
      <c r="B80" s="163"/>
      <c r="C80" s="163"/>
      <c r="D80" s="4"/>
      <c r="E80" s="36"/>
      <c r="F80" s="37"/>
      <c r="G80" s="37"/>
      <c r="H80" s="36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Y80" s="38"/>
      <c r="Z80" s="39"/>
      <c r="AA80" s="40" t="str">
        <f t="shared" si="21"/>
        <v/>
      </c>
      <c r="AB80" s="40" t="str">
        <f t="shared" si="22"/>
        <v/>
      </c>
      <c r="AD80" s="5" t="str">
        <f t="shared" si="23"/>
        <v/>
      </c>
      <c r="AE80" s="124" t="str">
        <f t="shared" si="24"/>
        <v/>
      </c>
      <c r="AF80" s="124" t="str">
        <f t="shared" si="25"/>
        <v/>
      </c>
      <c r="AG80" s="6" t="str">
        <f t="shared" si="26"/>
        <v/>
      </c>
      <c r="AH80" s="5" t="str">
        <f t="shared" si="27"/>
        <v/>
      </c>
      <c r="AI80" s="6" t="str">
        <f t="shared" si="28"/>
        <v/>
      </c>
      <c r="AJ80" s="6" t="str">
        <f t="shared" si="29"/>
        <v/>
      </c>
      <c r="AK80" s="6" t="str">
        <f t="shared" si="30"/>
        <v/>
      </c>
      <c r="AL80" s="6" t="str">
        <f t="shared" si="31"/>
        <v/>
      </c>
      <c r="AM80" s="6" t="str">
        <f t="shared" si="32"/>
        <v/>
      </c>
      <c r="AN80" s="6" t="str">
        <f t="shared" si="33"/>
        <v/>
      </c>
      <c r="AO80" s="6" t="str">
        <f t="shared" si="34"/>
        <v/>
      </c>
      <c r="AP80" s="6" t="str">
        <f t="shared" si="35"/>
        <v/>
      </c>
      <c r="AQ80" s="6" t="str">
        <f t="shared" si="36"/>
        <v/>
      </c>
      <c r="AR80" s="6" t="str">
        <f t="shared" si="37"/>
        <v/>
      </c>
      <c r="AS80" s="6"/>
      <c r="AT80" s="45"/>
    </row>
    <row r="81" spans="2:46" x14ac:dyDescent="0.3">
      <c r="B81" s="163"/>
      <c r="C81" s="163"/>
      <c r="D81" s="4"/>
      <c r="E81" s="36"/>
      <c r="F81" s="37"/>
      <c r="G81" s="37"/>
      <c r="H81" s="36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Y81" s="38"/>
      <c r="Z81" s="39"/>
      <c r="AA81" s="40" t="str">
        <f t="shared" si="21"/>
        <v/>
      </c>
      <c r="AB81" s="40" t="str">
        <f t="shared" si="22"/>
        <v/>
      </c>
      <c r="AD81" s="5" t="str">
        <f t="shared" si="23"/>
        <v/>
      </c>
      <c r="AE81" s="124" t="str">
        <f t="shared" si="24"/>
        <v/>
      </c>
      <c r="AF81" s="124" t="str">
        <f t="shared" si="25"/>
        <v/>
      </c>
      <c r="AG81" s="6" t="str">
        <f t="shared" si="26"/>
        <v/>
      </c>
      <c r="AH81" s="5" t="str">
        <f t="shared" si="27"/>
        <v/>
      </c>
      <c r="AI81" s="6" t="str">
        <f t="shared" si="28"/>
        <v/>
      </c>
      <c r="AJ81" s="6" t="str">
        <f t="shared" si="29"/>
        <v/>
      </c>
      <c r="AK81" s="6" t="str">
        <f t="shared" si="30"/>
        <v/>
      </c>
      <c r="AL81" s="6" t="str">
        <f t="shared" si="31"/>
        <v/>
      </c>
      <c r="AM81" s="6" t="str">
        <f t="shared" si="32"/>
        <v/>
      </c>
      <c r="AN81" s="6" t="str">
        <f t="shared" si="33"/>
        <v/>
      </c>
      <c r="AO81" s="6" t="str">
        <f t="shared" si="34"/>
        <v/>
      </c>
      <c r="AP81" s="6" t="str">
        <f t="shared" si="35"/>
        <v/>
      </c>
      <c r="AQ81" s="6" t="str">
        <f t="shared" si="36"/>
        <v/>
      </c>
      <c r="AR81" s="6" t="str">
        <f t="shared" si="37"/>
        <v/>
      </c>
      <c r="AS81" s="6"/>
      <c r="AT81" s="45"/>
    </row>
    <row r="82" spans="2:46" x14ac:dyDescent="0.3">
      <c r="B82" s="163"/>
      <c r="C82" s="163"/>
      <c r="D82" s="4"/>
      <c r="E82" s="36"/>
      <c r="F82" s="37"/>
      <c r="G82" s="37"/>
      <c r="H82" s="36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Y82" s="38"/>
      <c r="Z82" s="39"/>
      <c r="AA82" s="40" t="str">
        <f t="shared" si="21"/>
        <v/>
      </c>
      <c r="AB82" s="40" t="str">
        <f t="shared" si="22"/>
        <v/>
      </c>
      <c r="AD82" s="5" t="str">
        <f t="shared" si="23"/>
        <v/>
      </c>
      <c r="AE82" s="124" t="str">
        <f t="shared" si="24"/>
        <v/>
      </c>
      <c r="AF82" s="124" t="str">
        <f t="shared" si="25"/>
        <v/>
      </c>
      <c r="AG82" s="6" t="str">
        <f t="shared" si="26"/>
        <v/>
      </c>
      <c r="AH82" s="5" t="str">
        <f t="shared" si="27"/>
        <v/>
      </c>
      <c r="AI82" s="6" t="str">
        <f t="shared" si="28"/>
        <v/>
      </c>
      <c r="AJ82" s="6" t="str">
        <f t="shared" si="29"/>
        <v/>
      </c>
      <c r="AK82" s="6" t="str">
        <f t="shared" si="30"/>
        <v/>
      </c>
      <c r="AL82" s="6" t="str">
        <f t="shared" si="31"/>
        <v/>
      </c>
      <c r="AM82" s="6" t="str">
        <f t="shared" si="32"/>
        <v/>
      </c>
      <c r="AN82" s="6" t="str">
        <f t="shared" si="33"/>
        <v/>
      </c>
      <c r="AO82" s="6" t="str">
        <f t="shared" si="34"/>
        <v/>
      </c>
      <c r="AP82" s="6" t="str">
        <f t="shared" si="35"/>
        <v/>
      </c>
      <c r="AQ82" s="6" t="str">
        <f t="shared" si="36"/>
        <v/>
      </c>
      <c r="AR82" s="6" t="str">
        <f t="shared" si="37"/>
        <v/>
      </c>
      <c r="AS82" s="6"/>
      <c r="AT82" s="45"/>
    </row>
    <row r="83" spans="2:46" x14ac:dyDescent="0.3">
      <c r="B83" s="163"/>
      <c r="C83" s="163"/>
      <c r="D83" s="4"/>
      <c r="E83" s="36"/>
      <c r="F83" s="37"/>
      <c r="G83" s="37"/>
      <c r="H83" s="36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Y83" s="38"/>
      <c r="Z83" s="39"/>
      <c r="AA83" s="40" t="str">
        <f t="shared" si="21"/>
        <v/>
      </c>
      <c r="AB83" s="40" t="str">
        <f t="shared" si="22"/>
        <v/>
      </c>
      <c r="AD83" s="5" t="str">
        <f t="shared" si="23"/>
        <v/>
      </c>
      <c r="AE83" s="124" t="str">
        <f t="shared" si="24"/>
        <v/>
      </c>
      <c r="AF83" s="124" t="str">
        <f t="shared" si="25"/>
        <v/>
      </c>
      <c r="AG83" s="6" t="str">
        <f t="shared" si="26"/>
        <v/>
      </c>
      <c r="AH83" s="5" t="str">
        <f t="shared" si="27"/>
        <v/>
      </c>
      <c r="AI83" s="6" t="str">
        <f t="shared" si="28"/>
        <v/>
      </c>
      <c r="AJ83" s="6" t="str">
        <f t="shared" si="29"/>
        <v/>
      </c>
      <c r="AK83" s="6" t="str">
        <f t="shared" si="30"/>
        <v/>
      </c>
      <c r="AL83" s="6" t="str">
        <f t="shared" si="31"/>
        <v/>
      </c>
      <c r="AM83" s="6" t="str">
        <f t="shared" si="32"/>
        <v/>
      </c>
      <c r="AN83" s="6" t="str">
        <f t="shared" si="33"/>
        <v/>
      </c>
      <c r="AO83" s="6" t="str">
        <f t="shared" si="34"/>
        <v/>
      </c>
      <c r="AP83" s="6" t="str">
        <f t="shared" si="35"/>
        <v/>
      </c>
      <c r="AQ83" s="6" t="str">
        <f t="shared" si="36"/>
        <v/>
      </c>
      <c r="AR83" s="6" t="str">
        <f t="shared" si="37"/>
        <v/>
      </c>
      <c r="AS83" s="6"/>
      <c r="AT83" s="45"/>
    </row>
    <row r="84" spans="2:46" x14ac:dyDescent="0.3">
      <c r="B84" s="163"/>
      <c r="C84" s="163"/>
      <c r="D84" s="4"/>
      <c r="E84" s="36"/>
      <c r="F84" s="37"/>
      <c r="G84" s="37"/>
      <c r="H84" s="36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Y84" s="38"/>
      <c r="Z84" s="39"/>
      <c r="AA84" s="40" t="str">
        <f t="shared" si="21"/>
        <v/>
      </c>
      <c r="AB84" s="40" t="str">
        <f t="shared" si="22"/>
        <v/>
      </c>
      <c r="AD84" s="5" t="str">
        <f t="shared" si="23"/>
        <v/>
      </c>
      <c r="AE84" s="124" t="str">
        <f t="shared" si="24"/>
        <v/>
      </c>
      <c r="AF84" s="124" t="str">
        <f t="shared" si="25"/>
        <v/>
      </c>
      <c r="AG84" s="6" t="str">
        <f t="shared" si="26"/>
        <v/>
      </c>
      <c r="AH84" s="5" t="str">
        <f t="shared" si="27"/>
        <v/>
      </c>
      <c r="AI84" s="6" t="str">
        <f t="shared" si="28"/>
        <v/>
      </c>
      <c r="AJ84" s="6" t="str">
        <f t="shared" si="29"/>
        <v/>
      </c>
      <c r="AK84" s="6" t="str">
        <f t="shared" si="30"/>
        <v/>
      </c>
      <c r="AL84" s="6" t="str">
        <f t="shared" si="31"/>
        <v/>
      </c>
      <c r="AM84" s="6" t="str">
        <f t="shared" si="32"/>
        <v/>
      </c>
      <c r="AN84" s="6" t="str">
        <f t="shared" si="33"/>
        <v/>
      </c>
      <c r="AO84" s="6" t="str">
        <f t="shared" si="34"/>
        <v/>
      </c>
      <c r="AP84" s="6" t="str">
        <f t="shared" si="35"/>
        <v/>
      </c>
      <c r="AQ84" s="6" t="str">
        <f t="shared" si="36"/>
        <v/>
      </c>
      <c r="AR84" s="6" t="str">
        <f t="shared" si="37"/>
        <v/>
      </c>
      <c r="AS84" s="6"/>
      <c r="AT84" s="45"/>
    </row>
    <row r="85" spans="2:46" x14ac:dyDescent="0.3">
      <c r="B85" s="163"/>
      <c r="C85" s="163"/>
      <c r="D85" s="4"/>
      <c r="E85" s="36"/>
      <c r="F85" s="37"/>
      <c r="G85" s="37"/>
      <c r="H85" s="36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Y85" s="38"/>
      <c r="Z85" s="39"/>
      <c r="AA85" s="40" t="str">
        <f t="shared" si="21"/>
        <v/>
      </c>
      <c r="AB85" s="40" t="str">
        <f t="shared" si="22"/>
        <v/>
      </c>
      <c r="AD85" s="5" t="str">
        <f t="shared" si="23"/>
        <v/>
      </c>
      <c r="AE85" s="124" t="str">
        <f t="shared" si="24"/>
        <v/>
      </c>
      <c r="AF85" s="124" t="str">
        <f t="shared" si="25"/>
        <v/>
      </c>
      <c r="AG85" s="6" t="str">
        <f t="shared" si="26"/>
        <v/>
      </c>
      <c r="AH85" s="5" t="str">
        <f t="shared" si="27"/>
        <v/>
      </c>
      <c r="AI85" s="6" t="str">
        <f t="shared" si="28"/>
        <v/>
      </c>
      <c r="AJ85" s="6" t="str">
        <f t="shared" si="29"/>
        <v/>
      </c>
      <c r="AK85" s="6" t="str">
        <f t="shared" si="30"/>
        <v/>
      </c>
      <c r="AL85" s="6" t="str">
        <f t="shared" si="31"/>
        <v/>
      </c>
      <c r="AM85" s="6" t="str">
        <f t="shared" si="32"/>
        <v/>
      </c>
      <c r="AN85" s="6" t="str">
        <f t="shared" si="33"/>
        <v/>
      </c>
      <c r="AO85" s="6" t="str">
        <f t="shared" si="34"/>
        <v/>
      </c>
      <c r="AP85" s="6" t="str">
        <f t="shared" si="35"/>
        <v/>
      </c>
      <c r="AQ85" s="6" t="str">
        <f t="shared" si="36"/>
        <v/>
      </c>
      <c r="AR85" s="6" t="str">
        <f t="shared" si="37"/>
        <v/>
      </c>
      <c r="AS85" s="6"/>
      <c r="AT85" s="45"/>
    </row>
    <row r="86" spans="2:46" x14ac:dyDescent="0.3">
      <c r="B86" s="163"/>
      <c r="C86" s="163"/>
      <c r="D86" s="4"/>
      <c r="E86" s="36"/>
      <c r="F86" s="37"/>
      <c r="G86" s="37"/>
      <c r="H86" s="36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Y86" s="38"/>
      <c r="Z86" s="39"/>
      <c r="AA86" s="40" t="str">
        <f t="shared" si="21"/>
        <v/>
      </c>
      <c r="AB86" s="40" t="str">
        <f t="shared" si="22"/>
        <v/>
      </c>
      <c r="AD86" s="5" t="str">
        <f t="shared" si="23"/>
        <v/>
      </c>
      <c r="AE86" s="124" t="str">
        <f t="shared" si="24"/>
        <v/>
      </c>
      <c r="AF86" s="124" t="str">
        <f t="shared" si="25"/>
        <v/>
      </c>
      <c r="AG86" s="6" t="str">
        <f t="shared" si="26"/>
        <v/>
      </c>
      <c r="AH86" s="5" t="str">
        <f t="shared" si="27"/>
        <v/>
      </c>
      <c r="AI86" s="6" t="str">
        <f t="shared" si="28"/>
        <v/>
      </c>
      <c r="AJ86" s="6" t="str">
        <f t="shared" si="29"/>
        <v/>
      </c>
      <c r="AK86" s="6" t="str">
        <f t="shared" si="30"/>
        <v/>
      </c>
      <c r="AL86" s="6" t="str">
        <f t="shared" si="31"/>
        <v/>
      </c>
      <c r="AM86" s="6" t="str">
        <f t="shared" si="32"/>
        <v/>
      </c>
      <c r="AN86" s="6" t="str">
        <f t="shared" si="33"/>
        <v/>
      </c>
      <c r="AO86" s="6" t="str">
        <f t="shared" si="34"/>
        <v/>
      </c>
      <c r="AP86" s="6" t="str">
        <f t="shared" si="35"/>
        <v/>
      </c>
      <c r="AQ86" s="6" t="str">
        <f t="shared" si="36"/>
        <v/>
      </c>
      <c r="AR86" s="6" t="str">
        <f t="shared" si="37"/>
        <v/>
      </c>
      <c r="AS86" s="6"/>
      <c r="AT86" s="45"/>
    </row>
    <row r="87" spans="2:46" x14ac:dyDescent="0.3">
      <c r="B87" s="163"/>
      <c r="C87" s="163"/>
      <c r="D87" s="4"/>
      <c r="E87" s="36"/>
      <c r="F87" s="37"/>
      <c r="G87" s="37"/>
      <c r="H87" s="36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Y87" s="38"/>
      <c r="Z87" s="39"/>
      <c r="AA87" s="40" t="str">
        <f t="shared" si="21"/>
        <v/>
      </c>
      <c r="AB87" s="40" t="str">
        <f t="shared" si="22"/>
        <v/>
      </c>
      <c r="AD87" s="5" t="str">
        <f t="shared" si="23"/>
        <v/>
      </c>
      <c r="AE87" s="124" t="str">
        <f t="shared" si="24"/>
        <v/>
      </c>
      <c r="AF87" s="124" t="str">
        <f t="shared" si="25"/>
        <v/>
      </c>
      <c r="AG87" s="6" t="str">
        <f t="shared" si="26"/>
        <v/>
      </c>
      <c r="AH87" s="5" t="str">
        <f t="shared" si="27"/>
        <v/>
      </c>
      <c r="AI87" s="6" t="str">
        <f t="shared" si="28"/>
        <v/>
      </c>
      <c r="AJ87" s="6" t="str">
        <f t="shared" si="29"/>
        <v/>
      </c>
      <c r="AK87" s="6" t="str">
        <f t="shared" si="30"/>
        <v/>
      </c>
      <c r="AL87" s="6" t="str">
        <f t="shared" si="31"/>
        <v/>
      </c>
      <c r="AM87" s="6" t="str">
        <f t="shared" si="32"/>
        <v/>
      </c>
      <c r="AN87" s="6" t="str">
        <f t="shared" si="33"/>
        <v/>
      </c>
      <c r="AO87" s="6" t="str">
        <f t="shared" si="34"/>
        <v/>
      </c>
      <c r="AP87" s="6" t="str">
        <f t="shared" si="35"/>
        <v/>
      </c>
      <c r="AQ87" s="6" t="str">
        <f t="shared" si="36"/>
        <v/>
      </c>
      <c r="AR87" s="6" t="str">
        <f t="shared" si="37"/>
        <v/>
      </c>
      <c r="AS87" s="6"/>
      <c r="AT87" s="45"/>
    </row>
    <row r="88" spans="2:46" x14ac:dyDescent="0.3">
      <c r="B88" s="163"/>
      <c r="C88" s="163"/>
      <c r="D88" s="4"/>
      <c r="E88" s="36"/>
      <c r="F88" s="37"/>
      <c r="G88" s="37"/>
      <c r="H88" s="36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Y88" s="38"/>
      <c r="Z88" s="39"/>
      <c r="AA88" s="40" t="str">
        <f t="shared" si="21"/>
        <v/>
      </c>
      <c r="AB88" s="40" t="str">
        <f t="shared" si="22"/>
        <v/>
      </c>
      <c r="AD88" s="5" t="str">
        <f t="shared" si="23"/>
        <v/>
      </c>
      <c r="AE88" s="124" t="str">
        <f t="shared" si="24"/>
        <v/>
      </c>
      <c r="AF88" s="124" t="str">
        <f t="shared" si="25"/>
        <v/>
      </c>
      <c r="AG88" s="6" t="str">
        <f t="shared" si="26"/>
        <v/>
      </c>
      <c r="AH88" s="5" t="str">
        <f t="shared" si="27"/>
        <v/>
      </c>
      <c r="AI88" s="6" t="str">
        <f t="shared" si="28"/>
        <v/>
      </c>
      <c r="AJ88" s="6" t="str">
        <f t="shared" si="29"/>
        <v/>
      </c>
      <c r="AK88" s="6" t="str">
        <f t="shared" si="30"/>
        <v/>
      </c>
      <c r="AL88" s="6" t="str">
        <f t="shared" si="31"/>
        <v/>
      </c>
      <c r="AM88" s="6" t="str">
        <f t="shared" si="32"/>
        <v/>
      </c>
      <c r="AN88" s="6" t="str">
        <f t="shared" si="33"/>
        <v/>
      </c>
      <c r="AO88" s="6" t="str">
        <f t="shared" si="34"/>
        <v/>
      </c>
      <c r="AP88" s="6" t="str">
        <f t="shared" si="35"/>
        <v/>
      </c>
      <c r="AQ88" s="6" t="str">
        <f t="shared" si="36"/>
        <v/>
      </c>
      <c r="AR88" s="6" t="str">
        <f t="shared" si="37"/>
        <v/>
      </c>
      <c r="AS88" s="6"/>
      <c r="AT88" s="45"/>
    </row>
    <row r="89" spans="2:46" x14ac:dyDescent="0.3">
      <c r="B89" s="163"/>
      <c r="C89" s="163"/>
      <c r="D89" s="4"/>
      <c r="E89" s="36"/>
      <c r="F89" s="37"/>
      <c r="G89" s="37"/>
      <c r="H89" s="36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Y89" s="38"/>
      <c r="Z89" s="39"/>
      <c r="AA89" s="40" t="str">
        <f t="shared" si="21"/>
        <v/>
      </c>
      <c r="AB89" s="40" t="str">
        <f t="shared" si="22"/>
        <v/>
      </c>
      <c r="AD89" s="5" t="str">
        <f t="shared" si="23"/>
        <v/>
      </c>
      <c r="AE89" s="124" t="str">
        <f t="shared" si="24"/>
        <v/>
      </c>
      <c r="AF89" s="124" t="str">
        <f t="shared" si="25"/>
        <v/>
      </c>
      <c r="AG89" s="6" t="str">
        <f t="shared" si="26"/>
        <v/>
      </c>
      <c r="AH89" s="5" t="str">
        <f t="shared" si="27"/>
        <v/>
      </c>
      <c r="AI89" s="6" t="str">
        <f t="shared" si="28"/>
        <v/>
      </c>
      <c r="AJ89" s="6" t="str">
        <f t="shared" si="29"/>
        <v/>
      </c>
      <c r="AK89" s="6" t="str">
        <f t="shared" si="30"/>
        <v/>
      </c>
      <c r="AL89" s="6" t="str">
        <f t="shared" si="31"/>
        <v/>
      </c>
      <c r="AM89" s="6" t="str">
        <f t="shared" si="32"/>
        <v/>
      </c>
      <c r="AN89" s="6" t="str">
        <f t="shared" si="33"/>
        <v/>
      </c>
      <c r="AO89" s="6" t="str">
        <f t="shared" si="34"/>
        <v/>
      </c>
      <c r="AP89" s="6" t="str">
        <f t="shared" si="35"/>
        <v/>
      </c>
      <c r="AQ89" s="6" t="str">
        <f t="shared" si="36"/>
        <v/>
      </c>
      <c r="AR89" s="6" t="str">
        <f t="shared" si="37"/>
        <v/>
      </c>
      <c r="AS89" s="6"/>
      <c r="AT89" s="45"/>
    </row>
    <row r="90" spans="2:46" x14ac:dyDescent="0.3">
      <c r="B90" s="163"/>
      <c r="C90" s="163"/>
      <c r="D90" s="4"/>
      <c r="E90" s="36"/>
      <c r="F90" s="37"/>
      <c r="G90" s="37"/>
      <c r="H90" s="36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Y90" s="38"/>
      <c r="Z90" s="39"/>
      <c r="AA90" s="40" t="str">
        <f t="shared" si="21"/>
        <v/>
      </c>
      <c r="AB90" s="40" t="str">
        <f t="shared" si="22"/>
        <v/>
      </c>
      <c r="AD90" s="5" t="str">
        <f t="shared" si="23"/>
        <v/>
      </c>
      <c r="AE90" s="124" t="str">
        <f t="shared" si="24"/>
        <v/>
      </c>
      <c r="AF90" s="124" t="str">
        <f t="shared" si="25"/>
        <v/>
      </c>
      <c r="AG90" s="6" t="str">
        <f t="shared" si="26"/>
        <v/>
      </c>
      <c r="AH90" s="5" t="str">
        <f t="shared" si="27"/>
        <v/>
      </c>
      <c r="AI90" s="6" t="str">
        <f t="shared" si="28"/>
        <v/>
      </c>
      <c r="AJ90" s="6" t="str">
        <f t="shared" si="29"/>
        <v/>
      </c>
      <c r="AK90" s="6" t="str">
        <f t="shared" si="30"/>
        <v/>
      </c>
      <c r="AL90" s="6" t="str">
        <f t="shared" si="31"/>
        <v/>
      </c>
      <c r="AM90" s="6" t="str">
        <f t="shared" si="32"/>
        <v/>
      </c>
      <c r="AN90" s="6" t="str">
        <f t="shared" si="33"/>
        <v/>
      </c>
      <c r="AO90" s="6" t="str">
        <f t="shared" si="34"/>
        <v/>
      </c>
      <c r="AP90" s="6" t="str">
        <f t="shared" si="35"/>
        <v/>
      </c>
      <c r="AQ90" s="6" t="str">
        <f t="shared" si="36"/>
        <v/>
      </c>
      <c r="AR90" s="6" t="str">
        <f t="shared" si="37"/>
        <v/>
      </c>
      <c r="AS90" s="6"/>
      <c r="AT90" s="45"/>
    </row>
    <row r="91" spans="2:46" x14ac:dyDescent="0.3">
      <c r="B91" s="163"/>
      <c r="C91" s="163"/>
      <c r="D91" s="4"/>
      <c r="E91" s="36"/>
      <c r="F91" s="37"/>
      <c r="G91" s="37"/>
      <c r="H91" s="36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Y91" s="38"/>
      <c r="Z91" s="39"/>
      <c r="AA91" s="40" t="str">
        <f t="shared" si="21"/>
        <v/>
      </c>
      <c r="AB91" s="40" t="str">
        <f t="shared" si="22"/>
        <v/>
      </c>
      <c r="AD91" s="5" t="str">
        <f t="shared" si="23"/>
        <v/>
      </c>
      <c r="AE91" s="124" t="str">
        <f t="shared" si="24"/>
        <v/>
      </c>
      <c r="AF91" s="124" t="str">
        <f t="shared" si="25"/>
        <v/>
      </c>
      <c r="AG91" s="6" t="str">
        <f t="shared" si="26"/>
        <v/>
      </c>
      <c r="AH91" s="5" t="str">
        <f t="shared" si="27"/>
        <v/>
      </c>
      <c r="AI91" s="6" t="str">
        <f t="shared" si="28"/>
        <v/>
      </c>
      <c r="AJ91" s="6" t="str">
        <f t="shared" si="29"/>
        <v/>
      </c>
      <c r="AK91" s="6" t="str">
        <f t="shared" si="30"/>
        <v/>
      </c>
      <c r="AL91" s="6" t="str">
        <f t="shared" si="31"/>
        <v/>
      </c>
      <c r="AM91" s="6" t="str">
        <f t="shared" si="32"/>
        <v/>
      </c>
      <c r="AN91" s="6" t="str">
        <f t="shared" si="33"/>
        <v/>
      </c>
      <c r="AO91" s="6" t="str">
        <f t="shared" si="34"/>
        <v/>
      </c>
      <c r="AP91" s="6" t="str">
        <f t="shared" si="35"/>
        <v/>
      </c>
      <c r="AQ91" s="6" t="str">
        <f t="shared" si="36"/>
        <v/>
      </c>
      <c r="AR91" s="6" t="str">
        <f t="shared" si="37"/>
        <v/>
      </c>
      <c r="AS91" s="6"/>
      <c r="AT91" s="45"/>
    </row>
    <row r="92" spans="2:46" x14ac:dyDescent="0.3">
      <c r="B92" s="163"/>
      <c r="C92" s="163"/>
      <c r="D92" s="4"/>
      <c r="E92" s="36"/>
      <c r="F92" s="37"/>
      <c r="G92" s="37"/>
      <c r="H92" s="36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Y92" s="38"/>
      <c r="Z92" s="39"/>
      <c r="AA92" s="40" t="str">
        <f t="shared" si="21"/>
        <v/>
      </c>
      <c r="AB92" s="40" t="str">
        <f t="shared" si="22"/>
        <v/>
      </c>
      <c r="AD92" s="5" t="str">
        <f t="shared" si="23"/>
        <v/>
      </c>
      <c r="AE92" s="124" t="str">
        <f t="shared" si="24"/>
        <v/>
      </c>
      <c r="AF92" s="124" t="str">
        <f t="shared" si="25"/>
        <v/>
      </c>
      <c r="AG92" s="6" t="str">
        <f t="shared" si="26"/>
        <v/>
      </c>
      <c r="AH92" s="5" t="str">
        <f t="shared" si="27"/>
        <v/>
      </c>
      <c r="AI92" s="6" t="str">
        <f t="shared" si="28"/>
        <v/>
      </c>
      <c r="AJ92" s="6" t="str">
        <f t="shared" si="29"/>
        <v/>
      </c>
      <c r="AK92" s="6" t="str">
        <f t="shared" si="30"/>
        <v/>
      </c>
      <c r="AL92" s="6" t="str">
        <f t="shared" si="31"/>
        <v/>
      </c>
      <c r="AM92" s="6" t="str">
        <f t="shared" si="32"/>
        <v/>
      </c>
      <c r="AN92" s="6" t="str">
        <f t="shared" si="33"/>
        <v/>
      </c>
      <c r="AO92" s="6" t="str">
        <f t="shared" si="34"/>
        <v/>
      </c>
      <c r="AP92" s="6" t="str">
        <f t="shared" si="35"/>
        <v/>
      </c>
      <c r="AQ92" s="6" t="str">
        <f t="shared" si="36"/>
        <v/>
      </c>
      <c r="AR92" s="6" t="str">
        <f t="shared" si="37"/>
        <v/>
      </c>
      <c r="AS92" s="6"/>
      <c r="AT92" s="45"/>
    </row>
    <row r="93" spans="2:46" x14ac:dyDescent="0.3">
      <c r="B93" s="163"/>
      <c r="C93" s="163"/>
      <c r="D93" s="4"/>
      <c r="E93" s="36"/>
      <c r="F93" s="37"/>
      <c r="G93" s="37"/>
      <c r="H93" s="36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Y93" s="38"/>
      <c r="Z93" s="39"/>
      <c r="AA93" s="40" t="str">
        <f t="shared" si="21"/>
        <v/>
      </c>
      <c r="AB93" s="40" t="str">
        <f t="shared" si="22"/>
        <v/>
      </c>
      <c r="AD93" s="5" t="str">
        <f t="shared" si="23"/>
        <v/>
      </c>
      <c r="AE93" s="124" t="str">
        <f t="shared" si="24"/>
        <v/>
      </c>
      <c r="AF93" s="124" t="str">
        <f t="shared" si="25"/>
        <v/>
      </c>
      <c r="AG93" s="6" t="str">
        <f t="shared" si="26"/>
        <v/>
      </c>
      <c r="AH93" s="5" t="str">
        <f t="shared" si="27"/>
        <v/>
      </c>
      <c r="AI93" s="6" t="str">
        <f t="shared" si="28"/>
        <v/>
      </c>
      <c r="AJ93" s="6" t="str">
        <f t="shared" si="29"/>
        <v/>
      </c>
      <c r="AK93" s="6" t="str">
        <f t="shared" si="30"/>
        <v/>
      </c>
      <c r="AL93" s="6" t="str">
        <f t="shared" si="31"/>
        <v/>
      </c>
      <c r="AM93" s="6" t="str">
        <f t="shared" si="32"/>
        <v/>
      </c>
      <c r="AN93" s="6" t="str">
        <f t="shared" si="33"/>
        <v/>
      </c>
      <c r="AO93" s="6" t="str">
        <f t="shared" si="34"/>
        <v/>
      </c>
      <c r="AP93" s="6" t="str">
        <f t="shared" si="35"/>
        <v/>
      </c>
      <c r="AQ93" s="6" t="str">
        <f t="shared" si="36"/>
        <v/>
      </c>
      <c r="AR93" s="6" t="str">
        <f t="shared" si="37"/>
        <v/>
      </c>
      <c r="AS93" s="6"/>
      <c r="AT93" s="45"/>
    </row>
    <row r="94" spans="2:46" x14ac:dyDescent="0.3">
      <c r="B94" s="163"/>
      <c r="C94" s="163"/>
      <c r="D94" s="4"/>
      <c r="E94" s="36"/>
      <c r="F94" s="37"/>
      <c r="G94" s="37"/>
      <c r="H94" s="36"/>
      <c r="I94" s="162"/>
      <c r="J94" s="162"/>
      <c r="K94" s="162"/>
      <c r="L94" s="162"/>
      <c r="M94" s="162"/>
      <c r="N94" s="162"/>
      <c r="O94" s="162"/>
      <c r="P94" s="162"/>
      <c r="Q94" s="162"/>
      <c r="R94" s="162"/>
      <c r="Y94" s="38"/>
      <c r="Z94" s="39"/>
      <c r="AA94" s="40" t="str">
        <f t="shared" si="21"/>
        <v/>
      </c>
      <c r="AB94" s="40" t="str">
        <f t="shared" si="22"/>
        <v/>
      </c>
      <c r="AD94" s="5" t="str">
        <f t="shared" si="23"/>
        <v/>
      </c>
      <c r="AE94" s="124" t="str">
        <f t="shared" si="24"/>
        <v/>
      </c>
      <c r="AF94" s="124" t="str">
        <f t="shared" si="25"/>
        <v/>
      </c>
      <c r="AG94" s="6" t="str">
        <f t="shared" si="26"/>
        <v/>
      </c>
      <c r="AH94" s="5" t="str">
        <f t="shared" si="27"/>
        <v/>
      </c>
      <c r="AI94" s="6" t="str">
        <f t="shared" si="28"/>
        <v/>
      </c>
      <c r="AJ94" s="6" t="str">
        <f t="shared" si="29"/>
        <v/>
      </c>
      <c r="AK94" s="6" t="str">
        <f t="shared" si="30"/>
        <v/>
      </c>
      <c r="AL94" s="6" t="str">
        <f t="shared" si="31"/>
        <v/>
      </c>
      <c r="AM94" s="6" t="str">
        <f t="shared" si="32"/>
        <v/>
      </c>
      <c r="AN94" s="6" t="str">
        <f t="shared" si="33"/>
        <v/>
      </c>
      <c r="AO94" s="6" t="str">
        <f t="shared" si="34"/>
        <v/>
      </c>
      <c r="AP94" s="6" t="str">
        <f t="shared" si="35"/>
        <v/>
      </c>
      <c r="AQ94" s="6" t="str">
        <f t="shared" si="36"/>
        <v/>
      </c>
      <c r="AR94" s="6" t="str">
        <f t="shared" si="37"/>
        <v/>
      </c>
      <c r="AS94" s="6"/>
      <c r="AT94" s="45"/>
    </row>
    <row r="95" spans="2:46" x14ac:dyDescent="0.3">
      <c r="B95" s="163"/>
      <c r="C95" s="163"/>
      <c r="D95" s="4"/>
      <c r="E95" s="36"/>
      <c r="F95" s="37"/>
      <c r="G95" s="37"/>
      <c r="H95" s="36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Y95" s="38"/>
      <c r="Z95" s="39"/>
      <c r="AA95" s="40" t="str">
        <f t="shared" si="21"/>
        <v/>
      </c>
      <c r="AB95" s="40" t="str">
        <f t="shared" si="22"/>
        <v/>
      </c>
      <c r="AD95" s="5" t="str">
        <f t="shared" si="23"/>
        <v/>
      </c>
      <c r="AE95" s="124" t="str">
        <f t="shared" si="24"/>
        <v/>
      </c>
      <c r="AF95" s="124" t="str">
        <f t="shared" si="25"/>
        <v/>
      </c>
      <c r="AG95" s="6" t="str">
        <f t="shared" si="26"/>
        <v/>
      </c>
      <c r="AH95" s="5" t="str">
        <f t="shared" si="27"/>
        <v/>
      </c>
      <c r="AI95" s="6" t="str">
        <f t="shared" si="28"/>
        <v/>
      </c>
      <c r="AJ95" s="6" t="str">
        <f t="shared" si="29"/>
        <v/>
      </c>
      <c r="AK95" s="6" t="str">
        <f t="shared" si="30"/>
        <v/>
      </c>
      <c r="AL95" s="6" t="str">
        <f t="shared" si="31"/>
        <v/>
      </c>
      <c r="AM95" s="6" t="str">
        <f t="shared" si="32"/>
        <v/>
      </c>
      <c r="AN95" s="6" t="str">
        <f t="shared" si="33"/>
        <v/>
      </c>
      <c r="AO95" s="6" t="str">
        <f t="shared" si="34"/>
        <v/>
      </c>
      <c r="AP95" s="6" t="str">
        <f t="shared" si="35"/>
        <v/>
      </c>
      <c r="AQ95" s="6" t="str">
        <f t="shared" si="36"/>
        <v/>
      </c>
      <c r="AR95" s="6" t="str">
        <f t="shared" si="37"/>
        <v/>
      </c>
      <c r="AS95" s="6"/>
      <c r="AT95" s="45"/>
    </row>
    <row r="96" spans="2:46" x14ac:dyDescent="0.3">
      <c r="B96" s="163"/>
      <c r="C96" s="163"/>
      <c r="D96" s="4"/>
      <c r="E96" s="36"/>
      <c r="F96" s="37"/>
      <c r="G96" s="37"/>
      <c r="H96" s="36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Y96" s="38"/>
      <c r="Z96" s="39"/>
      <c r="AA96" s="40" t="str">
        <f t="shared" si="21"/>
        <v/>
      </c>
      <c r="AB96" s="40" t="str">
        <f t="shared" si="22"/>
        <v/>
      </c>
      <c r="AD96" s="5" t="str">
        <f t="shared" si="23"/>
        <v/>
      </c>
      <c r="AE96" s="124" t="str">
        <f t="shared" si="24"/>
        <v/>
      </c>
      <c r="AF96" s="124" t="str">
        <f t="shared" si="25"/>
        <v/>
      </c>
      <c r="AG96" s="6" t="str">
        <f t="shared" si="26"/>
        <v/>
      </c>
      <c r="AH96" s="5" t="str">
        <f t="shared" si="27"/>
        <v/>
      </c>
      <c r="AI96" s="6" t="str">
        <f t="shared" si="28"/>
        <v/>
      </c>
      <c r="AJ96" s="6" t="str">
        <f t="shared" si="29"/>
        <v/>
      </c>
      <c r="AK96" s="6" t="str">
        <f t="shared" si="30"/>
        <v/>
      </c>
      <c r="AL96" s="6" t="str">
        <f t="shared" si="31"/>
        <v/>
      </c>
      <c r="AM96" s="6" t="str">
        <f t="shared" si="32"/>
        <v/>
      </c>
      <c r="AN96" s="6" t="str">
        <f t="shared" si="33"/>
        <v/>
      </c>
      <c r="AO96" s="6" t="str">
        <f t="shared" si="34"/>
        <v/>
      </c>
      <c r="AP96" s="6" t="str">
        <f t="shared" si="35"/>
        <v/>
      </c>
      <c r="AQ96" s="6" t="str">
        <f t="shared" si="36"/>
        <v/>
      </c>
      <c r="AR96" s="6" t="str">
        <f t="shared" si="37"/>
        <v/>
      </c>
      <c r="AS96" s="6"/>
      <c r="AT96" s="45"/>
    </row>
    <row r="97" spans="2:46" x14ac:dyDescent="0.3">
      <c r="B97" s="163"/>
      <c r="C97" s="163"/>
      <c r="D97" s="4"/>
      <c r="E97" s="36"/>
      <c r="F97" s="37"/>
      <c r="G97" s="37"/>
      <c r="H97" s="36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Y97" s="38"/>
      <c r="Z97" s="39"/>
      <c r="AA97" s="40" t="str">
        <f t="shared" si="21"/>
        <v/>
      </c>
      <c r="AB97" s="40" t="str">
        <f t="shared" si="22"/>
        <v/>
      </c>
      <c r="AD97" s="5" t="str">
        <f t="shared" si="23"/>
        <v/>
      </c>
      <c r="AE97" s="124" t="str">
        <f t="shared" si="24"/>
        <v/>
      </c>
      <c r="AF97" s="124" t="str">
        <f t="shared" si="25"/>
        <v/>
      </c>
      <c r="AG97" s="6" t="str">
        <f t="shared" si="26"/>
        <v/>
      </c>
      <c r="AH97" s="5" t="str">
        <f t="shared" si="27"/>
        <v/>
      </c>
      <c r="AI97" s="6" t="str">
        <f t="shared" si="28"/>
        <v/>
      </c>
      <c r="AJ97" s="6" t="str">
        <f t="shared" si="29"/>
        <v/>
      </c>
      <c r="AK97" s="6" t="str">
        <f t="shared" si="30"/>
        <v/>
      </c>
      <c r="AL97" s="6" t="str">
        <f t="shared" si="31"/>
        <v/>
      </c>
      <c r="AM97" s="6" t="str">
        <f t="shared" si="32"/>
        <v/>
      </c>
      <c r="AN97" s="6" t="str">
        <f t="shared" si="33"/>
        <v/>
      </c>
      <c r="AO97" s="6" t="str">
        <f t="shared" si="34"/>
        <v/>
      </c>
      <c r="AP97" s="6" t="str">
        <f t="shared" si="35"/>
        <v/>
      </c>
      <c r="AQ97" s="6" t="str">
        <f t="shared" si="36"/>
        <v/>
      </c>
      <c r="AR97" s="6" t="str">
        <f t="shared" si="37"/>
        <v/>
      </c>
      <c r="AS97" s="6"/>
      <c r="AT97" s="45"/>
    </row>
    <row r="98" spans="2:46" x14ac:dyDescent="0.3">
      <c r="B98" s="163"/>
      <c r="C98" s="163"/>
      <c r="D98" s="4"/>
      <c r="E98" s="36"/>
      <c r="F98" s="37"/>
      <c r="G98" s="37"/>
      <c r="H98" s="36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Y98" s="38"/>
      <c r="Z98" s="39"/>
      <c r="AA98" s="40" t="str">
        <f t="shared" si="21"/>
        <v/>
      </c>
      <c r="AB98" s="40" t="str">
        <f t="shared" si="22"/>
        <v/>
      </c>
      <c r="AD98" s="5" t="str">
        <f t="shared" si="23"/>
        <v/>
      </c>
      <c r="AE98" s="124" t="str">
        <f t="shared" si="24"/>
        <v/>
      </c>
      <c r="AF98" s="124" t="str">
        <f t="shared" si="25"/>
        <v/>
      </c>
      <c r="AG98" s="6" t="str">
        <f t="shared" si="26"/>
        <v/>
      </c>
      <c r="AH98" s="5" t="str">
        <f t="shared" si="27"/>
        <v/>
      </c>
      <c r="AI98" s="6" t="str">
        <f t="shared" si="28"/>
        <v/>
      </c>
      <c r="AJ98" s="6" t="str">
        <f t="shared" si="29"/>
        <v/>
      </c>
      <c r="AK98" s="6" t="str">
        <f t="shared" si="30"/>
        <v/>
      </c>
      <c r="AL98" s="6" t="str">
        <f t="shared" si="31"/>
        <v/>
      </c>
      <c r="AM98" s="6" t="str">
        <f t="shared" si="32"/>
        <v/>
      </c>
      <c r="AN98" s="6" t="str">
        <f t="shared" si="33"/>
        <v/>
      </c>
      <c r="AO98" s="6" t="str">
        <f t="shared" si="34"/>
        <v/>
      </c>
      <c r="AP98" s="6" t="str">
        <f t="shared" si="35"/>
        <v/>
      </c>
      <c r="AQ98" s="6" t="str">
        <f t="shared" si="36"/>
        <v/>
      </c>
      <c r="AR98" s="6" t="str">
        <f t="shared" si="37"/>
        <v/>
      </c>
      <c r="AS98" s="6"/>
      <c r="AT98" s="45"/>
    </row>
    <row r="99" spans="2:46" x14ac:dyDescent="0.3">
      <c r="B99" s="163"/>
      <c r="C99" s="163"/>
      <c r="D99" s="4"/>
      <c r="E99" s="36"/>
      <c r="F99" s="37"/>
      <c r="G99" s="37"/>
      <c r="H99" s="36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Y99" s="38"/>
      <c r="Z99" s="39"/>
      <c r="AA99" s="40" t="str">
        <f t="shared" si="21"/>
        <v/>
      </c>
      <c r="AB99" s="40" t="str">
        <f t="shared" si="22"/>
        <v/>
      </c>
      <c r="AD99" s="5" t="str">
        <f t="shared" si="23"/>
        <v/>
      </c>
      <c r="AE99" s="124" t="str">
        <f t="shared" si="24"/>
        <v/>
      </c>
      <c r="AF99" s="124" t="str">
        <f t="shared" si="25"/>
        <v/>
      </c>
      <c r="AG99" s="6" t="str">
        <f t="shared" si="26"/>
        <v/>
      </c>
      <c r="AH99" s="5" t="str">
        <f t="shared" si="27"/>
        <v/>
      </c>
      <c r="AI99" s="6" t="str">
        <f t="shared" si="28"/>
        <v/>
      </c>
      <c r="AJ99" s="6" t="str">
        <f t="shared" si="29"/>
        <v/>
      </c>
      <c r="AK99" s="6" t="str">
        <f t="shared" si="30"/>
        <v/>
      </c>
      <c r="AL99" s="6" t="str">
        <f t="shared" si="31"/>
        <v/>
      </c>
      <c r="AM99" s="6" t="str">
        <f t="shared" si="32"/>
        <v/>
      </c>
      <c r="AN99" s="6" t="str">
        <f t="shared" si="33"/>
        <v/>
      </c>
      <c r="AO99" s="6" t="str">
        <f t="shared" si="34"/>
        <v/>
      </c>
      <c r="AP99" s="6" t="str">
        <f t="shared" si="35"/>
        <v/>
      </c>
      <c r="AQ99" s="6" t="str">
        <f t="shared" si="36"/>
        <v/>
      </c>
      <c r="AR99" s="6" t="str">
        <f t="shared" si="37"/>
        <v/>
      </c>
      <c r="AS99" s="6"/>
      <c r="AT99" s="45"/>
    </row>
    <row r="100" spans="2:46" x14ac:dyDescent="0.3">
      <c r="B100" s="163"/>
      <c r="C100" s="163"/>
      <c r="D100" s="4"/>
      <c r="E100" s="36"/>
      <c r="F100" s="37"/>
      <c r="G100" s="37"/>
      <c r="H100" s="36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Y100" s="38"/>
      <c r="Z100" s="39"/>
      <c r="AA100" s="40" t="str">
        <f t="shared" si="21"/>
        <v/>
      </c>
      <c r="AB100" s="40" t="str">
        <f t="shared" si="22"/>
        <v/>
      </c>
      <c r="AD100" s="5" t="str">
        <f t="shared" si="23"/>
        <v/>
      </c>
      <c r="AE100" s="124" t="str">
        <f t="shared" si="24"/>
        <v/>
      </c>
      <c r="AF100" s="124" t="str">
        <f t="shared" si="25"/>
        <v/>
      </c>
      <c r="AG100" s="6" t="str">
        <f t="shared" si="26"/>
        <v/>
      </c>
      <c r="AH100" s="5" t="str">
        <f t="shared" si="27"/>
        <v/>
      </c>
      <c r="AI100" s="6" t="str">
        <f t="shared" si="28"/>
        <v/>
      </c>
      <c r="AJ100" s="6" t="str">
        <f t="shared" si="29"/>
        <v/>
      </c>
      <c r="AK100" s="6" t="str">
        <f t="shared" si="30"/>
        <v/>
      </c>
      <c r="AL100" s="6" t="str">
        <f t="shared" si="31"/>
        <v/>
      </c>
      <c r="AM100" s="6" t="str">
        <f t="shared" si="32"/>
        <v/>
      </c>
      <c r="AN100" s="6" t="str">
        <f t="shared" si="33"/>
        <v/>
      </c>
      <c r="AO100" s="6" t="str">
        <f t="shared" si="34"/>
        <v/>
      </c>
      <c r="AP100" s="6" t="str">
        <f t="shared" si="35"/>
        <v/>
      </c>
      <c r="AQ100" s="6" t="str">
        <f t="shared" si="36"/>
        <v/>
      </c>
      <c r="AR100" s="6" t="str">
        <f t="shared" si="37"/>
        <v/>
      </c>
      <c r="AS100" s="6"/>
      <c r="AT100" s="45"/>
    </row>
    <row r="101" spans="2:46" x14ac:dyDescent="0.3">
      <c r="B101" s="163"/>
      <c r="C101" s="163"/>
      <c r="D101" s="4"/>
      <c r="E101" s="36"/>
      <c r="F101" s="37"/>
      <c r="G101" s="37"/>
      <c r="H101" s="36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Y101" s="38"/>
      <c r="Z101" s="39"/>
      <c r="AA101" s="40" t="str">
        <f t="shared" si="21"/>
        <v/>
      </c>
      <c r="AB101" s="40" t="str">
        <f t="shared" si="22"/>
        <v/>
      </c>
      <c r="AD101" s="5" t="str">
        <f t="shared" si="23"/>
        <v/>
      </c>
      <c r="AE101" s="124" t="str">
        <f t="shared" si="24"/>
        <v/>
      </c>
      <c r="AF101" s="124" t="str">
        <f t="shared" si="25"/>
        <v/>
      </c>
      <c r="AG101" s="6" t="str">
        <f t="shared" si="26"/>
        <v/>
      </c>
      <c r="AH101" s="5" t="str">
        <f t="shared" si="27"/>
        <v/>
      </c>
      <c r="AI101" s="6" t="str">
        <f t="shared" si="28"/>
        <v/>
      </c>
      <c r="AJ101" s="6" t="str">
        <f t="shared" si="29"/>
        <v/>
      </c>
      <c r="AK101" s="6" t="str">
        <f t="shared" si="30"/>
        <v/>
      </c>
      <c r="AL101" s="6" t="str">
        <f t="shared" si="31"/>
        <v/>
      </c>
      <c r="AM101" s="6" t="str">
        <f t="shared" si="32"/>
        <v/>
      </c>
      <c r="AN101" s="6" t="str">
        <f t="shared" si="33"/>
        <v/>
      </c>
      <c r="AO101" s="6" t="str">
        <f t="shared" si="34"/>
        <v/>
      </c>
      <c r="AP101" s="6" t="str">
        <f t="shared" si="35"/>
        <v/>
      </c>
      <c r="AQ101" s="6" t="str">
        <f t="shared" si="36"/>
        <v/>
      </c>
      <c r="AR101" s="6" t="str">
        <f t="shared" si="37"/>
        <v/>
      </c>
      <c r="AS101" s="6"/>
      <c r="AT101" s="45"/>
    </row>
    <row r="102" spans="2:46" x14ac:dyDescent="0.3">
      <c r="B102" s="163"/>
      <c r="C102" s="163"/>
      <c r="D102" s="4"/>
      <c r="E102" s="36"/>
      <c r="F102" s="37"/>
      <c r="G102" s="37"/>
      <c r="H102" s="36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Y102" s="38"/>
      <c r="Z102" s="39"/>
      <c r="AA102" s="40" t="str">
        <f t="shared" si="21"/>
        <v/>
      </c>
      <c r="AB102" s="40" t="str">
        <f t="shared" si="22"/>
        <v/>
      </c>
      <c r="AD102" s="5" t="str">
        <f t="shared" si="23"/>
        <v/>
      </c>
      <c r="AE102" s="124" t="str">
        <f t="shared" si="24"/>
        <v/>
      </c>
      <c r="AF102" s="124" t="str">
        <f t="shared" si="25"/>
        <v/>
      </c>
      <c r="AG102" s="6" t="str">
        <f t="shared" si="26"/>
        <v/>
      </c>
      <c r="AH102" s="5" t="str">
        <f t="shared" si="27"/>
        <v/>
      </c>
      <c r="AI102" s="6" t="str">
        <f t="shared" si="28"/>
        <v/>
      </c>
      <c r="AJ102" s="6" t="str">
        <f t="shared" si="29"/>
        <v/>
      </c>
      <c r="AK102" s="6" t="str">
        <f t="shared" si="30"/>
        <v/>
      </c>
      <c r="AL102" s="6" t="str">
        <f t="shared" si="31"/>
        <v/>
      </c>
      <c r="AM102" s="6" t="str">
        <f t="shared" si="32"/>
        <v/>
      </c>
      <c r="AN102" s="6" t="str">
        <f t="shared" si="33"/>
        <v/>
      </c>
      <c r="AO102" s="6" t="str">
        <f t="shared" si="34"/>
        <v/>
      </c>
      <c r="AP102" s="6" t="str">
        <f t="shared" si="35"/>
        <v/>
      </c>
      <c r="AQ102" s="6" t="str">
        <f t="shared" si="36"/>
        <v/>
      </c>
      <c r="AR102" s="6" t="str">
        <f t="shared" si="37"/>
        <v/>
      </c>
      <c r="AS102" s="6"/>
      <c r="AT102" s="45"/>
    </row>
    <row r="103" spans="2:46" x14ac:dyDescent="0.3">
      <c r="B103" s="163"/>
      <c r="C103" s="163"/>
      <c r="D103" s="4"/>
      <c r="E103" s="36"/>
      <c r="F103" s="37"/>
      <c r="G103" s="37"/>
      <c r="H103" s="36"/>
      <c r="I103" s="162"/>
      <c r="J103" s="162"/>
      <c r="K103" s="162"/>
      <c r="L103" s="162"/>
      <c r="M103" s="162"/>
      <c r="N103" s="162"/>
      <c r="O103" s="162"/>
      <c r="P103" s="162"/>
      <c r="Q103" s="162"/>
      <c r="R103" s="162"/>
      <c r="Y103" s="38"/>
      <c r="Z103" s="39"/>
      <c r="AA103" s="40" t="str">
        <f t="shared" si="21"/>
        <v/>
      </c>
      <c r="AB103" s="40" t="str">
        <f t="shared" si="22"/>
        <v/>
      </c>
      <c r="AD103" s="5" t="str">
        <f t="shared" si="23"/>
        <v/>
      </c>
      <c r="AE103" s="124" t="str">
        <f t="shared" si="24"/>
        <v/>
      </c>
      <c r="AF103" s="124" t="str">
        <f t="shared" si="25"/>
        <v/>
      </c>
      <c r="AG103" s="6" t="str">
        <f t="shared" si="26"/>
        <v/>
      </c>
      <c r="AH103" s="5" t="str">
        <f t="shared" si="27"/>
        <v/>
      </c>
      <c r="AI103" s="6" t="str">
        <f t="shared" si="28"/>
        <v/>
      </c>
      <c r="AJ103" s="6" t="str">
        <f t="shared" si="29"/>
        <v/>
      </c>
      <c r="AK103" s="6" t="str">
        <f t="shared" si="30"/>
        <v/>
      </c>
      <c r="AL103" s="6" t="str">
        <f t="shared" si="31"/>
        <v/>
      </c>
      <c r="AM103" s="6" t="str">
        <f t="shared" si="32"/>
        <v/>
      </c>
      <c r="AN103" s="6" t="str">
        <f t="shared" si="33"/>
        <v/>
      </c>
      <c r="AO103" s="6" t="str">
        <f t="shared" si="34"/>
        <v/>
      </c>
      <c r="AP103" s="6" t="str">
        <f t="shared" si="35"/>
        <v/>
      </c>
      <c r="AQ103" s="6" t="str">
        <f t="shared" si="36"/>
        <v/>
      </c>
      <c r="AR103" s="6" t="str">
        <f t="shared" si="37"/>
        <v/>
      </c>
      <c r="AS103" s="6"/>
      <c r="AT103" s="45"/>
    </row>
    <row r="104" spans="2:46" x14ac:dyDescent="0.3">
      <c r="B104" s="163"/>
      <c r="C104" s="163"/>
      <c r="D104" s="4"/>
      <c r="E104" s="36"/>
      <c r="F104" s="37"/>
      <c r="G104" s="37"/>
      <c r="H104" s="36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Y104" s="38"/>
      <c r="Z104" s="39"/>
      <c r="AA104" s="40" t="str">
        <f t="shared" si="21"/>
        <v/>
      </c>
      <c r="AB104" s="40" t="str">
        <f t="shared" si="22"/>
        <v/>
      </c>
      <c r="AD104" s="5" t="str">
        <f t="shared" si="23"/>
        <v/>
      </c>
      <c r="AE104" s="124" t="str">
        <f t="shared" si="24"/>
        <v/>
      </c>
      <c r="AF104" s="124" t="str">
        <f t="shared" si="25"/>
        <v/>
      </c>
      <c r="AG104" s="6" t="str">
        <f t="shared" si="26"/>
        <v/>
      </c>
      <c r="AH104" s="5" t="str">
        <f t="shared" si="27"/>
        <v/>
      </c>
      <c r="AI104" s="6" t="str">
        <f t="shared" si="28"/>
        <v/>
      </c>
      <c r="AJ104" s="6" t="str">
        <f t="shared" si="29"/>
        <v/>
      </c>
      <c r="AK104" s="6" t="str">
        <f t="shared" si="30"/>
        <v/>
      </c>
      <c r="AL104" s="6" t="str">
        <f t="shared" si="31"/>
        <v/>
      </c>
      <c r="AM104" s="6" t="str">
        <f t="shared" si="32"/>
        <v/>
      </c>
      <c r="AN104" s="6" t="str">
        <f t="shared" si="33"/>
        <v/>
      </c>
      <c r="AO104" s="6" t="str">
        <f t="shared" si="34"/>
        <v/>
      </c>
      <c r="AP104" s="6" t="str">
        <f t="shared" si="35"/>
        <v/>
      </c>
      <c r="AQ104" s="6" t="str">
        <f t="shared" si="36"/>
        <v/>
      </c>
      <c r="AR104" s="6" t="str">
        <f t="shared" si="37"/>
        <v/>
      </c>
      <c r="AS104" s="6"/>
      <c r="AT104" s="45"/>
    </row>
    <row r="105" spans="2:46" x14ac:dyDescent="0.3">
      <c r="B105" s="163"/>
      <c r="C105" s="163"/>
      <c r="D105" s="4"/>
      <c r="E105" s="36"/>
      <c r="F105" s="37"/>
      <c r="G105" s="37"/>
      <c r="H105" s="36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Y105" s="38"/>
      <c r="Z105" s="39"/>
      <c r="AA105" s="40" t="str">
        <f t="shared" si="21"/>
        <v/>
      </c>
      <c r="AB105" s="40" t="str">
        <f t="shared" si="22"/>
        <v/>
      </c>
      <c r="AD105" s="5" t="str">
        <f t="shared" si="23"/>
        <v/>
      </c>
      <c r="AE105" s="124" t="str">
        <f t="shared" si="24"/>
        <v/>
      </c>
      <c r="AF105" s="124" t="str">
        <f t="shared" si="25"/>
        <v/>
      </c>
      <c r="AG105" s="6" t="str">
        <f t="shared" si="26"/>
        <v/>
      </c>
      <c r="AH105" s="5" t="str">
        <f t="shared" si="27"/>
        <v/>
      </c>
      <c r="AI105" s="6" t="str">
        <f t="shared" si="28"/>
        <v/>
      </c>
      <c r="AJ105" s="6" t="str">
        <f t="shared" si="29"/>
        <v/>
      </c>
      <c r="AK105" s="6" t="str">
        <f t="shared" si="30"/>
        <v/>
      </c>
      <c r="AL105" s="6" t="str">
        <f t="shared" si="31"/>
        <v/>
      </c>
      <c r="AM105" s="6" t="str">
        <f t="shared" si="32"/>
        <v/>
      </c>
      <c r="AN105" s="6" t="str">
        <f t="shared" si="33"/>
        <v/>
      </c>
      <c r="AO105" s="6" t="str">
        <f t="shared" si="34"/>
        <v/>
      </c>
      <c r="AP105" s="6" t="str">
        <f t="shared" si="35"/>
        <v/>
      </c>
      <c r="AQ105" s="6" t="str">
        <f t="shared" si="36"/>
        <v/>
      </c>
      <c r="AR105" s="6" t="str">
        <f t="shared" si="37"/>
        <v/>
      </c>
      <c r="AS105" s="6"/>
      <c r="AT105" s="45"/>
    </row>
    <row r="106" spans="2:46" x14ac:dyDescent="0.3">
      <c r="B106" s="163"/>
      <c r="C106" s="163"/>
      <c r="D106" s="4"/>
      <c r="E106" s="36"/>
      <c r="F106" s="37"/>
      <c r="G106" s="37"/>
      <c r="H106" s="36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Y106" s="38"/>
      <c r="Z106" s="39"/>
      <c r="AA106" s="40" t="str">
        <f t="shared" si="21"/>
        <v/>
      </c>
      <c r="AB106" s="40" t="str">
        <f t="shared" si="22"/>
        <v/>
      </c>
      <c r="AD106" s="5" t="str">
        <f t="shared" si="23"/>
        <v/>
      </c>
      <c r="AE106" s="124" t="str">
        <f t="shared" si="24"/>
        <v/>
      </c>
      <c r="AF106" s="124" t="str">
        <f t="shared" si="25"/>
        <v/>
      </c>
      <c r="AG106" s="6" t="str">
        <f t="shared" si="26"/>
        <v/>
      </c>
      <c r="AH106" s="5" t="str">
        <f t="shared" si="27"/>
        <v/>
      </c>
      <c r="AI106" s="6" t="str">
        <f t="shared" si="28"/>
        <v/>
      </c>
      <c r="AJ106" s="6" t="str">
        <f t="shared" si="29"/>
        <v/>
      </c>
      <c r="AK106" s="6" t="str">
        <f t="shared" si="30"/>
        <v/>
      </c>
      <c r="AL106" s="6" t="str">
        <f t="shared" si="31"/>
        <v/>
      </c>
      <c r="AM106" s="6" t="str">
        <f t="shared" si="32"/>
        <v/>
      </c>
      <c r="AN106" s="6" t="str">
        <f t="shared" si="33"/>
        <v/>
      </c>
      <c r="AO106" s="6" t="str">
        <f t="shared" si="34"/>
        <v/>
      </c>
      <c r="AP106" s="6" t="str">
        <f t="shared" si="35"/>
        <v/>
      </c>
      <c r="AQ106" s="6" t="str">
        <f t="shared" si="36"/>
        <v/>
      </c>
      <c r="AR106" s="6" t="str">
        <f t="shared" si="37"/>
        <v/>
      </c>
      <c r="AS106" s="6"/>
      <c r="AT106" s="45"/>
    </row>
    <row r="107" spans="2:46" x14ac:dyDescent="0.3">
      <c r="B107" s="163"/>
      <c r="C107" s="163"/>
      <c r="D107" s="4"/>
      <c r="E107" s="36"/>
      <c r="F107" s="37"/>
      <c r="G107" s="37"/>
      <c r="H107" s="36"/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  <c r="Y107" s="38"/>
      <c r="Z107" s="39"/>
      <c r="AA107" s="40" t="str">
        <f t="shared" si="21"/>
        <v/>
      </c>
      <c r="AB107" s="40" t="str">
        <f t="shared" si="22"/>
        <v/>
      </c>
      <c r="AD107" s="5" t="str">
        <f t="shared" si="23"/>
        <v/>
      </c>
      <c r="AE107" s="124" t="str">
        <f t="shared" si="24"/>
        <v/>
      </c>
      <c r="AF107" s="124" t="str">
        <f t="shared" si="25"/>
        <v/>
      </c>
      <c r="AG107" s="6" t="str">
        <f t="shared" si="26"/>
        <v/>
      </c>
      <c r="AH107" s="5" t="str">
        <f t="shared" si="27"/>
        <v/>
      </c>
      <c r="AI107" s="6" t="str">
        <f t="shared" si="28"/>
        <v/>
      </c>
      <c r="AJ107" s="6" t="str">
        <f t="shared" si="29"/>
        <v/>
      </c>
      <c r="AK107" s="6" t="str">
        <f t="shared" si="30"/>
        <v/>
      </c>
      <c r="AL107" s="6" t="str">
        <f t="shared" si="31"/>
        <v/>
      </c>
      <c r="AM107" s="6" t="str">
        <f t="shared" si="32"/>
        <v/>
      </c>
      <c r="AN107" s="6" t="str">
        <f t="shared" si="33"/>
        <v/>
      </c>
      <c r="AO107" s="6" t="str">
        <f t="shared" si="34"/>
        <v/>
      </c>
      <c r="AP107" s="6" t="str">
        <f t="shared" si="35"/>
        <v/>
      </c>
      <c r="AQ107" s="6" t="str">
        <f t="shared" si="36"/>
        <v/>
      </c>
      <c r="AR107" s="6" t="str">
        <f t="shared" si="37"/>
        <v/>
      </c>
      <c r="AS107" s="6"/>
      <c r="AT107" s="45"/>
    </row>
    <row r="108" spans="2:46" x14ac:dyDescent="0.3">
      <c r="B108" s="163"/>
      <c r="C108" s="163"/>
      <c r="D108" s="4"/>
      <c r="E108" s="36"/>
      <c r="F108" s="37"/>
      <c r="G108" s="37"/>
      <c r="H108" s="36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Y108" s="38"/>
      <c r="Z108" s="39"/>
      <c r="AA108" s="40" t="str">
        <f t="shared" si="21"/>
        <v/>
      </c>
      <c r="AB108" s="40" t="str">
        <f t="shared" si="22"/>
        <v/>
      </c>
      <c r="AD108" s="5" t="str">
        <f t="shared" si="23"/>
        <v/>
      </c>
      <c r="AE108" s="124" t="str">
        <f t="shared" si="24"/>
        <v/>
      </c>
      <c r="AF108" s="124" t="str">
        <f t="shared" si="25"/>
        <v/>
      </c>
      <c r="AG108" s="6" t="str">
        <f t="shared" si="26"/>
        <v/>
      </c>
      <c r="AH108" s="5" t="str">
        <f t="shared" si="27"/>
        <v/>
      </c>
      <c r="AI108" s="6" t="str">
        <f t="shared" si="28"/>
        <v/>
      </c>
      <c r="AJ108" s="6" t="str">
        <f t="shared" si="29"/>
        <v/>
      </c>
      <c r="AK108" s="6" t="str">
        <f t="shared" si="30"/>
        <v/>
      </c>
      <c r="AL108" s="6" t="str">
        <f t="shared" si="31"/>
        <v/>
      </c>
      <c r="AM108" s="6" t="str">
        <f t="shared" si="32"/>
        <v/>
      </c>
      <c r="AN108" s="6" t="str">
        <f t="shared" si="33"/>
        <v/>
      </c>
      <c r="AO108" s="6" t="str">
        <f t="shared" si="34"/>
        <v/>
      </c>
      <c r="AP108" s="6" t="str">
        <f t="shared" si="35"/>
        <v/>
      </c>
      <c r="AQ108" s="6" t="str">
        <f t="shared" si="36"/>
        <v/>
      </c>
      <c r="AR108" s="6" t="str">
        <f t="shared" si="37"/>
        <v/>
      </c>
      <c r="AS108" s="6"/>
      <c r="AT108" s="45"/>
    </row>
    <row r="109" spans="2:46" x14ac:dyDescent="0.3">
      <c r="B109" s="163"/>
      <c r="C109" s="163"/>
      <c r="D109" s="4"/>
      <c r="E109" s="36"/>
      <c r="F109" s="37"/>
      <c r="G109" s="37"/>
      <c r="H109" s="36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Y109" s="38"/>
      <c r="Z109" s="39"/>
      <c r="AA109" s="40" t="str">
        <f t="shared" si="21"/>
        <v/>
      </c>
      <c r="AB109" s="40" t="str">
        <f t="shared" si="22"/>
        <v/>
      </c>
      <c r="AD109" s="5" t="str">
        <f t="shared" si="23"/>
        <v/>
      </c>
      <c r="AE109" s="124" t="str">
        <f t="shared" si="24"/>
        <v/>
      </c>
      <c r="AF109" s="124" t="str">
        <f t="shared" si="25"/>
        <v/>
      </c>
      <c r="AG109" s="6" t="str">
        <f t="shared" si="26"/>
        <v/>
      </c>
      <c r="AH109" s="5" t="str">
        <f t="shared" si="27"/>
        <v/>
      </c>
      <c r="AI109" s="6" t="str">
        <f t="shared" si="28"/>
        <v/>
      </c>
      <c r="AJ109" s="6" t="str">
        <f t="shared" si="29"/>
        <v/>
      </c>
      <c r="AK109" s="6" t="str">
        <f t="shared" si="30"/>
        <v/>
      </c>
      <c r="AL109" s="6" t="str">
        <f t="shared" si="31"/>
        <v/>
      </c>
      <c r="AM109" s="6" t="str">
        <f t="shared" si="32"/>
        <v/>
      </c>
      <c r="AN109" s="6" t="str">
        <f t="shared" si="33"/>
        <v/>
      </c>
      <c r="AO109" s="6" t="str">
        <f t="shared" si="34"/>
        <v/>
      </c>
      <c r="AP109" s="6" t="str">
        <f t="shared" si="35"/>
        <v/>
      </c>
      <c r="AQ109" s="6" t="str">
        <f t="shared" si="36"/>
        <v/>
      </c>
      <c r="AR109" s="6" t="str">
        <f t="shared" si="37"/>
        <v/>
      </c>
      <c r="AS109" s="6"/>
      <c r="AT109" s="45"/>
    </row>
    <row r="110" spans="2:46" x14ac:dyDescent="0.3">
      <c r="B110" s="163"/>
      <c r="C110" s="163"/>
      <c r="D110" s="4"/>
      <c r="E110" s="36"/>
      <c r="F110" s="37"/>
      <c r="G110" s="37"/>
      <c r="H110" s="36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Y110" s="38"/>
      <c r="Z110" s="39"/>
      <c r="AA110" s="40" t="str">
        <f t="shared" si="21"/>
        <v/>
      </c>
      <c r="AB110" s="40" t="str">
        <f t="shared" si="22"/>
        <v/>
      </c>
      <c r="AD110" s="5" t="str">
        <f t="shared" si="23"/>
        <v/>
      </c>
      <c r="AE110" s="124" t="str">
        <f t="shared" si="24"/>
        <v/>
      </c>
      <c r="AF110" s="124" t="str">
        <f t="shared" si="25"/>
        <v/>
      </c>
      <c r="AG110" s="6" t="str">
        <f t="shared" si="26"/>
        <v/>
      </c>
      <c r="AH110" s="5" t="str">
        <f t="shared" si="27"/>
        <v/>
      </c>
      <c r="AI110" s="6" t="str">
        <f t="shared" si="28"/>
        <v/>
      </c>
      <c r="AJ110" s="6" t="str">
        <f t="shared" si="29"/>
        <v/>
      </c>
      <c r="AK110" s="6" t="str">
        <f t="shared" si="30"/>
        <v/>
      </c>
      <c r="AL110" s="6" t="str">
        <f t="shared" si="31"/>
        <v/>
      </c>
      <c r="AM110" s="6" t="str">
        <f t="shared" si="32"/>
        <v/>
      </c>
      <c r="AN110" s="6" t="str">
        <f t="shared" si="33"/>
        <v/>
      </c>
      <c r="AO110" s="6" t="str">
        <f t="shared" si="34"/>
        <v/>
      </c>
      <c r="AP110" s="6" t="str">
        <f t="shared" si="35"/>
        <v/>
      </c>
      <c r="AQ110" s="6" t="str">
        <f t="shared" si="36"/>
        <v/>
      </c>
      <c r="AR110" s="6" t="str">
        <f t="shared" si="37"/>
        <v/>
      </c>
      <c r="AS110" s="6"/>
      <c r="AT110" s="45"/>
    </row>
    <row r="111" spans="2:46" x14ac:dyDescent="0.3">
      <c r="B111" s="163"/>
      <c r="C111" s="163"/>
      <c r="D111" s="4"/>
      <c r="E111" s="36"/>
      <c r="F111" s="37"/>
      <c r="G111" s="37"/>
      <c r="H111" s="36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Y111" s="38"/>
      <c r="Z111" s="39"/>
      <c r="AA111" s="40" t="str">
        <f t="shared" si="21"/>
        <v/>
      </c>
      <c r="AB111" s="40" t="str">
        <f t="shared" si="22"/>
        <v/>
      </c>
      <c r="AD111" s="5" t="str">
        <f t="shared" si="23"/>
        <v/>
      </c>
      <c r="AE111" s="124" t="str">
        <f t="shared" si="24"/>
        <v/>
      </c>
      <c r="AF111" s="124" t="str">
        <f t="shared" si="25"/>
        <v/>
      </c>
      <c r="AG111" s="6" t="str">
        <f t="shared" si="26"/>
        <v/>
      </c>
      <c r="AH111" s="5" t="str">
        <f t="shared" si="27"/>
        <v/>
      </c>
      <c r="AI111" s="6" t="str">
        <f t="shared" si="28"/>
        <v/>
      </c>
      <c r="AJ111" s="6" t="str">
        <f t="shared" si="29"/>
        <v/>
      </c>
      <c r="AK111" s="6" t="str">
        <f t="shared" si="30"/>
        <v/>
      </c>
      <c r="AL111" s="6" t="str">
        <f t="shared" si="31"/>
        <v/>
      </c>
      <c r="AM111" s="6" t="str">
        <f t="shared" si="32"/>
        <v/>
      </c>
      <c r="AN111" s="6" t="str">
        <f t="shared" si="33"/>
        <v/>
      </c>
      <c r="AO111" s="6" t="str">
        <f t="shared" si="34"/>
        <v/>
      </c>
      <c r="AP111" s="6" t="str">
        <f t="shared" si="35"/>
        <v/>
      </c>
      <c r="AQ111" s="6" t="str">
        <f t="shared" si="36"/>
        <v/>
      </c>
      <c r="AR111" s="6" t="str">
        <f t="shared" si="37"/>
        <v/>
      </c>
      <c r="AS111" s="6"/>
      <c r="AT111" s="45"/>
    </row>
    <row r="112" spans="2:46" x14ac:dyDescent="0.3">
      <c r="B112" s="163"/>
      <c r="C112" s="163"/>
      <c r="D112" s="4"/>
      <c r="E112" s="36"/>
      <c r="F112" s="37"/>
      <c r="G112" s="37"/>
      <c r="H112" s="36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Y112" s="38"/>
      <c r="Z112" s="39"/>
      <c r="AA112" s="40" t="str">
        <f t="shared" si="21"/>
        <v/>
      </c>
      <c r="AB112" s="40" t="str">
        <f t="shared" si="22"/>
        <v/>
      </c>
      <c r="AD112" s="5" t="str">
        <f t="shared" si="23"/>
        <v/>
      </c>
      <c r="AE112" s="124" t="str">
        <f t="shared" si="24"/>
        <v/>
      </c>
      <c r="AF112" s="124" t="str">
        <f t="shared" si="25"/>
        <v/>
      </c>
      <c r="AG112" s="6" t="str">
        <f t="shared" si="26"/>
        <v/>
      </c>
      <c r="AH112" s="5" t="str">
        <f t="shared" si="27"/>
        <v/>
      </c>
      <c r="AI112" s="6" t="str">
        <f t="shared" si="28"/>
        <v/>
      </c>
      <c r="AJ112" s="6" t="str">
        <f t="shared" si="29"/>
        <v/>
      </c>
      <c r="AK112" s="6" t="str">
        <f t="shared" si="30"/>
        <v/>
      </c>
      <c r="AL112" s="6" t="str">
        <f t="shared" si="31"/>
        <v/>
      </c>
      <c r="AM112" s="6" t="str">
        <f t="shared" si="32"/>
        <v/>
      </c>
      <c r="AN112" s="6" t="str">
        <f t="shared" si="33"/>
        <v/>
      </c>
      <c r="AO112" s="6" t="str">
        <f t="shared" si="34"/>
        <v/>
      </c>
      <c r="AP112" s="6" t="str">
        <f t="shared" si="35"/>
        <v/>
      </c>
      <c r="AQ112" s="6" t="str">
        <f t="shared" si="36"/>
        <v/>
      </c>
      <c r="AR112" s="6" t="str">
        <f t="shared" si="37"/>
        <v/>
      </c>
      <c r="AS112" s="6"/>
      <c r="AT112" s="45"/>
    </row>
    <row r="113" spans="2:46" x14ac:dyDescent="0.3">
      <c r="B113" s="163"/>
      <c r="C113" s="163"/>
      <c r="D113" s="4"/>
      <c r="E113" s="36"/>
      <c r="F113" s="37"/>
      <c r="G113" s="37"/>
      <c r="H113" s="36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Y113" s="38"/>
      <c r="Z113" s="39"/>
      <c r="AA113" s="40" t="str">
        <f t="shared" si="21"/>
        <v/>
      </c>
      <c r="AB113" s="40" t="str">
        <f t="shared" si="22"/>
        <v/>
      </c>
      <c r="AD113" s="5" t="str">
        <f t="shared" si="23"/>
        <v/>
      </c>
      <c r="AE113" s="124" t="str">
        <f t="shared" si="24"/>
        <v/>
      </c>
      <c r="AF113" s="124" t="str">
        <f t="shared" si="25"/>
        <v/>
      </c>
      <c r="AG113" s="6" t="str">
        <f t="shared" si="26"/>
        <v/>
      </c>
      <c r="AH113" s="5" t="str">
        <f t="shared" si="27"/>
        <v/>
      </c>
      <c r="AI113" s="6" t="str">
        <f t="shared" si="28"/>
        <v/>
      </c>
      <c r="AJ113" s="6" t="str">
        <f t="shared" si="29"/>
        <v/>
      </c>
      <c r="AK113" s="6" t="str">
        <f t="shared" si="30"/>
        <v/>
      </c>
      <c r="AL113" s="6" t="str">
        <f t="shared" si="31"/>
        <v/>
      </c>
      <c r="AM113" s="6" t="str">
        <f t="shared" si="32"/>
        <v/>
      </c>
      <c r="AN113" s="6" t="str">
        <f t="shared" si="33"/>
        <v/>
      </c>
      <c r="AO113" s="6" t="str">
        <f t="shared" si="34"/>
        <v/>
      </c>
      <c r="AP113" s="6" t="str">
        <f t="shared" si="35"/>
        <v/>
      </c>
      <c r="AQ113" s="6" t="str">
        <f t="shared" si="36"/>
        <v/>
      </c>
      <c r="AR113" s="6" t="str">
        <f t="shared" si="37"/>
        <v/>
      </c>
      <c r="AS113" s="6"/>
      <c r="AT113" s="45"/>
    </row>
    <row r="114" spans="2:46" x14ac:dyDescent="0.3">
      <c r="B114" s="163"/>
      <c r="C114" s="163"/>
      <c r="D114" s="4"/>
      <c r="E114" s="36"/>
      <c r="F114" s="37"/>
      <c r="G114" s="37"/>
      <c r="H114" s="36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Y114" s="38"/>
      <c r="Z114" s="39"/>
      <c r="AA114" s="40" t="str">
        <f t="shared" si="21"/>
        <v/>
      </c>
      <c r="AB114" s="40" t="str">
        <f t="shared" si="22"/>
        <v/>
      </c>
      <c r="AD114" s="5" t="str">
        <f t="shared" si="23"/>
        <v/>
      </c>
      <c r="AE114" s="124" t="str">
        <f t="shared" si="24"/>
        <v/>
      </c>
      <c r="AF114" s="124" t="str">
        <f t="shared" si="25"/>
        <v/>
      </c>
      <c r="AG114" s="6" t="str">
        <f t="shared" si="26"/>
        <v/>
      </c>
      <c r="AH114" s="5" t="str">
        <f t="shared" si="27"/>
        <v/>
      </c>
      <c r="AI114" s="6" t="str">
        <f t="shared" si="28"/>
        <v/>
      </c>
      <c r="AJ114" s="6" t="str">
        <f t="shared" si="29"/>
        <v/>
      </c>
      <c r="AK114" s="6" t="str">
        <f t="shared" si="30"/>
        <v/>
      </c>
      <c r="AL114" s="6" t="str">
        <f t="shared" si="31"/>
        <v/>
      </c>
      <c r="AM114" s="6" t="str">
        <f t="shared" si="32"/>
        <v/>
      </c>
      <c r="AN114" s="6" t="str">
        <f t="shared" si="33"/>
        <v/>
      </c>
      <c r="AO114" s="6" t="str">
        <f t="shared" si="34"/>
        <v/>
      </c>
      <c r="AP114" s="6" t="str">
        <f t="shared" si="35"/>
        <v/>
      </c>
      <c r="AQ114" s="6" t="str">
        <f t="shared" si="36"/>
        <v/>
      </c>
      <c r="AR114" s="6" t="str">
        <f t="shared" si="37"/>
        <v/>
      </c>
      <c r="AS114" s="6"/>
      <c r="AT114" s="45"/>
    </row>
    <row r="115" spans="2:46" x14ac:dyDescent="0.3">
      <c r="B115" s="163"/>
      <c r="C115" s="163"/>
      <c r="D115" s="4"/>
      <c r="E115" s="36"/>
      <c r="F115" s="37"/>
      <c r="G115" s="37"/>
      <c r="H115" s="36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Y115" s="38"/>
      <c r="Z115" s="39"/>
      <c r="AA115" s="40" t="str">
        <f t="shared" si="21"/>
        <v/>
      </c>
      <c r="AB115" s="40" t="str">
        <f t="shared" si="22"/>
        <v/>
      </c>
      <c r="AD115" s="5" t="str">
        <f t="shared" si="23"/>
        <v/>
      </c>
      <c r="AE115" s="124" t="str">
        <f t="shared" si="24"/>
        <v/>
      </c>
      <c r="AF115" s="124" t="str">
        <f t="shared" si="25"/>
        <v/>
      </c>
      <c r="AG115" s="6" t="str">
        <f t="shared" si="26"/>
        <v/>
      </c>
      <c r="AH115" s="5" t="str">
        <f t="shared" si="27"/>
        <v/>
      </c>
      <c r="AI115" s="6" t="str">
        <f t="shared" si="28"/>
        <v/>
      </c>
      <c r="AJ115" s="6" t="str">
        <f t="shared" si="29"/>
        <v/>
      </c>
      <c r="AK115" s="6" t="str">
        <f t="shared" si="30"/>
        <v/>
      </c>
      <c r="AL115" s="6" t="str">
        <f t="shared" si="31"/>
        <v/>
      </c>
      <c r="AM115" s="6" t="str">
        <f t="shared" si="32"/>
        <v/>
      </c>
      <c r="AN115" s="6" t="str">
        <f t="shared" si="33"/>
        <v/>
      </c>
      <c r="AO115" s="6" t="str">
        <f t="shared" si="34"/>
        <v/>
      </c>
      <c r="AP115" s="6" t="str">
        <f t="shared" si="35"/>
        <v/>
      </c>
      <c r="AQ115" s="6" t="str">
        <f t="shared" si="36"/>
        <v/>
      </c>
      <c r="AR115" s="6" t="str">
        <f t="shared" si="37"/>
        <v/>
      </c>
      <c r="AS115" s="6"/>
      <c r="AT115" s="45"/>
    </row>
    <row r="116" spans="2:46" x14ac:dyDescent="0.3">
      <c r="B116" s="163"/>
      <c r="C116" s="163"/>
      <c r="D116" s="4"/>
      <c r="E116" s="36"/>
      <c r="F116" s="37"/>
      <c r="G116" s="37"/>
      <c r="H116" s="36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Y116" s="38"/>
      <c r="Z116" s="39"/>
      <c r="AA116" s="40" t="str">
        <f t="shared" si="21"/>
        <v/>
      </c>
      <c r="AB116" s="40" t="str">
        <f t="shared" si="22"/>
        <v/>
      </c>
      <c r="AD116" s="5" t="str">
        <f t="shared" si="23"/>
        <v/>
      </c>
      <c r="AE116" s="124" t="str">
        <f t="shared" si="24"/>
        <v/>
      </c>
      <c r="AF116" s="124" t="str">
        <f t="shared" si="25"/>
        <v/>
      </c>
      <c r="AG116" s="6" t="str">
        <f t="shared" si="26"/>
        <v/>
      </c>
      <c r="AH116" s="5" t="str">
        <f t="shared" si="27"/>
        <v/>
      </c>
      <c r="AI116" s="6" t="str">
        <f t="shared" si="28"/>
        <v/>
      </c>
      <c r="AJ116" s="6" t="str">
        <f t="shared" si="29"/>
        <v/>
      </c>
      <c r="AK116" s="6" t="str">
        <f t="shared" si="30"/>
        <v/>
      </c>
      <c r="AL116" s="6" t="str">
        <f t="shared" si="31"/>
        <v/>
      </c>
      <c r="AM116" s="6" t="str">
        <f t="shared" si="32"/>
        <v/>
      </c>
      <c r="AN116" s="6" t="str">
        <f t="shared" si="33"/>
        <v/>
      </c>
      <c r="AO116" s="6" t="str">
        <f t="shared" si="34"/>
        <v/>
      </c>
      <c r="AP116" s="6" t="str">
        <f t="shared" si="35"/>
        <v/>
      </c>
      <c r="AQ116" s="6" t="str">
        <f t="shared" si="36"/>
        <v/>
      </c>
      <c r="AR116" s="6" t="str">
        <f t="shared" si="37"/>
        <v/>
      </c>
      <c r="AS116" s="6"/>
      <c r="AT116" s="45"/>
    </row>
    <row r="117" spans="2:46" x14ac:dyDescent="0.3">
      <c r="B117" s="163"/>
      <c r="C117" s="163"/>
      <c r="D117" s="4"/>
      <c r="E117" s="36"/>
      <c r="F117" s="37"/>
      <c r="G117" s="37"/>
      <c r="H117" s="36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Y117" s="38"/>
      <c r="Z117" s="39"/>
      <c r="AA117" s="40" t="str">
        <f t="shared" si="21"/>
        <v/>
      </c>
      <c r="AB117" s="40" t="str">
        <f t="shared" si="22"/>
        <v/>
      </c>
      <c r="AD117" s="5" t="str">
        <f t="shared" si="23"/>
        <v/>
      </c>
      <c r="AE117" s="124" t="str">
        <f t="shared" si="24"/>
        <v/>
      </c>
      <c r="AF117" s="124" t="str">
        <f t="shared" si="25"/>
        <v/>
      </c>
      <c r="AG117" s="6" t="str">
        <f t="shared" si="26"/>
        <v/>
      </c>
      <c r="AH117" s="5" t="str">
        <f t="shared" si="27"/>
        <v/>
      </c>
      <c r="AI117" s="6" t="str">
        <f t="shared" si="28"/>
        <v/>
      </c>
      <c r="AJ117" s="6" t="str">
        <f t="shared" si="29"/>
        <v/>
      </c>
      <c r="AK117" s="6" t="str">
        <f t="shared" si="30"/>
        <v/>
      </c>
      <c r="AL117" s="6" t="str">
        <f t="shared" si="31"/>
        <v/>
      </c>
      <c r="AM117" s="6" t="str">
        <f t="shared" si="32"/>
        <v/>
      </c>
      <c r="AN117" s="6" t="str">
        <f t="shared" si="33"/>
        <v/>
      </c>
      <c r="AO117" s="6" t="str">
        <f t="shared" si="34"/>
        <v/>
      </c>
      <c r="AP117" s="6" t="str">
        <f t="shared" si="35"/>
        <v/>
      </c>
      <c r="AQ117" s="6" t="str">
        <f t="shared" si="36"/>
        <v/>
      </c>
      <c r="AR117" s="6" t="str">
        <f t="shared" si="37"/>
        <v/>
      </c>
      <c r="AS117" s="6"/>
      <c r="AT117" s="45"/>
    </row>
    <row r="118" spans="2:46" x14ac:dyDescent="0.3">
      <c r="B118" s="163"/>
      <c r="C118" s="163"/>
      <c r="D118" s="4"/>
      <c r="E118" s="36"/>
      <c r="F118" s="37"/>
      <c r="G118" s="37"/>
      <c r="H118" s="36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Y118" s="38"/>
      <c r="Z118" s="39"/>
      <c r="AA118" s="40" t="str">
        <f t="shared" si="21"/>
        <v/>
      </c>
      <c r="AB118" s="40" t="str">
        <f t="shared" si="22"/>
        <v/>
      </c>
      <c r="AD118" s="5" t="str">
        <f t="shared" si="23"/>
        <v/>
      </c>
      <c r="AE118" s="124" t="str">
        <f t="shared" si="24"/>
        <v/>
      </c>
      <c r="AF118" s="124" t="str">
        <f t="shared" si="25"/>
        <v/>
      </c>
      <c r="AG118" s="6" t="str">
        <f t="shared" si="26"/>
        <v/>
      </c>
      <c r="AH118" s="5" t="str">
        <f t="shared" si="27"/>
        <v/>
      </c>
      <c r="AI118" s="6" t="str">
        <f t="shared" si="28"/>
        <v/>
      </c>
      <c r="AJ118" s="6" t="str">
        <f t="shared" si="29"/>
        <v/>
      </c>
      <c r="AK118" s="6" t="str">
        <f t="shared" si="30"/>
        <v/>
      </c>
      <c r="AL118" s="6" t="str">
        <f t="shared" si="31"/>
        <v/>
      </c>
      <c r="AM118" s="6" t="str">
        <f t="shared" si="32"/>
        <v/>
      </c>
      <c r="AN118" s="6" t="str">
        <f t="shared" si="33"/>
        <v/>
      </c>
      <c r="AO118" s="6" t="str">
        <f t="shared" si="34"/>
        <v/>
      </c>
      <c r="AP118" s="6" t="str">
        <f t="shared" si="35"/>
        <v/>
      </c>
      <c r="AQ118" s="6" t="str">
        <f t="shared" si="36"/>
        <v/>
      </c>
      <c r="AR118" s="6" t="str">
        <f t="shared" si="37"/>
        <v/>
      </c>
      <c r="AS118" s="6"/>
      <c r="AT118" s="45"/>
    </row>
    <row r="119" spans="2:46" x14ac:dyDescent="0.3">
      <c r="B119" s="163"/>
      <c r="C119" s="163"/>
      <c r="D119" s="4"/>
      <c r="E119" s="36"/>
      <c r="F119" s="37"/>
      <c r="G119" s="37"/>
      <c r="H119" s="36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Y119" s="38"/>
      <c r="Z119" s="39"/>
      <c r="AA119" s="40" t="str">
        <f t="shared" si="21"/>
        <v/>
      </c>
      <c r="AB119" s="40" t="str">
        <f t="shared" si="22"/>
        <v/>
      </c>
      <c r="AD119" s="5" t="str">
        <f t="shared" si="23"/>
        <v/>
      </c>
      <c r="AE119" s="124" t="str">
        <f t="shared" si="24"/>
        <v/>
      </c>
      <c r="AF119" s="124" t="str">
        <f t="shared" si="25"/>
        <v/>
      </c>
      <c r="AG119" s="6" t="str">
        <f t="shared" si="26"/>
        <v/>
      </c>
      <c r="AH119" s="5" t="str">
        <f t="shared" si="27"/>
        <v/>
      </c>
      <c r="AI119" s="6" t="str">
        <f t="shared" si="28"/>
        <v/>
      </c>
      <c r="AJ119" s="6" t="str">
        <f t="shared" si="29"/>
        <v/>
      </c>
      <c r="AK119" s="6" t="str">
        <f t="shared" si="30"/>
        <v/>
      </c>
      <c r="AL119" s="6" t="str">
        <f t="shared" si="31"/>
        <v/>
      </c>
      <c r="AM119" s="6" t="str">
        <f t="shared" si="32"/>
        <v/>
      </c>
      <c r="AN119" s="6" t="str">
        <f t="shared" si="33"/>
        <v/>
      </c>
      <c r="AO119" s="6" t="str">
        <f t="shared" si="34"/>
        <v/>
      </c>
      <c r="AP119" s="6" t="str">
        <f t="shared" si="35"/>
        <v/>
      </c>
      <c r="AQ119" s="6" t="str">
        <f t="shared" si="36"/>
        <v/>
      </c>
      <c r="AR119" s="6" t="str">
        <f t="shared" si="37"/>
        <v/>
      </c>
      <c r="AS119" s="6"/>
      <c r="AT119" s="45"/>
    </row>
    <row r="120" spans="2:46" x14ac:dyDescent="0.3">
      <c r="B120" s="163"/>
      <c r="C120" s="163"/>
      <c r="D120" s="4"/>
      <c r="E120" s="36"/>
      <c r="F120" s="37"/>
      <c r="G120" s="37"/>
      <c r="H120" s="36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Y120" s="38"/>
      <c r="Z120" s="39"/>
      <c r="AA120" s="40" t="str">
        <f t="shared" si="21"/>
        <v/>
      </c>
      <c r="AB120" s="40" t="str">
        <f t="shared" si="22"/>
        <v/>
      </c>
      <c r="AD120" s="5" t="str">
        <f t="shared" si="23"/>
        <v/>
      </c>
      <c r="AE120" s="124" t="str">
        <f t="shared" si="24"/>
        <v/>
      </c>
      <c r="AF120" s="124" t="str">
        <f t="shared" si="25"/>
        <v/>
      </c>
      <c r="AG120" s="6" t="str">
        <f t="shared" si="26"/>
        <v/>
      </c>
      <c r="AH120" s="5" t="str">
        <f t="shared" si="27"/>
        <v/>
      </c>
      <c r="AI120" s="6" t="str">
        <f t="shared" si="28"/>
        <v/>
      </c>
      <c r="AJ120" s="6" t="str">
        <f t="shared" si="29"/>
        <v/>
      </c>
      <c r="AK120" s="6" t="str">
        <f t="shared" si="30"/>
        <v/>
      </c>
      <c r="AL120" s="6" t="str">
        <f t="shared" si="31"/>
        <v/>
      </c>
      <c r="AM120" s="6" t="str">
        <f t="shared" si="32"/>
        <v/>
      </c>
      <c r="AN120" s="6" t="str">
        <f t="shared" si="33"/>
        <v/>
      </c>
      <c r="AO120" s="6" t="str">
        <f t="shared" si="34"/>
        <v/>
      </c>
      <c r="AP120" s="6" t="str">
        <f t="shared" si="35"/>
        <v/>
      </c>
      <c r="AQ120" s="6" t="str">
        <f t="shared" si="36"/>
        <v/>
      </c>
      <c r="AR120" s="6" t="str">
        <f t="shared" si="37"/>
        <v/>
      </c>
      <c r="AS120" s="6"/>
      <c r="AT120" s="45"/>
    </row>
    <row r="121" spans="2:46" x14ac:dyDescent="0.3">
      <c r="B121" s="163"/>
      <c r="C121" s="163"/>
      <c r="D121" s="4"/>
      <c r="E121" s="36"/>
      <c r="F121" s="37"/>
      <c r="G121" s="37"/>
      <c r="H121" s="36"/>
      <c r="I121" s="162"/>
      <c r="J121" s="162"/>
      <c r="K121" s="162"/>
      <c r="L121" s="162"/>
      <c r="M121" s="162"/>
      <c r="N121" s="162"/>
      <c r="O121" s="162"/>
      <c r="P121" s="162"/>
      <c r="Q121" s="162"/>
      <c r="R121" s="162"/>
      <c r="Y121" s="38"/>
      <c r="Z121" s="39"/>
      <c r="AA121" s="40" t="str">
        <f t="shared" si="21"/>
        <v/>
      </c>
      <c r="AB121" s="40" t="str">
        <f t="shared" si="22"/>
        <v/>
      </c>
      <c r="AD121" s="5" t="str">
        <f t="shared" si="23"/>
        <v/>
      </c>
      <c r="AE121" s="124" t="str">
        <f t="shared" si="24"/>
        <v/>
      </c>
      <c r="AF121" s="124" t="str">
        <f t="shared" si="25"/>
        <v/>
      </c>
      <c r="AG121" s="6" t="str">
        <f t="shared" si="26"/>
        <v/>
      </c>
      <c r="AH121" s="5" t="str">
        <f t="shared" si="27"/>
        <v/>
      </c>
      <c r="AI121" s="6" t="str">
        <f t="shared" si="28"/>
        <v/>
      </c>
      <c r="AJ121" s="6" t="str">
        <f t="shared" si="29"/>
        <v/>
      </c>
      <c r="AK121" s="6" t="str">
        <f t="shared" si="30"/>
        <v/>
      </c>
      <c r="AL121" s="6" t="str">
        <f t="shared" si="31"/>
        <v/>
      </c>
      <c r="AM121" s="6" t="str">
        <f t="shared" si="32"/>
        <v/>
      </c>
      <c r="AN121" s="6" t="str">
        <f t="shared" si="33"/>
        <v/>
      </c>
      <c r="AO121" s="6" t="str">
        <f t="shared" si="34"/>
        <v/>
      </c>
      <c r="AP121" s="6" t="str">
        <f t="shared" si="35"/>
        <v/>
      </c>
      <c r="AQ121" s="6" t="str">
        <f t="shared" si="36"/>
        <v/>
      </c>
      <c r="AR121" s="6" t="str">
        <f t="shared" si="37"/>
        <v/>
      </c>
      <c r="AS121" s="6"/>
      <c r="AT121" s="45"/>
    </row>
    <row r="122" spans="2:46" x14ac:dyDescent="0.3">
      <c r="B122" s="163"/>
      <c r="C122" s="163"/>
      <c r="D122" s="4"/>
      <c r="E122" s="36"/>
      <c r="F122" s="37"/>
      <c r="G122" s="37"/>
      <c r="H122" s="36"/>
      <c r="I122" s="162"/>
      <c r="J122" s="162"/>
      <c r="K122" s="162"/>
      <c r="L122" s="162"/>
      <c r="M122" s="162"/>
      <c r="N122" s="162"/>
      <c r="O122" s="162"/>
      <c r="P122" s="162"/>
      <c r="Q122" s="162"/>
      <c r="R122" s="162"/>
      <c r="Y122" s="38"/>
      <c r="Z122" s="39"/>
      <c r="AA122" s="40" t="str">
        <f t="shared" si="21"/>
        <v/>
      </c>
      <c r="AB122" s="40" t="str">
        <f t="shared" si="22"/>
        <v/>
      </c>
      <c r="AD122" s="5" t="str">
        <f t="shared" si="23"/>
        <v/>
      </c>
      <c r="AE122" s="124" t="str">
        <f t="shared" si="24"/>
        <v/>
      </c>
      <c r="AF122" s="124" t="str">
        <f t="shared" si="25"/>
        <v/>
      </c>
      <c r="AG122" s="6" t="str">
        <f t="shared" si="26"/>
        <v/>
      </c>
      <c r="AH122" s="5" t="str">
        <f t="shared" si="27"/>
        <v/>
      </c>
      <c r="AI122" s="6" t="str">
        <f t="shared" si="28"/>
        <v/>
      </c>
      <c r="AJ122" s="6" t="str">
        <f t="shared" si="29"/>
        <v/>
      </c>
      <c r="AK122" s="6" t="str">
        <f t="shared" si="30"/>
        <v/>
      </c>
      <c r="AL122" s="6" t="str">
        <f t="shared" si="31"/>
        <v/>
      </c>
      <c r="AM122" s="6" t="str">
        <f t="shared" si="32"/>
        <v/>
      </c>
      <c r="AN122" s="6" t="str">
        <f t="shared" si="33"/>
        <v/>
      </c>
      <c r="AO122" s="6" t="str">
        <f t="shared" si="34"/>
        <v/>
      </c>
      <c r="AP122" s="6" t="str">
        <f t="shared" si="35"/>
        <v/>
      </c>
      <c r="AQ122" s="6" t="str">
        <f t="shared" si="36"/>
        <v/>
      </c>
      <c r="AR122" s="6" t="str">
        <f t="shared" si="37"/>
        <v/>
      </c>
      <c r="AS122" s="6"/>
      <c r="AT122" s="45"/>
    </row>
    <row r="123" spans="2:46" x14ac:dyDescent="0.3">
      <c r="B123" s="163"/>
      <c r="C123" s="163"/>
      <c r="D123" s="4"/>
      <c r="E123" s="36"/>
      <c r="F123" s="37"/>
      <c r="G123" s="37"/>
      <c r="H123" s="36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Y123" s="38"/>
      <c r="Z123" s="39"/>
      <c r="AA123" s="40" t="str">
        <f t="shared" si="21"/>
        <v/>
      </c>
      <c r="AB123" s="40" t="str">
        <f t="shared" si="22"/>
        <v/>
      </c>
      <c r="AD123" s="5" t="str">
        <f t="shared" si="23"/>
        <v/>
      </c>
      <c r="AE123" s="124" t="str">
        <f t="shared" si="24"/>
        <v/>
      </c>
      <c r="AF123" s="124" t="str">
        <f t="shared" si="25"/>
        <v/>
      </c>
      <c r="AG123" s="6" t="str">
        <f t="shared" si="26"/>
        <v/>
      </c>
      <c r="AH123" s="5" t="str">
        <f t="shared" si="27"/>
        <v/>
      </c>
      <c r="AI123" s="6" t="str">
        <f t="shared" si="28"/>
        <v/>
      </c>
      <c r="AJ123" s="6" t="str">
        <f t="shared" si="29"/>
        <v/>
      </c>
      <c r="AK123" s="6" t="str">
        <f t="shared" si="30"/>
        <v/>
      </c>
      <c r="AL123" s="6" t="str">
        <f t="shared" si="31"/>
        <v/>
      </c>
      <c r="AM123" s="6" t="str">
        <f t="shared" si="32"/>
        <v/>
      </c>
      <c r="AN123" s="6" t="str">
        <f t="shared" si="33"/>
        <v/>
      </c>
      <c r="AO123" s="6" t="str">
        <f t="shared" si="34"/>
        <v/>
      </c>
      <c r="AP123" s="6" t="str">
        <f t="shared" si="35"/>
        <v/>
      </c>
      <c r="AQ123" s="6" t="str">
        <f t="shared" si="36"/>
        <v/>
      </c>
      <c r="AR123" s="6" t="str">
        <f t="shared" si="37"/>
        <v/>
      </c>
      <c r="AS123" s="6"/>
      <c r="AT123" s="45"/>
    </row>
    <row r="124" spans="2:46" x14ac:dyDescent="0.3">
      <c r="B124" s="163"/>
      <c r="C124" s="163"/>
      <c r="D124" s="4"/>
      <c r="E124" s="36"/>
      <c r="F124" s="37"/>
      <c r="G124" s="37"/>
      <c r="H124" s="36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Y124" s="38"/>
      <c r="Z124" s="39"/>
      <c r="AA124" s="40" t="str">
        <f t="shared" si="21"/>
        <v/>
      </c>
      <c r="AB124" s="40" t="str">
        <f t="shared" si="22"/>
        <v/>
      </c>
      <c r="AD124" s="5" t="str">
        <f t="shared" si="23"/>
        <v/>
      </c>
      <c r="AE124" s="124" t="str">
        <f t="shared" si="24"/>
        <v/>
      </c>
      <c r="AF124" s="124" t="str">
        <f t="shared" si="25"/>
        <v/>
      </c>
      <c r="AG124" s="6" t="str">
        <f t="shared" si="26"/>
        <v/>
      </c>
      <c r="AH124" s="5" t="str">
        <f t="shared" si="27"/>
        <v/>
      </c>
      <c r="AI124" s="6" t="str">
        <f t="shared" si="28"/>
        <v/>
      </c>
      <c r="AJ124" s="6" t="str">
        <f t="shared" si="29"/>
        <v/>
      </c>
      <c r="AK124" s="6" t="str">
        <f t="shared" si="30"/>
        <v/>
      </c>
      <c r="AL124" s="6" t="str">
        <f t="shared" si="31"/>
        <v/>
      </c>
      <c r="AM124" s="6" t="str">
        <f t="shared" si="32"/>
        <v/>
      </c>
      <c r="AN124" s="6" t="str">
        <f t="shared" si="33"/>
        <v/>
      </c>
      <c r="AO124" s="6" t="str">
        <f t="shared" si="34"/>
        <v/>
      </c>
      <c r="AP124" s="6" t="str">
        <f t="shared" si="35"/>
        <v/>
      </c>
      <c r="AQ124" s="6" t="str">
        <f t="shared" si="36"/>
        <v/>
      </c>
      <c r="AR124" s="6" t="str">
        <f t="shared" si="37"/>
        <v/>
      </c>
      <c r="AS124" s="6"/>
      <c r="AT124" s="45"/>
    </row>
    <row r="125" spans="2:46" x14ac:dyDescent="0.3">
      <c r="B125" s="163"/>
      <c r="C125" s="163"/>
      <c r="D125" s="4"/>
      <c r="E125" s="36"/>
      <c r="F125" s="37"/>
      <c r="G125" s="37"/>
      <c r="H125" s="36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Y125" s="38"/>
      <c r="Z125" s="39"/>
      <c r="AA125" s="40" t="str">
        <f t="shared" si="21"/>
        <v/>
      </c>
      <c r="AB125" s="40" t="str">
        <f t="shared" si="22"/>
        <v/>
      </c>
      <c r="AD125" s="5" t="str">
        <f t="shared" si="23"/>
        <v/>
      </c>
      <c r="AE125" s="124" t="str">
        <f t="shared" si="24"/>
        <v/>
      </c>
      <c r="AF125" s="124" t="str">
        <f t="shared" si="25"/>
        <v/>
      </c>
      <c r="AG125" s="6" t="str">
        <f t="shared" si="26"/>
        <v/>
      </c>
      <c r="AH125" s="5" t="str">
        <f t="shared" si="27"/>
        <v/>
      </c>
      <c r="AI125" s="6" t="str">
        <f t="shared" si="28"/>
        <v/>
      </c>
      <c r="AJ125" s="6" t="str">
        <f t="shared" si="29"/>
        <v/>
      </c>
      <c r="AK125" s="6" t="str">
        <f t="shared" si="30"/>
        <v/>
      </c>
      <c r="AL125" s="6" t="str">
        <f t="shared" si="31"/>
        <v/>
      </c>
      <c r="AM125" s="6" t="str">
        <f t="shared" si="32"/>
        <v/>
      </c>
      <c r="AN125" s="6" t="str">
        <f t="shared" si="33"/>
        <v/>
      </c>
      <c r="AO125" s="6" t="str">
        <f t="shared" si="34"/>
        <v/>
      </c>
      <c r="AP125" s="6" t="str">
        <f t="shared" si="35"/>
        <v/>
      </c>
      <c r="AQ125" s="6" t="str">
        <f t="shared" si="36"/>
        <v/>
      </c>
      <c r="AR125" s="6" t="str">
        <f t="shared" si="37"/>
        <v/>
      </c>
      <c r="AS125" s="6"/>
      <c r="AT125" s="45"/>
    </row>
    <row r="126" spans="2:46" x14ac:dyDescent="0.3">
      <c r="B126" s="163"/>
      <c r="C126" s="163"/>
      <c r="D126" s="4"/>
      <c r="E126" s="36"/>
      <c r="F126" s="37"/>
      <c r="G126" s="37"/>
      <c r="H126" s="36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Y126" s="38"/>
      <c r="Z126" s="39"/>
      <c r="AA126" s="40" t="str">
        <f t="shared" si="21"/>
        <v/>
      </c>
      <c r="AB126" s="40" t="str">
        <f t="shared" si="22"/>
        <v/>
      </c>
      <c r="AD126" s="5" t="str">
        <f t="shared" si="23"/>
        <v/>
      </c>
      <c r="AE126" s="124" t="str">
        <f t="shared" si="24"/>
        <v/>
      </c>
      <c r="AF126" s="124" t="str">
        <f t="shared" si="25"/>
        <v/>
      </c>
      <c r="AG126" s="6" t="str">
        <f t="shared" si="26"/>
        <v/>
      </c>
      <c r="AH126" s="5" t="str">
        <f t="shared" si="27"/>
        <v/>
      </c>
      <c r="AI126" s="6" t="str">
        <f t="shared" si="28"/>
        <v/>
      </c>
      <c r="AJ126" s="6" t="str">
        <f t="shared" si="29"/>
        <v/>
      </c>
      <c r="AK126" s="6" t="str">
        <f t="shared" si="30"/>
        <v/>
      </c>
      <c r="AL126" s="6" t="str">
        <f t="shared" si="31"/>
        <v/>
      </c>
      <c r="AM126" s="6" t="str">
        <f t="shared" si="32"/>
        <v/>
      </c>
      <c r="AN126" s="6" t="str">
        <f t="shared" si="33"/>
        <v/>
      </c>
      <c r="AO126" s="6" t="str">
        <f t="shared" si="34"/>
        <v/>
      </c>
      <c r="AP126" s="6" t="str">
        <f t="shared" si="35"/>
        <v/>
      </c>
      <c r="AQ126" s="6" t="str">
        <f t="shared" si="36"/>
        <v/>
      </c>
      <c r="AR126" s="6" t="str">
        <f t="shared" si="37"/>
        <v/>
      </c>
      <c r="AS126" s="6"/>
      <c r="AT126" s="45"/>
    </row>
    <row r="127" spans="2:46" x14ac:dyDescent="0.3">
      <c r="B127" s="163"/>
      <c r="C127" s="163"/>
      <c r="D127" s="4"/>
      <c r="E127" s="36"/>
      <c r="F127" s="37"/>
      <c r="G127" s="37"/>
      <c r="H127" s="36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Y127" s="38"/>
      <c r="Z127" s="39"/>
      <c r="AA127" s="40" t="str">
        <f t="shared" si="21"/>
        <v/>
      </c>
      <c r="AB127" s="40" t="str">
        <f t="shared" si="22"/>
        <v/>
      </c>
      <c r="AD127" s="5" t="str">
        <f t="shared" si="23"/>
        <v/>
      </c>
      <c r="AE127" s="124" t="str">
        <f t="shared" si="24"/>
        <v/>
      </c>
      <c r="AF127" s="124" t="str">
        <f t="shared" si="25"/>
        <v/>
      </c>
      <c r="AG127" s="6" t="str">
        <f t="shared" si="26"/>
        <v/>
      </c>
      <c r="AH127" s="5" t="str">
        <f t="shared" si="27"/>
        <v/>
      </c>
      <c r="AI127" s="6" t="str">
        <f t="shared" si="28"/>
        <v/>
      </c>
      <c r="AJ127" s="6" t="str">
        <f t="shared" si="29"/>
        <v/>
      </c>
      <c r="AK127" s="6" t="str">
        <f t="shared" si="30"/>
        <v/>
      </c>
      <c r="AL127" s="6" t="str">
        <f t="shared" si="31"/>
        <v/>
      </c>
      <c r="AM127" s="6" t="str">
        <f t="shared" si="32"/>
        <v/>
      </c>
      <c r="AN127" s="6" t="str">
        <f t="shared" si="33"/>
        <v/>
      </c>
      <c r="AO127" s="6" t="str">
        <f t="shared" si="34"/>
        <v/>
      </c>
      <c r="AP127" s="6" t="str">
        <f t="shared" si="35"/>
        <v/>
      </c>
      <c r="AQ127" s="6" t="str">
        <f t="shared" si="36"/>
        <v/>
      </c>
      <c r="AR127" s="6" t="str">
        <f t="shared" si="37"/>
        <v/>
      </c>
      <c r="AS127" s="6"/>
      <c r="AT127" s="45"/>
    </row>
    <row r="128" spans="2:46" x14ac:dyDescent="0.3">
      <c r="B128" s="163"/>
      <c r="C128" s="163"/>
      <c r="D128" s="4"/>
      <c r="E128" s="36"/>
      <c r="F128" s="37"/>
      <c r="G128" s="37"/>
      <c r="H128" s="36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Y128" s="38"/>
      <c r="Z128" s="39"/>
      <c r="AA128" s="40" t="str">
        <f t="shared" si="21"/>
        <v/>
      </c>
      <c r="AB128" s="40" t="str">
        <f t="shared" si="22"/>
        <v/>
      </c>
      <c r="AD128" s="5" t="str">
        <f t="shared" si="23"/>
        <v/>
      </c>
      <c r="AE128" s="124" t="str">
        <f t="shared" si="24"/>
        <v/>
      </c>
      <c r="AF128" s="124" t="str">
        <f t="shared" si="25"/>
        <v/>
      </c>
      <c r="AG128" s="6" t="str">
        <f t="shared" si="26"/>
        <v/>
      </c>
      <c r="AH128" s="5" t="str">
        <f t="shared" si="27"/>
        <v/>
      </c>
      <c r="AI128" s="6" t="str">
        <f t="shared" si="28"/>
        <v/>
      </c>
      <c r="AJ128" s="6" t="str">
        <f t="shared" si="29"/>
        <v/>
      </c>
      <c r="AK128" s="6" t="str">
        <f t="shared" si="30"/>
        <v/>
      </c>
      <c r="AL128" s="6" t="str">
        <f t="shared" si="31"/>
        <v/>
      </c>
      <c r="AM128" s="6" t="str">
        <f t="shared" si="32"/>
        <v/>
      </c>
      <c r="AN128" s="6" t="str">
        <f t="shared" si="33"/>
        <v/>
      </c>
      <c r="AO128" s="6" t="str">
        <f t="shared" si="34"/>
        <v/>
      </c>
      <c r="AP128" s="6" t="str">
        <f t="shared" si="35"/>
        <v/>
      </c>
      <c r="AQ128" s="6" t="str">
        <f t="shared" si="36"/>
        <v/>
      </c>
      <c r="AR128" s="6" t="str">
        <f t="shared" si="37"/>
        <v/>
      </c>
      <c r="AS128" s="6"/>
      <c r="AT128" s="45"/>
    </row>
    <row r="129" spans="2:46" x14ac:dyDescent="0.3">
      <c r="B129" s="163"/>
      <c r="C129" s="163"/>
      <c r="D129" s="4"/>
      <c r="E129" s="36"/>
      <c r="F129" s="37"/>
      <c r="G129" s="37"/>
      <c r="H129" s="36"/>
      <c r="I129" s="162"/>
      <c r="J129" s="162"/>
      <c r="K129" s="162"/>
      <c r="L129" s="162"/>
      <c r="M129" s="162"/>
      <c r="N129" s="162"/>
      <c r="O129" s="162"/>
      <c r="P129" s="162"/>
      <c r="Q129" s="162"/>
      <c r="R129" s="162"/>
      <c r="Y129" s="38"/>
      <c r="Z129" s="39"/>
      <c r="AA129" s="40" t="str">
        <f t="shared" si="21"/>
        <v/>
      </c>
      <c r="AB129" s="40" t="str">
        <f t="shared" si="22"/>
        <v/>
      </c>
      <c r="AD129" s="5" t="str">
        <f t="shared" si="23"/>
        <v/>
      </c>
      <c r="AE129" s="124" t="str">
        <f t="shared" si="24"/>
        <v/>
      </c>
      <c r="AF129" s="124" t="str">
        <f t="shared" si="25"/>
        <v/>
      </c>
      <c r="AG129" s="6" t="str">
        <f t="shared" si="26"/>
        <v/>
      </c>
      <c r="AH129" s="5" t="str">
        <f t="shared" si="27"/>
        <v/>
      </c>
      <c r="AI129" s="6" t="str">
        <f t="shared" si="28"/>
        <v/>
      </c>
      <c r="AJ129" s="6" t="str">
        <f t="shared" si="29"/>
        <v/>
      </c>
      <c r="AK129" s="6" t="str">
        <f t="shared" si="30"/>
        <v/>
      </c>
      <c r="AL129" s="6" t="str">
        <f t="shared" si="31"/>
        <v/>
      </c>
      <c r="AM129" s="6" t="str">
        <f t="shared" si="32"/>
        <v/>
      </c>
      <c r="AN129" s="6" t="str">
        <f t="shared" si="33"/>
        <v/>
      </c>
      <c r="AO129" s="6" t="str">
        <f t="shared" si="34"/>
        <v/>
      </c>
      <c r="AP129" s="6" t="str">
        <f t="shared" si="35"/>
        <v/>
      </c>
      <c r="AQ129" s="6" t="str">
        <f t="shared" si="36"/>
        <v/>
      </c>
      <c r="AR129" s="6" t="str">
        <f t="shared" si="37"/>
        <v/>
      </c>
      <c r="AS129" s="6"/>
      <c r="AT129" s="45"/>
    </row>
    <row r="130" spans="2:46" x14ac:dyDescent="0.3">
      <c r="B130" s="163"/>
      <c r="C130" s="163"/>
      <c r="D130" s="4"/>
      <c r="E130" s="36"/>
      <c r="F130" s="37"/>
      <c r="G130" s="37"/>
      <c r="H130" s="36"/>
      <c r="I130" s="162"/>
      <c r="J130" s="162"/>
      <c r="K130" s="162"/>
      <c r="L130" s="162"/>
      <c r="M130" s="162"/>
      <c r="N130" s="162"/>
      <c r="O130" s="162"/>
      <c r="P130" s="162"/>
      <c r="Q130" s="162"/>
      <c r="R130" s="162"/>
      <c r="Y130" s="38"/>
      <c r="Z130" s="39"/>
      <c r="AA130" s="40" t="str">
        <f t="shared" si="21"/>
        <v/>
      </c>
      <c r="AB130" s="40" t="str">
        <f t="shared" si="22"/>
        <v/>
      </c>
      <c r="AD130" s="5" t="str">
        <f t="shared" si="23"/>
        <v/>
      </c>
      <c r="AE130" s="124" t="str">
        <f t="shared" si="24"/>
        <v/>
      </c>
      <c r="AF130" s="124" t="str">
        <f t="shared" si="25"/>
        <v/>
      </c>
      <c r="AG130" s="6" t="str">
        <f t="shared" si="26"/>
        <v/>
      </c>
      <c r="AH130" s="5" t="str">
        <f t="shared" si="27"/>
        <v/>
      </c>
      <c r="AI130" s="6" t="str">
        <f t="shared" si="28"/>
        <v/>
      </c>
      <c r="AJ130" s="6" t="str">
        <f t="shared" si="29"/>
        <v/>
      </c>
      <c r="AK130" s="6" t="str">
        <f t="shared" si="30"/>
        <v/>
      </c>
      <c r="AL130" s="6" t="str">
        <f t="shared" si="31"/>
        <v/>
      </c>
      <c r="AM130" s="6" t="str">
        <f t="shared" si="32"/>
        <v/>
      </c>
      <c r="AN130" s="6" t="str">
        <f t="shared" si="33"/>
        <v/>
      </c>
      <c r="AO130" s="6" t="str">
        <f t="shared" si="34"/>
        <v/>
      </c>
      <c r="AP130" s="6" t="str">
        <f t="shared" si="35"/>
        <v/>
      </c>
      <c r="AQ130" s="6" t="str">
        <f t="shared" si="36"/>
        <v/>
      </c>
      <c r="AR130" s="6" t="str">
        <f t="shared" si="37"/>
        <v/>
      </c>
      <c r="AS130" s="6"/>
      <c r="AT130" s="45"/>
    </row>
    <row r="131" spans="2:46" x14ac:dyDescent="0.3">
      <c r="B131" s="163"/>
      <c r="C131" s="163"/>
      <c r="D131" s="4"/>
      <c r="E131" s="36"/>
      <c r="F131" s="37"/>
      <c r="G131" s="37"/>
      <c r="H131" s="36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Y131" s="38"/>
      <c r="Z131" s="39"/>
      <c r="AA131" s="40" t="str">
        <f t="shared" si="21"/>
        <v/>
      </c>
      <c r="AB131" s="40" t="str">
        <f t="shared" si="22"/>
        <v/>
      </c>
      <c r="AD131" s="5" t="str">
        <f t="shared" si="23"/>
        <v/>
      </c>
      <c r="AE131" s="124" t="str">
        <f t="shared" si="24"/>
        <v/>
      </c>
      <c r="AF131" s="124" t="str">
        <f t="shared" si="25"/>
        <v/>
      </c>
      <c r="AG131" s="6" t="str">
        <f t="shared" si="26"/>
        <v/>
      </c>
      <c r="AH131" s="5" t="str">
        <f t="shared" si="27"/>
        <v/>
      </c>
      <c r="AI131" s="6" t="str">
        <f t="shared" si="28"/>
        <v/>
      </c>
      <c r="AJ131" s="6" t="str">
        <f t="shared" si="29"/>
        <v/>
      </c>
      <c r="AK131" s="6" t="str">
        <f t="shared" si="30"/>
        <v/>
      </c>
      <c r="AL131" s="6" t="str">
        <f t="shared" si="31"/>
        <v/>
      </c>
      <c r="AM131" s="6" t="str">
        <f t="shared" si="32"/>
        <v/>
      </c>
      <c r="AN131" s="6" t="str">
        <f t="shared" si="33"/>
        <v/>
      </c>
      <c r="AO131" s="6" t="str">
        <f t="shared" si="34"/>
        <v/>
      </c>
      <c r="AP131" s="6" t="str">
        <f t="shared" si="35"/>
        <v/>
      </c>
      <c r="AQ131" s="6" t="str">
        <f t="shared" si="36"/>
        <v/>
      </c>
      <c r="AR131" s="6" t="str">
        <f t="shared" si="37"/>
        <v/>
      </c>
      <c r="AS131" s="6"/>
      <c r="AT131" s="45"/>
    </row>
    <row r="132" spans="2:46" x14ac:dyDescent="0.3">
      <c r="B132" s="163"/>
      <c r="C132" s="163"/>
      <c r="D132" s="4"/>
      <c r="E132" s="36"/>
      <c r="F132" s="37"/>
      <c r="G132" s="37"/>
      <c r="H132" s="36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Y132" s="38"/>
      <c r="Z132" s="39"/>
      <c r="AA132" s="40" t="str">
        <f t="shared" si="21"/>
        <v/>
      </c>
      <c r="AB132" s="40" t="str">
        <f t="shared" si="22"/>
        <v/>
      </c>
      <c r="AD132" s="5" t="str">
        <f t="shared" si="23"/>
        <v/>
      </c>
      <c r="AE132" s="124" t="str">
        <f t="shared" si="24"/>
        <v/>
      </c>
      <c r="AF132" s="124" t="str">
        <f t="shared" si="25"/>
        <v/>
      </c>
      <c r="AG132" s="6" t="str">
        <f t="shared" si="26"/>
        <v/>
      </c>
      <c r="AH132" s="5" t="str">
        <f t="shared" si="27"/>
        <v/>
      </c>
      <c r="AI132" s="6" t="str">
        <f t="shared" si="28"/>
        <v/>
      </c>
      <c r="AJ132" s="6" t="str">
        <f t="shared" si="29"/>
        <v/>
      </c>
      <c r="AK132" s="6" t="str">
        <f t="shared" si="30"/>
        <v/>
      </c>
      <c r="AL132" s="6" t="str">
        <f t="shared" si="31"/>
        <v/>
      </c>
      <c r="AM132" s="6" t="str">
        <f t="shared" si="32"/>
        <v/>
      </c>
      <c r="AN132" s="6" t="str">
        <f t="shared" si="33"/>
        <v/>
      </c>
      <c r="AO132" s="6" t="str">
        <f t="shared" si="34"/>
        <v/>
      </c>
      <c r="AP132" s="6" t="str">
        <f t="shared" si="35"/>
        <v/>
      </c>
      <c r="AQ132" s="6" t="str">
        <f t="shared" si="36"/>
        <v/>
      </c>
      <c r="AR132" s="6" t="str">
        <f t="shared" si="37"/>
        <v/>
      </c>
      <c r="AS132" s="6"/>
      <c r="AT132" s="45"/>
    </row>
    <row r="133" spans="2:46" x14ac:dyDescent="0.3">
      <c r="B133" s="163"/>
      <c r="C133" s="163"/>
      <c r="D133" s="4"/>
      <c r="E133" s="36"/>
      <c r="F133" s="37"/>
      <c r="G133" s="37"/>
      <c r="H133" s="36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Y133" s="38"/>
      <c r="Z133" s="39"/>
      <c r="AA133" s="40" t="str">
        <f t="shared" si="21"/>
        <v/>
      </c>
      <c r="AB133" s="40" t="str">
        <f t="shared" si="22"/>
        <v/>
      </c>
      <c r="AD133" s="5" t="str">
        <f t="shared" si="23"/>
        <v/>
      </c>
      <c r="AE133" s="124" t="str">
        <f t="shared" si="24"/>
        <v/>
      </c>
      <c r="AF133" s="124" t="str">
        <f t="shared" si="25"/>
        <v/>
      </c>
      <c r="AG133" s="6" t="str">
        <f t="shared" si="26"/>
        <v/>
      </c>
      <c r="AH133" s="5" t="str">
        <f t="shared" si="27"/>
        <v/>
      </c>
      <c r="AI133" s="6" t="str">
        <f t="shared" si="28"/>
        <v/>
      </c>
      <c r="AJ133" s="6" t="str">
        <f t="shared" si="29"/>
        <v/>
      </c>
      <c r="AK133" s="6" t="str">
        <f t="shared" si="30"/>
        <v/>
      </c>
      <c r="AL133" s="6" t="str">
        <f t="shared" si="31"/>
        <v/>
      </c>
      <c r="AM133" s="6" t="str">
        <f t="shared" si="32"/>
        <v/>
      </c>
      <c r="AN133" s="6" t="str">
        <f t="shared" si="33"/>
        <v/>
      </c>
      <c r="AO133" s="6" t="str">
        <f t="shared" si="34"/>
        <v/>
      </c>
      <c r="AP133" s="6" t="str">
        <f t="shared" si="35"/>
        <v/>
      </c>
      <c r="AQ133" s="6" t="str">
        <f t="shared" si="36"/>
        <v/>
      </c>
      <c r="AR133" s="6" t="str">
        <f t="shared" si="37"/>
        <v/>
      </c>
      <c r="AS133" s="6"/>
      <c r="AT133" s="45"/>
    </row>
    <row r="134" spans="2:46" x14ac:dyDescent="0.3">
      <c r="B134" s="163"/>
      <c r="C134" s="163"/>
      <c r="D134" s="4"/>
      <c r="E134" s="36"/>
      <c r="F134" s="37"/>
      <c r="G134" s="37"/>
      <c r="H134" s="36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Y134" s="38"/>
      <c r="Z134" s="39"/>
      <c r="AA134" s="40" t="str">
        <f t="shared" si="21"/>
        <v/>
      </c>
      <c r="AB134" s="40" t="str">
        <f t="shared" si="22"/>
        <v/>
      </c>
      <c r="AD134" s="5" t="str">
        <f t="shared" si="23"/>
        <v/>
      </c>
      <c r="AE134" s="124" t="str">
        <f t="shared" si="24"/>
        <v/>
      </c>
      <c r="AF134" s="124" t="str">
        <f t="shared" si="25"/>
        <v/>
      </c>
      <c r="AG134" s="6" t="str">
        <f t="shared" si="26"/>
        <v/>
      </c>
      <c r="AH134" s="5" t="str">
        <f t="shared" si="27"/>
        <v/>
      </c>
      <c r="AI134" s="6" t="str">
        <f t="shared" si="28"/>
        <v/>
      </c>
      <c r="AJ134" s="6" t="str">
        <f t="shared" si="29"/>
        <v/>
      </c>
      <c r="AK134" s="6" t="str">
        <f t="shared" si="30"/>
        <v/>
      </c>
      <c r="AL134" s="6" t="str">
        <f t="shared" si="31"/>
        <v/>
      </c>
      <c r="AM134" s="6" t="str">
        <f t="shared" si="32"/>
        <v/>
      </c>
      <c r="AN134" s="6" t="str">
        <f t="shared" si="33"/>
        <v/>
      </c>
      <c r="AO134" s="6" t="str">
        <f t="shared" si="34"/>
        <v/>
      </c>
      <c r="AP134" s="6" t="str">
        <f t="shared" si="35"/>
        <v/>
      </c>
      <c r="AQ134" s="6" t="str">
        <f t="shared" si="36"/>
        <v/>
      </c>
      <c r="AR134" s="6" t="str">
        <f t="shared" si="37"/>
        <v/>
      </c>
      <c r="AS134" s="6"/>
      <c r="AT134" s="45"/>
    </row>
    <row r="135" spans="2:46" x14ac:dyDescent="0.3">
      <c r="B135" s="163"/>
      <c r="C135" s="163"/>
      <c r="D135" s="4"/>
      <c r="E135" s="36"/>
      <c r="F135" s="37"/>
      <c r="G135" s="37"/>
      <c r="H135" s="36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Y135" s="38"/>
      <c r="Z135" s="39"/>
      <c r="AA135" s="40" t="str">
        <f t="shared" si="21"/>
        <v/>
      </c>
      <c r="AB135" s="40" t="str">
        <f t="shared" si="22"/>
        <v/>
      </c>
      <c r="AD135" s="5" t="str">
        <f t="shared" si="23"/>
        <v/>
      </c>
      <c r="AE135" s="124" t="str">
        <f t="shared" si="24"/>
        <v/>
      </c>
      <c r="AF135" s="124" t="str">
        <f t="shared" si="25"/>
        <v/>
      </c>
      <c r="AG135" s="6" t="str">
        <f t="shared" si="26"/>
        <v/>
      </c>
      <c r="AH135" s="5" t="str">
        <f t="shared" si="27"/>
        <v/>
      </c>
      <c r="AI135" s="6" t="str">
        <f t="shared" si="28"/>
        <v/>
      </c>
      <c r="AJ135" s="6" t="str">
        <f t="shared" si="29"/>
        <v/>
      </c>
      <c r="AK135" s="6" t="str">
        <f t="shared" si="30"/>
        <v/>
      </c>
      <c r="AL135" s="6" t="str">
        <f t="shared" si="31"/>
        <v/>
      </c>
      <c r="AM135" s="6" t="str">
        <f t="shared" si="32"/>
        <v/>
      </c>
      <c r="AN135" s="6" t="str">
        <f t="shared" si="33"/>
        <v/>
      </c>
      <c r="AO135" s="6" t="str">
        <f t="shared" si="34"/>
        <v/>
      </c>
      <c r="AP135" s="6" t="str">
        <f t="shared" si="35"/>
        <v/>
      </c>
      <c r="AQ135" s="6" t="str">
        <f t="shared" si="36"/>
        <v/>
      </c>
      <c r="AR135" s="6" t="str">
        <f t="shared" si="37"/>
        <v/>
      </c>
      <c r="AS135" s="6"/>
      <c r="AT135" s="45"/>
    </row>
    <row r="136" spans="2:46" x14ac:dyDescent="0.3">
      <c r="B136" s="163"/>
      <c r="C136" s="163"/>
      <c r="E136" s="36"/>
      <c r="F136" s="37"/>
      <c r="G136" s="37"/>
      <c r="H136" s="36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Y136" s="38"/>
      <c r="Z136" s="39"/>
      <c r="AA136" s="40" t="str">
        <f t="shared" si="21"/>
        <v/>
      </c>
      <c r="AB136" s="40" t="str">
        <f t="shared" si="22"/>
        <v/>
      </c>
      <c r="AD136" s="5" t="str">
        <f t="shared" si="23"/>
        <v/>
      </c>
      <c r="AE136" s="124" t="str">
        <f t="shared" si="24"/>
        <v/>
      </c>
      <c r="AF136" s="124" t="str">
        <f t="shared" si="25"/>
        <v/>
      </c>
      <c r="AG136" s="6" t="str">
        <f t="shared" si="26"/>
        <v/>
      </c>
      <c r="AH136" s="5" t="str">
        <f t="shared" si="27"/>
        <v/>
      </c>
      <c r="AI136" s="6" t="str">
        <f t="shared" si="28"/>
        <v/>
      </c>
      <c r="AJ136" s="6" t="str">
        <f t="shared" si="29"/>
        <v/>
      </c>
      <c r="AK136" s="6" t="str">
        <f t="shared" si="30"/>
        <v/>
      </c>
      <c r="AL136" s="6" t="str">
        <f t="shared" si="31"/>
        <v/>
      </c>
      <c r="AM136" s="6" t="str">
        <f t="shared" si="32"/>
        <v/>
      </c>
      <c r="AN136" s="6" t="str">
        <f t="shared" si="33"/>
        <v/>
      </c>
      <c r="AO136" s="6" t="str">
        <f t="shared" si="34"/>
        <v/>
      </c>
      <c r="AP136" s="6" t="str">
        <f t="shared" si="35"/>
        <v/>
      </c>
      <c r="AQ136" s="6" t="str">
        <f t="shared" si="36"/>
        <v/>
      </c>
      <c r="AR136" s="6" t="str">
        <f t="shared" si="37"/>
        <v/>
      </c>
      <c r="AS136" s="6"/>
      <c r="AT136" s="45"/>
    </row>
    <row r="137" spans="2:46" x14ac:dyDescent="0.3">
      <c r="B137" s="163"/>
      <c r="C137" s="163"/>
      <c r="D137" s="4"/>
      <c r="E137" s="36"/>
      <c r="F137" s="37"/>
      <c r="G137" s="37"/>
      <c r="H137" s="36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Y137" s="38"/>
      <c r="Z137" s="39"/>
      <c r="AA137" s="40" t="str">
        <f t="shared" si="21"/>
        <v/>
      </c>
      <c r="AB137" s="40" t="str">
        <f t="shared" si="22"/>
        <v/>
      </c>
      <c r="AD137" s="5" t="str">
        <f t="shared" si="23"/>
        <v/>
      </c>
      <c r="AE137" s="124" t="str">
        <f t="shared" si="24"/>
        <v/>
      </c>
      <c r="AF137" s="124" t="str">
        <f t="shared" si="25"/>
        <v/>
      </c>
      <c r="AG137" s="6" t="str">
        <f t="shared" si="26"/>
        <v/>
      </c>
      <c r="AH137" s="5" t="str">
        <f t="shared" si="27"/>
        <v/>
      </c>
      <c r="AI137" s="6" t="str">
        <f t="shared" si="28"/>
        <v/>
      </c>
      <c r="AJ137" s="6" t="str">
        <f t="shared" si="29"/>
        <v/>
      </c>
      <c r="AK137" s="6" t="str">
        <f t="shared" si="30"/>
        <v/>
      </c>
      <c r="AL137" s="6" t="str">
        <f t="shared" si="31"/>
        <v/>
      </c>
      <c r="AM137" s="6" t="str">
        <f t="shared" si="32"/>
        <v/>
      </c>
      <c r="AN137" s="6" t="str">
        <f t="shared" si="33"/>
        <v/>
      </c>
      <c r="AO137" s="6" t="str">
        <f t="shared" si="34"/>
        <v/>
      </c>
      <c r="AP137" s="6" t="str">
        <f t="shared" si="35"/>
        <v/>
      </c>
      <c r="AQ137" s="6" t="str">
        <f t="shared" si="36"/>
        <v/>
      </c>
      <c r="AR137" s="6" t="str">
        <f t="shared" si="37"/>
        <v/>
      </c>
      <c r="AS137" s="6"/>
      <c r="AT137" s="45"/>
    </row>
    <row r="138" spans="2:46" x14ac:dyDescent="0.3">
      <c r="B138" s="163"/>
      <c r="C138" s="163"/>
      <c r="D138" s="4"/>
      <c r="E138" s="36"/>
      <c r="F138" s="37"/>
      <c r="G138" s="37"/>
      <c r="H138" s="36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Y138" s="38"/>
      <c r="Z138" s="39"/>
      <c r="AA138" s="40" t="str">
        <f t="shared" si="21"/>
        <v/>
      </c>
      <c r="AB138" s="40" t="str">
        <f t="shared" si="22"/>
        <v/>
      </c>
      <c r="AD138" s="5" t="str">
        <f t="shared" si="23"/>
        <v/>
      </c>
      <c r="AE138" s="124" t="str">
        <f t="shared" si="24"/>
        <v/>
      </c>
      <c r="AF138" s="124" t="str">
        <f t="shared" si="25"/>
        <v/>
      </c>
      <c r="AG138" s="6" t="str">
        <f t="shared" si="26"/>
        <v/>
      </c>
      <c r="AH138" s="5" t="str">
        <f t="shared" si="27"/>
        <v/>
      </c>
      <c r="AI138" s="6" t="str">
        <f t="shared" si="28"/>
        <v/>
      </c>
      <c r="AJ138" s="6" t="str">
        <f t="shared" si="29"/>
        <v/>
      </c>
      <c r="AK138" s="6" t="str">
        <f t="shared" si="30"/>
        <v/>
      </c>
      <c r="AL138" s="6" t="str">
        <f t="shared" si="31"/>
        <v/>
      </c>
      <c r="AM138" s="6" t="str">
        <f t="shared" si="32"/>
        <v/>
      </c>
      <c r="AN138" s="6" t="str">
        <f t="shared" si="33"/>
        <v/>
      </c>
      <c r="AO138" s="6" t="str">
        <f t="shared" si="34"/>
        <v/>
      </c>
      <c r="AP138" s="6" t="str">
        <f t="shared" si="35"/>
        <v/>
      </c>
      <c r="AQ138" s="6" t="str">
        <f t="shared" si="36"/>
        <v/>
      </c>
      <c r="AR138" s="6" t="str">
        <f t="shared" si="37"/>
        <v/>
      </c>
      <c r="AS138" s="6"/>
      <c r="AT138" s="45"/>
    </row>
    <row r="139" spans="2:46" x14ac:dyDescent="0.3">
      <c r="B139" s="163"/>
      <c r="C139" s="163"/>
      <c r="D139" s="4"/>
      <c r="E139" s="36"/>
      <c r="F139" s="37"/>
      <c r="G139" s="37"/>
      <c r="H139" s="36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Y139" s="38"/>
      <c r="Z139" s="39"/>
      <c r="AA139" s="40" t="str">
        <f t="shared" si="21"/>
        <v/>
      </c>
      <c r="AB139" s="40" t="str">
        <f t="shared" si="22"/>
        <v/>
      </c>
      <c r="AD139" s="5" t="str">
        <f t="shared" si="23"/>
        <v/>
      </c>
      <c r="AE139" s="124" t="str">
        <f t="shared" si="24"/>
        <v/>
      </c>
      <c r="AF139" s="124" t="str">
        <f t="shared" si="25"/>
        <v/>
      </c>
      <c r="AG139" s="6" t="str">
        <f t="shared" si="26"/>
        <v/>
      </c>
      <c r="AH139" s="5" t="str">
        <f t="shared" si="27"/>
        <v/>
      </c>
      <c r="AI139" s="6" t="str">
        <f t="shared" si="28"/>
        <v/>
      </c>
      <c r="AJ139" s="6" t="str">
        <f t="shared" si="29"/>
        <v/>
      </c>
      <c r="AK139" s="6" t="str">
        <f t="shared" si="30"/>
        <v/>
      </c>
      <c r="AL139" s="6" t="str">
        <f t="shared" si="31"/>
        <v/>
      </c>
      <c r="AM139" s="6" t="str">
        <f t="shared" si="32"/>
        <v/>
      </c>
      <c r="AN139" s="6" t="str">
        <f t="shared" si="33"/>
        <v/>
      </c>
      <c r="AO139" s="6" t="str">
        <f t="shared" si="34"/>
        <v/>
      </c>
      <c r="AP139" s="6" t="str">
        <f t="shared" si="35"/>
        <v/>
      </c>
      <c r="AQ139" s="6" t="str">
        <f t="shared" si="36"/>
        <v/>
      </c>
      <c r="AR139" s="6" t="str">
        <f t="shared" si="37"/>
        <v/>
      </c>
      <c r="AS139" s="6"/>
      <c r="AT139" s="45"/>
    </row>
    <row r="140" spans="2:46" x14ac:dyDescent="0.3">
      <c r="B140" s="163"/>
      <c r="C140" s="163"/>
      <c r="D140" s="4"/>
      <c r="E140" s="36"/>
      <c r="F140" s="37"/>
      <c r="G140" s="37"/>
      <c r="H140" s="36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Y140" s="38"/>
      <c r="Z140" s="39"/>
      <c r="AA140" s="40" t="str">
        <f t="shared" si="21"/>
        <v/>
      </c>
      <c r="AB140" s="40" t="str">
        <f t="shared" si="22"/>
        <v/>
      </c>
      <c r="AD140" s="5" t="str">
        <f t="shared" si="23"/>
        <v/>
      </c>
      <c r="AE140" s="124" t="str">
        <f t="shared" si="24"/>
        <v/>
      </c>
      <c r="AF140" s="124" t="str">
        <f t="shared" si="25"/>
        <v/>
      </c>
      <c r="AG140" s="6" t="str">
        <f t="shared" si="26"/>
        <v/>
      </c>
      <c r="AH140" s="5" t="str">
        <f t="shared" si="27"/>
        <v/>
      </c>
      <c r="AI140" s="6" t="str">
        <f t="shared" si="28"/>
        <v/>
      </c>
      <c r="AJ140" s="6" t="str">
        <f t="shared" si="29"/>
        <v/>
      </c>
      <c r="AK140" s="6" t="str">
        <f t="shared" si="30"/>
        <v/>
      </c>
      <c r="AL140" s="6" t="str">
        <f t="shared" si="31"/>
        <v/>
      </c>
      <c r="AM140" s="6" t="str">
        <f t="shared" si="32"/>
        <v/>
      </c>
      <c r="AN140" s="6" t="str">
        <f t="shared" si="33"/>
        <v/>
      </c>
      <c r="AO140" s="6" t="str">
        <f t="shared" si="34"/>
        <v/>
      </c>
      <c r="AP140" s="6" t="str">
        <f t="shared" si="35"/>
        <v/>
      </c>
      <c r="AQ140" s="6" t="str">
        <f t="shared" si="36"/>
        <v/>
      </c>
      <c r="AR140" s="6" t="str">
        <f t="shared" si="37"/>
        <v/>
      </c>
      <c r="AS140" s="6"/>
      <c r="AT140" s="45"/>
    </row>
    <row r="141" spans="2:46" x14ac:dyDescent="0.3">
      <c r="B141" s="163"/>
      <c r="C141" s="163"/>
      <c r="D141" s="4"/>
      <c r="E141" s="36"/>
      <c r="F141" s="37"/>
      <c r="G141" s="37"/>
      <c r="H141" s="36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Y141" s="38"/>
      <c r="Z141" s="39"/>
      <c r="AA141" s="40" t="str">
        <f t="shared" si="21"/>
        <v/>
      </c>
      <c r="AB141" s="40" t="str">
        <f t="shared" si="22"/>
        <v/>
      </c>
      <c r="AD141" s="5" t="str">
        <f t="shared" si="23"/>
        <v/>
      </c>
      <c r="AE141" s="124" t="str">
        <f t="shared" si="24"/>
        <v/>
      </c>
      <c r="AF141" s="124" t="str">
        <f t="shared" si="25"/>
        <v/>
      </c>
      <c r="AG141" s="6" t="str">
        <f t="shared" si="26"/>
        <v/>
      </c>
      <c r="AH141" s="5" t="str">
        <f t="shared" si="27"/>
        <v/>
      </c>
      <c r="AI141" s="6" t="str">
        <f t="shared" si="28"/>
        <v/>
      </c>
      <c r="AJ141" s="6" t="str">
        <f t="shared" si="29"/>
        <v/>
      </c>
      <c r="AK141" s="6" t="str">
        <f t="shared" si="30"/>
        <v/>
      </c>
      <c r="AL141" s="6" t="str">
        <f t="shared" si="31"/>
        <v/>
      </c>
      <c r="AM141" s="6" t="str">
        <f t="shared" si="32"/>
        <v/>
      </c>
      <c r="AN141" s="6" t="str">
        <f t="shared" si="33"/>
        <v/>
      </c>
      <c r="AO141" s="6" t="str">
        <f t="shared" si="34"/>
        <v/>
      </c>
      <c r="AP141" s="6" t="str">
        <f t="shared" si="35"/>
        <v/>
      </c>
      <c r="AQ141" s="6" t="str">
        <f t="shared" si="36"/>
        <v/>
      </c>
      <c r="AR141" s="6" t="str">
        <f t="shared" si="37"/>
        <v/>
      </c>
      <c r="AS141" s="6"/>
      <c r="AT141" s="45"/>
    </row>
    <row r="142" spans="2:46" x14ac:dyDescent="0.3">
      <c r="B142" s="163"/>
      <c r="C142" s="163"/>
      <c r="D142" s="4"/>
      <c r="E142" s="36"/>
      <c r="F142" s="37"/>
      <c r="G142" s="37"/>
      <c r="H142" s="36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Y142" s="38"/>
      <c r="Z142" s="39"/>
      <c r="AA142" s="40" t="str">
        <f t="shared" si="21"/>
        <v/>
      </c>
      <c r="AB142" s="40" t="str">
        <f t="shared" si="22"/>
        <v/>
      </c>
      <c r="AD142" s="5" t="str">
        <f t="shared" si="23"/>
        <v/>
      </c>
      <c r="AE142" s="124" t="str">
        <f t="shared" si="24"/>
        <v/>
      </c>
      <c r="AF142" s="124" t="str">
        <f t="shared" si="25"/>
        <v/>
      </c>
      <c r="AG142" s="6" t="str">
        <f t="shared" si="26"/>
        <v/>
      </c>
      <c r="AH142" s="5" t="str">
        <f t="shared" si="27"/>
        <v/>
      </c>
      <c r="AI142" s="6" t="str">
        <f t="shared" si="28"/>
        <v/>
      </c>
      <c r="AJ142" s="6" t="str">
        <f t="shared" si="29"/>
        <v/>
      </c>
      <c r="AK142" s="6" t="str">
        <f t="shared" si="30"/>
        <v/>
      </c>
      <c r="AL142" s="6" t="str">
        <f t="shared" si="31"/>
        <v/>
      </c>
      <c r="AM142" s="6" t="str">
        <f t="shared" si="32"/>
        <v/>
      </c>
      <c r="AN142" s="6" t="str">
        <f t="shared" si="33"/>
        <v/>
      </c>
      <c r="AO142" s="6" t="str">
        <f t="shared" si="34"/>
        <v/>
      </c>
      <c r="AP142" s="6" t="str">
        <f t="shared" si="35"/>
        <v/>
      </c>
      <c r="AQ142" s="6" t="str">
        <f t="shared" si="36"/>
        <v/>
      </c>
      <c r="AR142" s="6" t="str">
        <f t="shared" si="37"/>
        <v/>
      </c>
      <c r="AS142" s="6"/>
      <c r="AT142" s="45"/>
    </row>
    <row r="143" spans="2:46" x14ac:dyDescent="0.3">
      <c r="B143" s="163"/>
      <c r="C143" s="163"/>
      <c r="D143" s="4"/>
      <c r="E143" s="36"/>
      <c r="F143" s="37"/>
      <c r="G143" s="37"/>
      <c r="H143" s="36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Y143" s="38"/>
      <c r="Z143" s="39"/>
      <c r="AA143" s="40" t="str">
        <f t="shared" ref="AA143:AA206" si="38">IFERROR(IF(OR(B143="",B143="SUBTOTAL"),"",IF(AND(B143="Capítulo",E143=E$12),SUMIF(AD$15:AD$500,D143,AA$15:AA$500),IF(E143=E$13,AE143*Z143,SUM(AI143:AM143)))),"")</f>
        <v/>
      </c>
      <c r="AB143" s="40" t="str">
        <f t="shared" ref="AB143:AB206" si="39">IFERROR(IF(OR(AK$2=0,B143="",B143="SUBTOTAL"),"",IF(AND(B143="Capítulo",E143=E$12),SUMIF(AD$15:AD$500,D143,AB$15:AB$500),IF(E143=E$13,AF143*Z143,SUM(AI143:AR143)))),"")</f>
        <v/>
      </c>
      <c r="AD143" s="5" t="str">
        <f t="shared" ref="AD143:AD206" si="40">IF(B143="PARTIDA",MID(D143,1,2),"")</f>
        <v/>
      </c>
      <c r="AE143" s="124" t="str">
        <f t="shared" ref="AE143:AE206" si="41">IF(AND($E143=$E$13,$B143="PARTIDA"),IF($G143="PZ",$AM$2,1),"")</f>
        <v/>
      </c>
      <c r="AF143" s="124" t="str">
        <f t="shared" ref="AF143:AF206" si="42">IF(AND($E143=$E$13,$B143="PARTIDA"),IF($G143="PZ",$AN$2,1),"")</f>
        <v/>
      </c>
      <c r="AG143" s="6" t="str">
        <f t="shared" ref="AG143:AG206" si="43">IF(E143=$E$13,MID($G143,1,3),"")</f>
        <v/>
      </c>
      <c r="AH143" s="5" t="str">
        <f t="shared" ref="AH143:AH206" si="44">IF(E143=$E$13,AA143,"")</f>
        <v/>
      </c>
      <c r="AI143" s="6" t="str">
        <f t="shared" ref="AI143:AI206" si="45">IF(OR(AI$13="",S143="",$E143=$E$13,$B143&lt;&gt;"partida"),"",S143*$Z143)</f>
        <v/>
      </c>
      <c r="AJ143" s="6" t="str">
        <f t="shared" ref="AJ143:AJ206" si="46">IF(OR(AJ$13="",T143="",$E143=$E$13,$B143&lt;&gt;"partida"),"",T143*$Z143)</f>
        <v/>
      </c>
      <c r="AK143" s="6" t="str">
        <f t="shared" ref="AK143:AK206" si="47">IF(OR(AK$13="",U143="",$E143=$E$13,$B143&lt;&gt;"partida"),"",U143*$Z143)</f>
        <v/>
      </c>
      <c r="AL143" s="6" t="str">
        <f t="shared" ref="AL143:AL206" si="48">IF(OR(AL$13="",V143="",$E143=$E$13,$B143&lt;&gt;"partida"),"",V143*$Z143)</f>
        <v/>
      </c>
      <c r="AM143" s="6" t="str">
        <f t="shared" ref="AM143:AM206" si="49">IF(OR(AM$13="",W143="",$E143=$E$13,$B143&lt;&gt;"partida"),"",W143*$Z143)</f>
        <v/>
      </c>
      <c r="AN143" s="6" t="str">
        <f t="shared" ref="AN143:AN206" si="50">IF(OR(AN$13="",S143="",$E143=$E$13,$B143&lt;&gt;"partida"),"",S143*$Z143)</f>
        <v/>
      </c>
      <c r="AO143" s="6" t="str">
        <f t="shared" ref="AO143:AO206" si="51">IF(OR(AO$13="",T143="",$E143=$E$13,$B143&lt;&gt;"partida"),"",T143*$Z143)</f>
        <v/>
      </c>
      <c r="AP143" s="6" t="str">
        <f t="shared" ref="AP143:AP206" si="52">IF(OR(AP$13="",U143="",$E143=$E$13,$B143&lt;&gt;"partida"),"",U143*$Z143)</f>
        <v/>
      </c>
      <c r="AQ143" s="6" t="str">
        <f t="shared" ref="AQ143:AQ206" si="53">IF(OR(AQ$13="",V143="",$E143=$E$13,$B143&lt;&gt;"partida"),"",V143*$Z143)</f>
        <v/>
      </c>
      <c r="AR143" s="6" t="str">
        <f t="shared" ref="AR143:AR206" si="54">IF(OR(AR$13="",W143="",$E143=$E$13,$B143&lt;&gt;"partida"),"",W143*$Z143)</f>
        <v/>
      </c>
      <c r="AS143" s="6"/>
      <c r="AT143" s="45"/>
    </row>
    <row r="144" spans="2:46" x14ac:dyDescent="0.3">
      <c r="B144" s="163"/>
      <c r="C144" s="163"/>
      <c r="D144" s="4"/>
      <c r="E144" s="36"/>
      <c r="F144" s="37"/>
      <c r="G144" s="37"/>
      <c r="H144" s="36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Y144" s="38"/>
      <c r="Z144" s="39"/>
      <c r="AA144" s="40" t="str">
        <f t="shared" si="38"/>
        <v/>
      </c>
      <c r="AB144" s="40" t="str">
        <f t="shared" si="39"/>
        <v/>
      </c>
      <c r="AD144" s="5" t="str">
        <f t="shared" si="40"/>
        <v/>
      </c>
      <c r="AE144" s="124" t="str">
        <f t="shared" si="41"/>
        <v/>
      </c>
      <c r="AF144" s="124" t="str">
        <f t="shared" si="42"/>
        <v/>
      </c>
      <c r="AG144" s="6" t="str">
        <f t="shared" si="43"/>
        <v/>
      </c>
      <c r="AH144" s="5" t="str">
        <f t="shared" si="44"/>
        <v/>
      </c>
      <c r="AI144" s="6" t="str">
        <f t="shared" si="45"/>
        <v/>
      </c>
      <c r="AJ144" s="6" t="str">
        <f t="shared" si="46"/>
        <v/>
      </c>
      <c r="AK144" s="6" t="str">
        <f t="shared" si="47"/>
        <v/>
      </c>
      <c r="AL144" s="6" t="str">
        <f t="shared" si="48"/>
        <v/>
      </c>
      <c r="AM144" s="6" t="str">
        <f t="shared" si="49"/>
        <v/>
      </c>
      <c r="AN144" s="6" t="str">
        <f t="shared" si="50"/>
        <v/>
      </c>
      <c r="AO144" s="6" t="str">
        <f t="shared" si="51"/>
        <v/>
      </c>
      <c r="AP144" s="6" t="str">
        <f t="shared" si="52"/>
        <v/>
      </c>
      <c r="AQ144" s="6" t="str">
        <f t="shared" si="53"/>
        <v/>
      </c>
      <c r="AR144" s="6" t="str">
        <f t="shared" si="54"/>
        <v/>
      </c>
      <c r="AS144" s="6"/>
      <c r="AT144" s="45"/>
    </row>
    <row r="145" spans="2:46" x14ac:dyDescent="0.3">
      <c r="B145" s="163"/>
      <c r="C145" s="163"/>
      <c r="D145" s="4"/>
      <c r="E145" s="36"/>
      <c r="F145" s="37"/>
      <c r="G145" s="37"/>
      <c r="H145" s="36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Y145" s="38"/>
      <c r="Z145" s="39"/>
      <c r="AA145" s="40" t="str">
        <f t="shared" si="38"/>
        <v/>
      </c>
      <c r="AB145" s="40" t="str">
        <f t="shared" si="39"/>
        <v/>
      </c>
      <c r="AD145" s="5" t="str">
        <f t="shared" si="40"/>
        <v/>
      </c>
      <c r="AE145" s="124" t="str">
        <f t="shared" si="41"/>
        <v/>
      </c>
      <c r="AF145" s="124" t="str">
        <f t="shared" si="42"/>
        <v/>
      </c>
      <c r="AG145" s="6" t="str">
        <f t="shared" si="43"/>
        <v/>
      </c>
      <c r="AH145" s="5" t="str">
        <f t="shared" si="44"/>
        <v/>
      </c>
      <c r="AI145" s="6" t="str">
        <f t="shared" si="45"/>
        <v/>
      </c>
      <c r="AJ145" s="6" t="str">
        <f t="shared" si="46"/>
        <v/>
      </c>
      <c r="AK145" s="6" t="str">
        <f t="shared" si="47"/>
        <v/>
      </c>
      <c r="AL145" s="6" t="str">
        <f t="shared" si="48"/>
        <v/>
      </c>
      <c r="AM145" s="6" t="str">
        <f t="shared" si="49"/>
        <v/>
      </c>
      <c r="AN145" s="6" t="str">
        <f t="shared" si="50"/>
        <v/>
      </c>
      <c r="AO145" s="6" t="str">
        <f t="shared" si="51"/>
        <v/>
      </c>
      <c r="AP145" s="6" t="str">
        <f t="shared" si="52"/>
        <v/>
      </c>
      <c r="AQ145" s="6" t="str">
        <f t="shared" si="53"/>
        <v/>
      </c>
      <c r="AR145" s="6" t="str">
        <f t="shared" si="54"/>
        <v/>
      </c>
      <c r="AS145" s="6"/>
      <c r="AT145" s="45"/>
    </row>
    <row r="146" spans="2:46" x14ac:dyDescent="0.3">
      <c r="B146" s="163"/>
      <c r="C146" s="163"/>
      <c r="D146" s="4"/>
      <c r="E146" s="36"/>
      <c r="F146" s="37"/>
      <c r="G146" s="37"/>
      <c r="H146" s="36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Y146" s="38"/>
      <c r="Z146" s="39"/>
      <c r="AA146" s="40" t="str">
        <f t="shared" si="38"/>
        <v/>
      </c>
      <c r="AB146" s="40" t="str">
        <f t="shared" si="39"/>
        <v/>
      </c>
      <c r="AD146" s="5" t="str">
        <f t="shared" si="40"/>
        <v/>
      </c>
      <c r="AE146" s="124" t="str">
        <f t="shared" si="41"/>
        <v/>
      </c>
      <c r="AF146" s="124" t="str">
        <f t="shared" si="42"/>
        <v/>
      </c>
      <c r="AG146" s="6" t="str">
        <f t="shared" si="43"/>
        <v/>
      </c>
      <c r="AH146" s="5" t="str">
        <f t="shared" si="44"/>
        <v/>
      </c>
      <c r="AI146" s="6" t="str">
        <f t="shared" si="45"/>
        <v/>
      </c>
      <c r="AJ146" s="6" t="str">
        <f t="shared" si="46"/>
        <v/>
      </c>
      <c r="AK146" s="6" t="str">
        <f t="shared" si="47"/>
        <v/>
      </c>
      <c r="AL146" s="6" t="str">
        <f t="shared" si="48"/>
        <v/>
      </c>
      <c r="AM146" s="6" t="str">
        <f t="shared" si="49"/>
        <v/>
      </c>
      <c r="AN146" s="6" t="str">
        <f t="shared" si="50"/>
        <v/>
      </c>
      <c r="AO146" s="6" t="str">
        <f t="shared" si="51"/>
        <v/>
      </c>
      <c r="AP146" s="6" t="str">
        <f t="shared" si="52"/>
        <v/>
      </c>
      <c r="AQ146" s="6" t="str">
        <f t="shared" si="53"/>
        <v/>
      </c>
      <c r="AR146" s="6" t="str">
        <f t="shared" si="54"/>
        <v/>
      </c>
      <c r="AS146" s="6"/>
      <c r="AT146" s="45"/>
    </row>
    <row r="147" spans="2:46" x14ac:dyDescent="0.3">
      <c r="B147" s="163"/>
      <c r="C147" s="163"/>
      <c r="D147" s="4"/>
      <c r="E147" s="36"/>
      <c r="F147" s="37"/>
      <c r="G147" s="37"/>
      <c r="H147" s="36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Y147" s="38"/>
      <c r="Z147" s="39"/>
      <c r="AA147" s="40" t="str">
        <f t="shared" si="38"/>
        <v/>
      </c>
      <c r="AB147" s="40" t="str">
        <f t="shared" si="39"/>
        <v/>
      </c>
      <c r="AD147" s="5" t="str">
        <f t="shared" si="40"/>
        <v/>
      </c>
      <c r="AE147" s="124" t="str">
        <f t="shared" si="41"/>
        <v/>
      </c>
      <c r="AF147" s="124" t="str">
        <f t="shared" si="42"/>
        <v/>
      </c>
      <c r="AG147" s="6" t="str">
        <f t="shared" si="43"/>
        <v/>
      </c>
      <c r="AH147" s="5" t="str">
        <f t="shared" si="44"/>
        <v/>
      </c>
      <c r="AI147" s="6" t="str">
        <f t="shared" si="45"/>
        <v/>
      </c>
      <c r="AJ147" s="6" t="str">
        <f t="shared" si="46"/>
        <v/>
      </c>
      <c r="AK147" s="6" t="str">
        <f t="shared" si="47"/>
        <v/>
      </c>
      <c r="AL147" s="6" t="str">
        <f t="shared" si="48"/>
        <v/>
      </c>
      <c r="AM147" s="6" t="str">
        <f t="shared" si="49"/>
        <v/>
      </c>
      <c r="AN147" s="6" t="str">
        <f t="shared" si="50"/>
        <v/>
      </c>
      <c r="AO147" s="6" t="str">
        <f t="shared" si="51"/>
        <v/>
      </c>
      <c r="AP147" s="6" t="str">
        <f t="shared" si="52"/>
        <v/>
      </c>
      <c r="AQ147" s="6" t="str">
        <f t="shared" si="53"/>
        <v/>
      </c>
      <c r="AR147" s="6" t="str">
        <f t="shared" si="54"/>
        <v/>
      </c>
      <c r="AS147" s="6"/>
      <c r="AT147" s="45"/>
    </row>
    <row r="148" spans="2:46" x14ac:dyDescent="0.3">
      <c r="B148" s="163"/>
      <c r="C148" s="163"/>
      <c r="D148" s="4"/>
      <c r="E148" s="36"/>
      <c r="F148" s="37"/>
      <c r="G148" s="37"/>
      <c r="H148" s="36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Y148" s="38"/>
      <c r="Z148" s="39"/>
      <c r="AA148" s="40" t="str">
        <f t="shared" si="38"/>
        <v/>
      </c>
      <c r="AB148" s="40" t="str">
        <f t="shared" si="39"/>
        <v/>
      </c>
      <c r="AD148" s="5" t="str">
        <f t="shared" si="40"/>
        <v/>
      </c>
      <c r="AE148" s="124" t="str">
        <f t="shared" si="41"/>
        <v/>
      </c>
      <c r="AF148" s="124" t="str">
        <f t="shared" si="42"/>
        <v/>
      </c>
      <c r="AG148" s="6" t="str">
        <f t="shared" si="43"/>
        <v/>
      </c>
      <c r="AH148" s="5" t="str">
        <f t="shared" si="44"/>
        <v/>
      </c>
      <c r="AI148" s="6" t="str">
        <f t="shared" si="45"/>
        <v/>
      </c>
      <c r="AJ148" s="6" t="str">
        <f t="shared" si="46"/>
        <v/>
      </c>
      <c r="AK148" s="6" t="str">
        <f t="shared" si="47"/>
        <v/>
      </c>
      <c r="AL148" s="6" t="str">
        <f t="shared" si="48"/>
        <v/>
      </c>
      <c r="AM148" s="6" t="str">
        <f t="shared" si="49"/>
        <v/>
      </c>
      <c r="AN148" s="6" t="str">
        <f t="shared" si="50"/>
        <v/>
      </c>
      <c r="AO148" s="6" t="str">
        <f t="shared" si="51"/>
        <v/>
      </c>
      <c r="AP148" s="6" t="str">
        <f t="shared" si="52"/>
        <v/>
      </c>
      <c r="AQ148" s="6" t="str">
        <f t="shared" si="53"/>
        <v/>
      </c>
      <c r="AR148" s="6" t="str">
        <f t="shared" si="54"/>
        <v/>
      </c>
      <c r="AS148" s="6"/>
      <c r="AT148" s="45"/>
    </row>
    <row r="149" spans="2:46" x14ac:dyDescent="0.3">
      <c r="B149" s="163"/>
      <c r="C149" s="163"/>
      <c r="D149" s="4"/>
      <c r="E149" s="36"/>
      <c r="F149" s="37"/>
      <c r="G149" s="37"/>
      <c r="H149" s="36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Y149" s="38"/>
      <c r="Z149" s="39"/>
      <c r="AA149" s="40" t="str">
        <f t="shared" si="38"/>
        <v/>
      </c>
      <c r="AB149" s="40" t="str">
        <f t="shared" si="39"/>
        <v/>
      </c>
      <c r="AD149" s="5" t="str">
        <f t="shared" si="40"/>
        <v/>
      </c>
      <c r="AE149" s="124" t="str">
        <f t="shared" si="41"/>
        <v/>
      </c>
      <c r="AF149" s="124" t="str">
        <f t="shared" si="42"/>
        <v/>
      </c>
      <c r="AG149" s="6" t="str">
        <f t="shared" si="43"/>
        <v/>
      </c>
      <c r="AH149" s="5" t="str">
        <f t="shared" si="44"/>
        <v/>
      </c>
      <c r="AI149" s="6" t="str">
        <f t="shared" si="45"/>
        <v/>
      </c>
      <c r="AJ149" s="6" t="str">
        <f t="shared" si="46"/>
        <v/>
      </c>
      <c r="AK149" s="6" t="str">
        <f t="shared" si="47"/>
        <v/>
      </c>
      <c r="AL149" s="6" t="str">
        <f t="shared" si="48"/>
        <v/>
      </c>
      <c r="AM149" s="6" t="str">
        <f t="shared" si="49"/>
        <v/>
      </c>
      <c r="AN149" s="6" t="str">
        <f t="shared" si="50"/>
        <v/>
      </c>
      <c r="AO149" s="6" t="str">
        <f t="shared" si="51"/>
        <v/>
      </c>
      <c r="AP149" s="6" t="str">
        <f t="shared" si="52"/>
        <v/>
      </c>
      <c r="AQ149" s="6" t="str">
        <f t="shared" si="53"/>
        <v/>
      </c>
      <c r="AR149" s="6" t="str">
        <f t="shared" si="54"/>
        <v/>
      </c>
      <c r="AS149" s="6"/>
      <c r="AT149" s="45"/>
    </row>
    <row r="150" spans="2:46" x14ac:dyDescent="0.3">
      <c r="B150" s="163"/>
      <c r="C150" s="163"/>
      <c r="D150" s="4"/>
      <c r="E150" s="36"/>
      <c r="F150" s="37"/>
      <c r="G150" s="37"/>
      <c r="H150" s="36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Y150" s="38"/>
      <c r="Z150" s="39"/>
      <c r="AA150" s="40" t="str">
        <f t="shared" si="38"/>
        <v/>
      </c>
      <c r="AB150" s="40" t="str">
        <f t="shared" si="39"/>
        <v/>
      </c>
      <c r="AD150" s="5" t="str">
        <f t="shared" si="40"/>
        <v/>
      </c>
      <c r="AE150" s="124" t="str">
        <f t="shared" si="41"/>
        <v/>
      </c>
      <c r="AF150" s="124" t="str">
        <f t="shared" si="42"/>
        <v/>
      </c>
      <c r="AG150" s="6" t="str">
        <f t="shared" si="43"/>
        <v/>
      </c>
      <c r="AH150" s="5" t="str">
        <f t="shared" si="44"/>
        <v/>
      </c>
      <c r="AI150" s="6" t="str">
        <f t="shared" si="45"/>
        <v/>
      </c>
      <c r="AJ150" s="6" t="str">
        <f t="shared" si="46"/>
        <v/>
      </c>
      <c r="AK150" s="6" t="str">
        <f t="shared" si="47"/>
        <v/>
      </c>
      <c r="AL150" s="6" t="str">
        <f t="shared" si="48"/>
        <v/>
      </c>
      <c r="AM150" s="6" t="str">
        <f t="shared" si="49"/>
        <v/>
      </c>
      <c r="AN150" s="6" t="str">
        <f t="shared" si="50"/>
        <v/>
      </c>
      <c r="AO150" s="6" t="str">
        <f t="shared" si="51"/>
        <v/>
      </c>
      <c r="AP150" s="6" t="str">
        <f t="shared" si="52"/>
        <v/>
      </c>
      <c r="AQ150" s="6" t="str">
        <f t="shared" si="53"/>
        <v/>
      </c>
      <c r="AR150" s="6" t="str">
        <f t="shared" si="54"/>
        <v/>
      </c>
      <c r="AS150" s="6"/>
      <c r="AT150" s="45"/>
    </row>
    <row r="151" spans="2:46" x14ac:dyDescent="0.3">
      <c r="B151" s="163"/>
      <c r="C151" s="163"/>
      <c r="D151" s="4"/>
      <c r="E151" s="36"/>
      <c r="F151" s="37"/>
      <c r="G151" s="37"/>
      <c r="H151" s="36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Y151" s="38"/>
      <c r="Z151" s="39"/>
      <c r="AA151" s="40" t="str">
        <f t="shared" si="38"/>
        <v/>
      </c>
      <c r="AB151" s="40" t="str">
        <f t="shared" si="39"/>
        <v/>
      </c>
      <c r="AD151" s="5" t="str">
        <f t="shared" si="40"/>
        <v/>
      </c>
      <c r="AE151" s="124" t="str">
        <f t="shared" si="41"/>
        <v/>
      </c>
      <c r="AF151" s="124" t="str">
        <f t="shared" si="42"/>
        <v/>
      </c>
      <c r="AG151" s="6" t="str">
        <f t="shared" si="43"/>
        <v/>
      </c>
      <c r="AH151" s="5" t="str">
        <f t="shared" si="44"/>
        <v/>
      </c>
      <c r="AI151" s="6" t="str">
        <f t="shared" si="45"/>
        <v/>
      </c>
      <c r="AJ151" s="6" t="str">
        <f t="shared" si="46"/>
        <v/>
      </c>
      <c r="AK151" s="6" t="str">
        <f t="shared" si="47"/>
        <v/>
      </c>
      <c r="AL151" s="6" t="str">
        <f t="shared" si="48"/>
        <v/>
      </c>
      <c r="AM151" s="6" t="str">
        <f t="shared" si="49"/>
        <v/>
      </c>
      <c r="AN151" s="6" t="str">
        <f t="shared" si="50"/>
        <v/>
      </c>
      <c r="AO151" s="6" t="str">
        <f t="shared" si="51"/>
        <v/>
      </c>
      <c r="AP151" s="6" t="str">
        <f t="shared" si="52"/>
        <v/>
      </c>
      <c r="AQ151" s="6" t="str">
        <f t="shared" si="53"/>
        <v/>
      </c>
      <c r="AR151" s="6" t="str">
        <f t="shared" si="54"/>
        <v/>
      </c>
      <c r="AS151" s="6"/>
      <c r="AT151" s="45"/>
    </row>
    <row r="152" spans="2:46" x14ac:dyDescent="0.3">
      <c r="B152" s="163"/>
      <c r="C152" s="163"/>
      <c r="D152" s="4"/>
      <c r="E152" s="36"/>
      <c r="F152" s="37"/>
      <c r="G152" s="37"/>
      <c r="H152" s="36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Y152" s="38"/>
      <c r="Z152" s="39"/>
      <c r="AA152" s="40" t="str">
        <f t="shared" si="38"/>
        <v/>
      </c>
      <c r="AB152" s="40" t="str">
        <f t="shared" si="39"/>
        <v/>
      </c>
      <c r="AD152" s="5" t="str">
        <f t="shared" si="40"/>
        <v/>
      </c>
      <c r="AE152" s="124" t="str">
        <f t="shared" si="41"/>
        <v/>
      </c>
      <c r="AF152" s="124" t="str">
        <f t="shared" si="42"/>
        <v/>
      </c>
      <c r="AG152" s="6" t="str">
        <f t="shared" si="43"/>
        <v/>
      </c>
      <c r="AH152" s="5" t="str">
        <f t="shared" si="44"/>
        <v/>
      </c>
      <c r="AI152" s="6" t="str">
        <f t="shared" si="45"/>
        <v/>
      </c>
      <c r="AJ152" s="6" t="str">
        <f t="shared" si="46"/>
        <v/>
      </c>
      <c r="AK152" s="6" t="str">
        <f t="shared" si="47"/>
        <v/>
      </c>
      <c r="AL152" s="6" t="str">
        <f t="shared" si="48"/>
        <v/>
      </c>
      <c r="AM152" s="6" t="str">
        <f t="shared" si="49"/>
        <v/>
      </c>
      <c r="AN152" s="6" t="str">
        <f t="shared" si="50"/>
        <v/>
      </c>
      <c r="AO152" s="6" t="str">
        <f t="shared" si="51"/>
        <v/>
      </c>
      <c r="AP152" s="6" t="str">
        <f t="shared" si="52"/>
        <v/>
      </c>
      <c r="AQ152" s="6" t="str">
        <f t="shared" si="53"/>
        <v/>
      </c>
      <c r="AR152" s="6" t="str">
        <f t="shared" si="54"/>
        <v/>
      </c>
      <c r="AS152" s="6"/>
      <c r="AT152" s="45"/>
    </row>
    <row r="153" spans="2:46" x14ac:dyDescent="0.3">
      <c r="B153" s="163"/>
      <c r="C153" s="163"/>
      <c r="D153" s="4"/>
      <c r="E153" s="36"/>
      <c r="F153" s="37"/>
      <c r="G153" s="37"/>
      <c r="H153" s="36"/>
      <c r="I153" s="162"/>
      <c r="J153" s="162"/>
      <c r="K153" s="162"/>
      <c r="L153" s="162"/>
      <c r="M153" s="162"/>
      <c r="N153" s="162"/>
      <c r="O153" s="162"/>
      <c r="P153" s="162"/>
      <c r="Q153" s="162"/>
      <c r="R153" s="162"/>
      <c r="Y153" s="38"/>
      <c r="Z153" s="39"/>
      <c r="AA153" s="40" t="str">
        <f t="shared" si="38"/>
        <v/>
      </c>
      <c r="AB153" s="40" t="str">
        <f t="shared" si="39"/>
        <v/>
      </c>
      <c r="AD153" s="5" t="str">
        <f t="shared" si="40"/>
        <v/>
      </c>
      <c r="AE153" s="124" t="str">
        <f t="shared" si="41"/>
        <v/>
      </c>
      <c r="AF153" s="124" t="str">
        <f t="shared" si="42"/>
        <v/>
      </c>
      <c r="AG153" s="6" t="str">
        <f t="shared" si="43"/>
        <v/>
      </c>
      <c r="AH153" s="5" t="str">
        <f t="shared" si="44"/>
        <v/>
      </c>
      <c r="AI153" s="6" t="str">
        <f t="shared" si="45"/>
        <v/>
      </c>
      <c r="AJ153" s="6" t="str">
        <f t="shared" si="46"/>
        <v/>
      </c>
      <c r="AK153" s="6" t="str">
        <f t="shared" si="47"/>
        <v/>
      </c>
      <c r="AL153" s="6" t="str">
        <f t="shared" si="48"/>
        <v/>
      </c>
      <c r="AM153" s="6" t="str">
        <f t="shared" si="49"/>
        <v/>
      </c>
      <c r="AN153" s="6" t="str">
        <f t="shared" si="50"/>
        <v/>
      </c>
      <c r="AO153" s="6" t="str">
        <f t="shared" si="51"/>
        <v/>
      </c>
      <c r="AP153" s="6" t="str">
        <f t="shared" si="52"/>
        <v/>
      </c>
      <c r="AQ153" s="6" t="str">
        <f t="shared" si="53"/>
        <v/>
      </c>
      <c r="AR153" s="6" t="str">
        <f t="shared" si="54"/>
        <v/>
      </c>
      <c r="AS153" s="6"/>
      <c r="AT153" s="45"/>
    </row>
    <row r="154" spans="2:46" x14ac:dyDescent="0.3">
      <c r="B154" s="163"/>
      <c r="C154" s="163"/>
      <c r="D154" s="4"/>
      <c r="E154" s="36"/>
      <c r="F154" s="37"/>
      <c r="G154" s="37"/>
      <c r="H154" s="36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Y154" s="38"/>
      <c r="Z154" s="39"/>
      <c r="AA154" s="40" t="str">
        <f t="shared" si="38"/>
        <v/>
      </c>
      <c r="AB154" s="40" t="str">
        <f t="shared" si="39"/>
        <v/>
      </c>
      <c r="AD154" s="5" t="str">
        <f t="shared" si="40"/>
        <v/>
      </c>
      <c r="AE154" s="124" t="str">
        <f t="shared" si="41"/>
        <v/>
      </c>
      <c r="AF154" s="124" t="str">
        <f t="shared" si="42"/>
        <v/>
      </c>
      <c r="AG154" s="6" t="str">
        <f t="shared" si="43"/>
        <v/>
      </c>
      <c r="AH154" s="5" t="str">
        <f t="shared" si="44"/>
        <v/>
      </c>
      <c r="AI154" s="6" t="str">
        <f t="shared" si="45"/>
        <v/>
      </c>
      <c r="AJ154" s="6" t="str">
        <f t="shared" si="46"/>
        <v/>
      </c>
      <c r="AK154" s="6" t="str">
        <f t="shared" si="47"/>
        <v/>
      </c>
      <c r="AL154" s="6" t="str">
        <f t="shared" si="48"/>
        <v/>
      </c>
      <c r="AM154" s="6" t="str">
        <f t="shared" si="49"/>
        <v/>
      </c>
      <c r="AN154" s="6" t="str">
        <f t="shared" si="50"/>
        <v/>
      </c>
      <c r="AO154" s="6" t="str">
        <f t="shared" si="51"/>
        <v/>
      </c>
      <c r="AP154" s="6" t="str">
        <f t="shared" si="52"/>
        <v/>
      </c>
      <c r="AQ154" s="6" t="str">
        <f t="shared" si="53"/>
        <v/>
      </c>
      <c r="AR154" s="6" t="str">
        <f t="shared" si="54"/>
        <v/>
      </c>
      <c r="AS154" s="6"/>
      <c r="AT154" s="45"/>
    </row>
    <row r="155" spans="2:46" x14ac:dyDescent="0.3">
      <c r="B155" s="163"/>
      <c r="C155" s="163"/>
      <c r="D155" s="4"/>
      <c r="E155" s="36"/>
      <c r="F155" s="37"/>
      <c r="G155" s="37"/>
      <c r="H155" s="36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Y155" s="38"/>
      <c r="Z155" s="39"/>
      <c r="AA155" s="40" t="str">
        <f t="shared" si="38"/>
        <v/>
      </c>
      <c r="AB155" s="40" t="str">
        <f t="shared" si="39"/>
        <v/>
      </c>
      <c r="AD155" s="5" t="str">
        <f t="shared" si="40"/>
        <v/>
      </c>
      <c r="AE155" s="124" t="str">
        <f t="shared" si="41"/>
        <v/>
      </c>
      <c r="AF155" s="124" t="str">
        <f t="shared" si="42"/>
        <v/>
      </c>
      <c r="AG155" s="6" t="str">
        <f t="shared" si="43"/>
        <v/>
      </c>
      <c r="AH155" s="5" t="str">
        <f t="shared" si="44"/>
        <v/>
      </c>
      <c r="AI155" s="6" t="str">
        <f t="shared" si="45"/>
        <v/>
      </c>
      <c r="AJ155" s="6" t="str">
        <f t="shared" si="46"/>
        <v/>
      </c>
      <c r="AK155" s="6" t="str">
        <f t="shared" si="47"/>
        <v/>
      </c>
      <c r="AL155" s="6" t="str">
        <f t="shared" si="48"/>
        <v/>
      </c>
      <c r="AM155" s="6" t="str">
        <f t="shared" si="49"/>
        <v/>
      </c>
      <c r="AN155" s="6" t="str">
        <f t="shared" si="50"/>
        <v/>
      </c>
      <c r="AO155" s="6" t="str">
        <f t="shared" si="51"/>
        <v/>
      </c>
      <c r="AP155" s="6" t="str">
        <f t="shared" si="52"/>
        <v/>
      </c>
      <c r="AQ155" s="6" t="str">
        <f t="shared" si="53"/>
        <v/>
      </c>
      <c r="AR155" s="6" t="str">
        <f t="shared" si="54"/>
        <v/>
      </c>
      <c r="AS155" s="6"/>
      <c r="AT155" s="45"/>
    </row>
    <row r="156" spans="2:46" x14ac:dyDescent="0.3">
      <c r="B156" s="163"/>
      <c r="C156" s="163"/>
      <c r="D156" s="4"/>
      <c r="E156" s="36"/>
      <c r="F156" s="37"/>
      <c r="G156" s="37"/>
      <c r="H156" s="36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Y156" s="38"/>
      <c r="Z156" s="39"/>
      <c r="AA156" s="40" t="str">
        <f t="shared" si="38"/>
        <v/>
      </c>
      <c r="AB156" s="40" t="str">
        <f t="shared" si="39"/>
        <v/>
      </c>
      <c r="AD156" s="5" t="str">
        <f t="shared" si="40"/>
        <v/>
      </c>
      <c r="AE156" s="124" t="str">
        <f t="shared" si="41"/>
        <v/>
      </c>
      <c r="AF156" s="124" t="str">
        <f t="shared" si="42"/>
        <v/>
      </c>
      <c r="AG156" s="6" t="str">
        <f t="shared" si="43"/>
        <v/>
      </c>
      <c r="AH156" s="5" t="str">
        <f t="shared" si="44"/>
        <v/>
      </c>
      <c r="AI156" s="6" t="str">
        <f t="shared" si="45"/>
        <v/>
      </c>
      <c r="AJ156" s="6" t="str">
        <f t="shared" si="46"/>
        <v/>
      </c>
      <c r="AK156" s="6" t="str">
        <f t="shared" si="47"/>
        <v/>
      </c>
      <c r="AL156" s="6" t="str">
        <f t="shared" si="48"/>
        <v/>
      </c>
      <c r="AM156" s="6" t="str">
        <f t="shared" si="49"/>
        <v/>
      </c>
      <c r="AN156" s="6" t="str">
        <f t="shared" si="50"/>
        <v/>
      </c>
      <c r="AO156" s="6" t="str">
        <f t="shared" si="51"/>
        <v/>
      </c>
      <c r="AP156" s="6" t="str">
        <f t="shared" si="52"/>
        <v/>
      </c>
      <c r="AQ156" s="6" t="str">
        <f t="shared" si="53"/>
        <v/>
      </c>
      <c r="AR156" s="6" t="str">
        <f t="shared" si="54"/>
        <v/>
      </c>
      <c r="AS156" s="6"/>
      <c r="AT156" s="45"/>
    </row>
    <row r="157" spans="2:46" x14ac:dyDescent="0.3">
      <c r="B157" s="163"/>
      <c r="C157" s="163"/>
      <c r="D157" s="4"/>
      <c r="E157" s="36"/>
      <c r="F157" s="37"/>
      <c r="G157" s="37"/>
      <c r="H157" s="36"/>
      <c r="I157" s="162"/>
      <c r="J157" s="162"/>
      <c r="K157" s="162"/>
      <c r="L157" s="162"/>
      <c r="M157" s="162"/>
      <c r="N157" s="162"/>
      <c r="O157" s="162"/>
      <c r="P157" s="162"/>
      <c r="Q157" s="162"/>
      <c r="R157" s="162"/>
      <c r="Y157" s="38"/>
      <c r="Z157" s="39"/>
      <c r="AA157" s="40" t="str">
        <f t="shared" si="38"/>
        <v/>
      </c>
      <c r="AB157" s="40" t="str">
        <f t="shared" si="39"/>
        <v/>
      </c>
      <c r="AD157" s="5" t="str">
        <f t="shared" si="40"/>
        <v/>
      </c>
      <c r="AE157" s="124" t="str">
        <f t="shared" si="41"/>
        <v/>
      </c>
      <c r="AF157" s="124" t="str">
        <f t="shared" si="42"/>
        <v/>
      </c>
      <c r="AG157" s="6" t="str">
        <f t="shared" si="43"/>
        <v/>
      </c>
      <c r="AH157" s="5" t="str">
        <f t="shared" si="44"/>
        <v/>
      </c>
      <c r="AI157" s="6" t="str">
        <f t="shared" si="45"/>
        <v/>
      </c>
      <c r="AJ157" s="6" t="str">
        <f t="shared" si="46"/>
        <v/>
      </c>
      <c r="AK157" s="6" t="str">
        <f t="shared" si="47"/>
        <v/>
      </c>
      <c r="AL157" s="6" t="str">
        <f t="shared" si="48"/>
        <v/>
      </c>
      <c r="AM157" s="6" t="str">
        <f t="shared" si="49"/>
        <v/>
      </c>
      <c r="AN157" s="6" t="str">
        <f t="shared" si="50"/>
        <v/>
      </c>
      <c r="AO157" s="6" t="str">
        <f t="shared" si="51"/>
        <v/>
      </c>
      <c r="AP157" s="6" t="str">
        <f t="shared" si="52"/>
        <v/>
      </c>
      <c r="AQ157" s="6" t="str">
        <f t="shared" si="53"/>
        <v/>
      </c>
      <c r="AR157" s="6" t="str">
        <f t="shared" si="54"/>
        <v/>
      </c>
      <c r="AS157" s="6"/>
      <c r="AT157" s="45"/>
    </row>
    <row r="158" spans="2:46" x14ac:dyDescent="0.3">
      <c r="B158" s="163"/>
      <c r="C158" s="163"/>
      <c r="D158" s="4"/>
      <c r="E158" s="36"/>
      <c r="F158" s="37"/>
      <c r="G158" s="37"/>
      <c r="H158" s="36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Y158" s="38"/>
      <c r="Z158" s="39"/>
      <c r="AA158" s="40" t="str">
        <f t="shared" si="38"/>
        <v/>
      </c>
      <c r="AB158" s="40" t="str">
        <f t="shared" si="39"/>
        <v/>
      </c>
      <c r="AD158" s="5" t="str">
        <f t="shared" si="40"/>
        <v/>
      </c>
      <c r="AE158" s="124" t="str">
        <f t="shared" si="41"/>
        <v/>
      </c>
      <c r="AF158" s="124" t="str">
        <f t="shared" si="42"/>
        <v/>
      </c>
      <c r="AG158" s="6" t="str">
        <f t="shared" si="43"/>
        <v/>
      </c>
      <c r="AH158" s="5" t="str">
        <f t="shared" si="44"/>
        <v/>
      </c>
      <c r="AI158" s="6" t="str">
        <f t="shared" si="45"/>
        <v/>
      </c>
      <c r="AJ158" s="6" t="str">
        <f t="shared" si="46"/>
        <v/>
      </c>
      <c r="AK158" s="6" t="str">
        <f t="shared" si="47"/>
        <v/>
      </c>
      <c r="AL158" s="6" t="str">
        <f t="shared" si="48"/>
        <v/>
      </c>
      <c r="AM158" s="6" t="str">
        <f t="shared" si="49"/>
        <v/>
      </c>
      <c r="AN158" s="6" t="str">
        <f t="shared" si="50"/>
        <v/>
      </c>
      <c r="AO158" s="6" t="str">
        <f t="shared" si="51"/>
        <v/>
      </c>
      <c r="AP158" s="6" t="str">
        <f t="shared" si="52"/>
        <v/>
      </c>
      <c r="AQ158" s="6" t="str">
        <f t="shared" si="53"/>
        <v/>
      </c>
      <c r="AR158" s="6" t="str">
        <f t="shared" si="54"/>
        <v/>
      </c>
      <c r="AS158" s="6"/>
      <c r="AT158" s="45"/>
    </row>
    <row r="159" spans="2:46" x14ac:dyDescent="0.3">
      <c r="B159" s="163"/>
      <c r="C159" s="163"/>
      <c r="D159" s="4"/>
      <c r="E159" s="36"/>
      <c r="F159" s="37"/>
      <c r="G159" s="37"/>
      <c r="H159" s="36"/>
      <c r="I159" s="162"/>
      <c r="J159" s="162"/>
      <c r="K159" s="162"/>
      <c r="L159" s="162"/>
      <c r="M159" s="162"/>
      <c r="N159" s="162"/>
      <c r="O159" s="162"/>
      <c r="P159" s="162"/>
      <c r="Q159" s="162"/>
      <c r="R159" s="162"/>
      <c r="Y159" s="38"/>
      <c r="Z159" s="39"/>
      <c r="AA159" s="40" t="str">
        <f t="shared" si="38"/>
        <v/>
      </c>
      <c r="AB159" s="40" t="str">
        <f t="shared" si="39"/>
        <v/>
      </c>
      <c r="AD159" s="5" t="str">
        <f t="shared" si="40"/>
        <v/>
      </c>
      <c r="AE159" s="124" t="str">
        <f t="shared" si="41"/>
        <v/>
      </c>
      <c r="AF159" s="124" t="str">
        <f t="shared" si="42"/>
        <v/>
      </c>
      <c r="AG159" s="6" t="str">
        <f t="shared" si="43"/>
        <v/>
      </c>
      <c r="AH159" s="5" t="str">
        <f t="shared" si="44"/>
        <v/>
      </c>
      <c r="AI159" s="6" t="str">
        <f t="shared" si="45"/>
        <v/>
      </c>
      <c r="AJ159" s="6" t="str">
        <f t="shared" si="46"/>
        <v/>
      </c>
      <c r="AK159" s="6" t="str">
        <f t="shared" si="47"/>
        <v/>
      </c>
      <c r="AL159" s="6" t="str">
        <f t="shared" si="48"/>
        <v/>
      </c>
      <c r="AM159" s="6" t="str">
        <f t="shared" si="49"/>
        <v/>
      </c>
      <c r="AN159" s="6" t="str">
        <f t="shared" si="50"/>
        <v/>
      </c>
      <c r="AO159" s="6" t="str">
        <f t="shared" si="51"/>
        <v/>
      </c>
      <c r="AP159" s="6" t="str">
        <f t="shared" si="52"/>
        <v/>
      </c>
      <c r="AQ159" s="6" t="str">
        <f t="shared" si="53"/>
        <v/>
      </c>
      <c r="AR159" s="6" t="str">
        <f t="shared" si="54"/>
        <v/>
      </c>
      <c r="AS159" s="6"/>
      <c r="AT159" s="45"/>
    </row>
    <row r="160" spans="2:46" x14ac:dyDescent="0.3">
      <c r="B160" s="163"/>
      <c r="C160" s="163"/>
      <c r="D160" s="4"/>
      <c r="E160" s="36"/>
      <c r="F160" s="37"/>
      <c r="G160" s="37"/>
      <c r="H160" s="36"/>
      <c r="I160" s="162"/>
      <c r="J160" s="162"/>
      <c r="K160" s="162"/>
      <c r="L160" s="162"/>
      <c r="M160" s="162"/>
      <c r="N160" s="162"/>
      <c r="O160" s="162"/>
      <c r="P160" s="162"/>
      <c r="Q160" s="162"/>
      <c r="R160" s="162"/>
      <c r="Y160" s="38"/>
      <c r="Z160" s="39"/>
      <c r="AA160" s="40" t="str">
        <f t="shared" si="38"/>
        <v/>
      </c>
      <c r="AB160" s="40" t="str">
        <f t="shared" si="39"/>
        <v/>
      </c>
      <c r="AD160" s="5" t="str">
        <f t="shared" si="40"/>
        <v/>
      </c>
      <c r="AE160" s="124" t="str">
        <f t="shared" si="41"/>
        <v/>
      </c>
      <c r="AF160" s="124" t="str">
        <f t="shared" si="42"/>
        <v/>
      </c>
      <c r="AG160" s="6" t="str">
        <f t="shared" si="43"/>
        <v/>
      </c>
      <c r="AH160" s="5" t="str">
        <f t="shared" si="44"/>
        <v/>
      </c>
      <c r="AI160" s="6" t="str">
        <f t="shared" si="45"/>
        <v/>
      </c>
      <c r="AJ160" s="6" t="str">
        <f t="shared" si="46"/>
        <v/>
      </c>
      <c r="AK160" s="6" t="str">
        <f t="shared" si="47"/>
        <v/>
      </c>
      <c r="AL160" s="6" t="str">
        <f t="shared" si="48"/>
        <v/>
      </c>
      <c r="AM160" s="6" t="str">
        <f t="shared" si="49"/>
        <v/>
      </c>
      <c r="AN160" s="6" t="str">
        <f t="shared" si="50"/>
        <v/>
      </c>
      <c r="AO160" s="6" t="str">
        <f t="shared" si="51"/>
        <v/>
      </c>
      <c r="AP160" s="6" t="str">
        <f t="shared" si="52"/>
        <v/>
      </c>
      <c r="AQ160" s="6" t="str">
        <f t="shared" si="53"/>
        <v/>
      </c>
      <c r="AR160" s="6" t="str">
        <f t="shared" si="54"/>
        <v/>
      </c>
      <c r="AS160" s="6"/>
      <c r="AT160" s="45"/>
    </row>
    <row r="161" spans="2:46" x14ac:dyDescent="0.3">
      <c r="B161" s="163"/>
      <c r="C161" s="163"/>
      <c r="D161" s="4"/>
      <c r="E161" s="36"/>
      <c r="F161" s="37"/>
      <c r="G161" s="37"/>
      <c r="H161" s="36"/>
      <c r="I161" s="162"/>
      <c r="J161" s="162"/>
      <c r="K161" s="162"/>
      <c r="L161" s="162"/>
      <c r="M161" s="162"/>
      <c r="N161" s="162"/>
      <c r="O161" s="162"/>
      <c r="P161" s="162"/>
      <c r="Q161" s="162"/>
      <c r="R161" s="162"/>
      <c r="Y161" s="38"/>
      <c r="Z161" s="39"/>
      <c r="AA161" s="40" t="str">
        <f t="shared" si="38"/>
        <v/>
      </c>
      <c r="AB161" s="40" t="str">
        <f t="shared" si="39"/>
        <v/>
      </c>
      <c r="AD161" s="5" t="str">
        <f t="shared" si="40"/>
        <v/>
      </c>
      <c r="AE161" s="124" t="str">
        <f t="shared" si="41"/>
        <v/>
      </c>
      <c r="AF161" s="124" t="str">
        <f t="shared" si="42"/>
        <v/>
      </c>
      <c r="AG161" s="6" t="str">
        <f t="shared" si="43"/>
        <v/>
      </c>
      <c r="AH161" s="5" t="str">
        <f t="shared" si="44"/>
        <v/>
      </c>
      <c r="AI161" s="6" t="str">
        <f t="shared" si="45"/>
        <v/>
      </c>
      <c r="AJ161" s="6" t="str">
        <f t="shared" si="46"/>
        <v/>
      </c>
      <c r="AK161" s="6" t="str">
        <f t="shared" si="47"/>
        <v/>
      </c>
      <c r="AL161" s="6" t="str">
        <f t="shared" si="48"/>
        <v/>
      </c>
      <c r="AM161" s="6" t="str">
        <f t="shared" si="49"/>
        <v/>
      </c>
      <c r="AN161" s="6" t="str">
        <f t="shared" si="50"/>
        <v/>
      </c>
      <c r="AO161" s="6" t="str">
        <f t="shared" si="51"/>
        <v/>
      </c>
      <c r="AP161" s="6" t="str">
        <f t="shared" si="52"/>
        <v/>
      </c>
      <c r="AQ161" s="6" t="str">
        <f t="shared" si="53"/>
        <v/>
      </c>
      <c r="AR161" s="6" t="str">
        <f t="shared" si="54"/>
        <v/>
      </c>
      <c r="AS161" s="6"/>
      <c r="AT161" s="45"/>
    </row>
    <row r="162" spans="2:46" x14ac:dyDescent="0.3">
      <c r="B162" s="163"/>
      <c r="C162" s="163"/>
      <c r="D162" s="4"/>
      <c r="E162" s="36"/>
      <c r="F162" s="37"/>
      <c r="G162" s="37"/>
      <c r="H162" s="36"/>
      <c r="I162" s="162"/>
      <c r="J162" s="162"/>
      <c r="K162" s="162"/>
      <c r="L162" s="162"/>
      <c r="M162" s="162"/>
      <c r="N162" s="162"/>
      <c r="O162" s="162"/>
      <c r="P162" s="162"/>
      <c r="Q162" s="162"/>
      <c r="R162" s="162"/>
      <c r="Y162" s="38"/>
      <c r="Z162" s="39"/>
      <c r="AA162" s="40" t="str">
        <f t="shared" si="38"/>
        <v/>
      </c>
      <c r="AB162" s="40" t="str">
        <f t="shared" si="39"/>
        <v/>
      </c>
      <c r="AD162" s="5" t="str">
        <f t="shared" si="40"/>
        <v/>
      </c>
      <c r="AE162" s="124" t="str">
        <f t="shared" si="41"/>
        <v/>
      </c>
      <c r="AF162" s="124" t="str">
        <f t="shared" si="42"/>
        <v/>
      </c>
      <c r="AG162" s="6" t="str">
        <f t="shared" si="43"/>
        <v/>
      </c>
      <c r="AH162" s="5" t="str">
        <f t="shared" si="44"/>
        <v/>
      </c>
      <c r="AI162" s="6" t="str">
        <f t="shared" si="45"/>
        <v/>
      </c>
      <c r="AJ162" s="6" t="str">
        <f t="shared" si="46"/>
        <v/>
      </c>
      <c r="AK162" s="6" t="str">
        <f t="shared" si="47"/>
        <v/>
      </c>
      <c r="AL162" s="6" t="str">
        <f t="shared" si="48"/>
        <v/>
      </c>
      <c r="AM162" s="6" t="str">
        <f t="shared" si="49"/>
        <v/>
      </c>
      <c r="AN162" s="6" t="str">
        <f t="shared" si="50"/>
        <v/>
      </c>
      <c r="AO162" s="6" t="str">
        <f t="shared" si="51"/>
        <v/>
      </c>
      <c r="AP162" s="6" t="str">
        <f t="shared" si="52"/>
        <v/>
      </c>
      <c r="AQ162" s="6" t="str">
        <f t="shared" si="53"/>
        <v/>
      </c>
      <c r="AR162" s="6" t="str">
        <f t="shared" si="54"/>
        <v/>
      </c>
      <c r="AS162" s="6"/>
      <c r="AT162" s="45"/>
    </row>
    <row r="163" spans="2:46" x14ac:dyDescent="0.3">
      <c r="B163" s="163"/>
      <c r="C163" s="163"/>
      <c r="D163" s="4"/>
      <c r="E163" s="36"/>
      <c r="F163" s="37"/>
      <c r="G163" s="37"/>
      <c r="H163" s="36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Y163" s="38"/>
      <c r="Z163" s="39"/>
      <c r="AA163" s="40" t="str">
        <f t="shared" si="38"/>
        <v/>
      </c>
      <c r="AB163" s="40" t="str">
        <f t="shared" si="39"/>
        <v/>
      </c>
      <c r="AD163" s="5" t="str">
        <f t="shared" si="40"/>
        <v/>
      </c>
      <c r="AE163" s="124" t="str">
        <f t="shared" si="41"/>
        <v/>
      </c>
      <c r="AF163" s="124" t="str">
        <f t="shared" si="42"/>
        <v/>
      </c>
      <c r="AG163" s="6" t="str">
        <f t="shared" si="43"/>
        <v/>
      </c>
      <c r="AH163" s="5" t="str">
        <f t="shared" si="44"/>
        <v/>
      </c>
      <c r="AI163" s="6" t="str">
        <f t="shared" si="45"/>
        <v/>
      </c>
      <c r="AJ163" s="6" t="str">
        <f t="shared" si="46"/>
        <v/>
      </c>
      <c r="AK163" s="6" t="str">
        <f t="shared" si="47"/>
        <v/>
      </c>
      <c r="AL163" s="6" t="str">
        <f t="shared" si="48"/>
        <v/>
      </c>
      <c r="AM163" s="6" t="str">
        <f t="shared" si="49"/>
        <v/>
      </c>
      <c r="AN163" s="6" t="str">
        <f t="shared" si="50"/>
        <v/>
      </c>
      <c r="AO163" s="6" t="str">
        <f t="shared" si="51"/>
        <v/>
      </c>
      <c r="AP163" s="6" t="str">
        <f t="shared" si="52"/>
        <v/>
      </c>
      <c r="AQ163" s="6" t="str">
        <f t="shared" si="53"/>
        <v/>
      </c>
      <c r="AR163" s="6" t="str">
        <f t="shared" si="54"/>
        <v/>
      </c>
      <c r="AS163" s="6"/>
      <c r="AT163" s="45"/>
    </row>
    <row r="164" spans="2:46" x14ac:dyDescent="0.3">
      <c r="B164" s="163"/>
      <c r="C164" s="163"/>
      <c r="D164" s="4"/>
      <c r="E164" s="36"/>
      <c r="F164" s="37"/>
      <c r="G164" s="37"/>
      <c r="H164" s="36"/>
      <c r="I164" s="162"/>
      <c r="J164" s="162"/>
      <c r="K164" s="162"/>
      <c r="L164" s="162"/>
      <c r="M164" s="162"/>
      <c r="N164" s="162"/>
      <c r="O164" s="162"/>
      <c r="P164" s="162"/>
      <c r="Q164" s="162"/>
      <c r="R164" s="162"/>
      <c r="Y164" s="38"/>
      <c r="Z164" s="39"/>
      <c r="AA164" s="40" t="str">
        <f t="shared" si="38"/>
        <v/>
      </c>
      <c r="AB164" s="40" t="str">
        <f t="shared" si="39"/>
        <v/>
      </c>
      <c r="AD164" s="5" t="str">
        <f t="shared" si="40"/>
        <v/>
      </c>
      <c r="AE164" s="124" t="str">
        <f t="shared" si="41"/>
        <v/>
      </c>
      <c r="AF164" s="124" t="str">
        <f t="shared" si="42"/>
        <v/>
      </c>
      <c r="AG164" s="6" t="str">
        <f t="shared" si="43"/>
        <v/>
      </c>
      <c r="AH164" s="5" t="str">
        <f t="shared" si="44"/>
        <v/>
      </c>
      <c r="AI164" s="6" t="str">
        <f t="shared" si="45"/>
        <v/>
      </c>
      <c r="AJ164" s="6" t="str">
        <f t="shared" si="46"/>
        <v/>
      </c>
      <c r="AK164" s="6" t="str">
        <f t="shared" si="47"/>
        <v/>
      </c>
      <c r="AL164" s="6" t="str">
        <f t="shared" si="48"/>
        <v/>
      </c>
      <c r="AM164" s="6" t="str">
        <f t="shared" si="49"/>
        <v/>
      </c>
      <c r="AN164" s="6" t="str">
        <f t="shared" si="50"/>
        <v/>
      </c>
      <c r="AO164" s="6" t="str">
        <f t="shared" si="51"/>
        <v/>
      </c>
      <c r="AP164" s="6" t="str">
        <f t="shared" si="52"/>
        <v/>
      </c>
      <c r="AQ164" s="6" t="str">
        <f t="shared" si="53"/>
        <v/>
      </c>
      <c r="AR164" s="6" t="str">
        <f t="shared" si="54"/>
        <v/>
      </c>
      <c r="AS164" s="6"/>
      <c r="AT164" s="45"/>
    </row>
    <row r="165" spans="2:46" x14ac:dyDescent="0.3">
      <c r="B165" s="163"/>
      <c r="C165" s="163"/>
      <c r="D165" s="4"/>
      <c r="E165" s="36"/>
      <c r="F165" s="37"/>
      <c r="G165" s="37"/>
      <c r="H165" s="36"/>
      <c r="I165" s="162"/>
      <c r="J165" s="162"/>
      <c r="K165" s="162"/>
      <c r="L165" s="162"/>
      <c r="M165" s="162"/>
      <c r="N165" s="162"/>
      <c r="O165" s="162"/>
      <c r="P165" s="162"/>
      <c r="Q165" s="162"/>
      <c r="R165" s="162"/>
      <c r="Y165" s="38"/>
      <c r="Z165" s="39"/>
      <c r="AA165" s="40" t="str">
        <f t="shared" si="38"/>
        <v/>
      </c>
      <c r="AB165" s="40" t="str">
        <f t="shared" si="39"/>
        <v/>
      </c>
      <c r="AD165" s="5" t="str">
        <f t="shared" si="40"/>
        <v/>
      </c>
      <c r="AE165" s="124" t="str">
        <f t="shared" si="41"/>
        <v/>
      </c>
      <c r="AF165" s="124" t="str">
        <f t="shared" si="42"/>
        <v/>
      </c>
      <c r="AG165" s="6" t="str">
        <f t="shared" si="43"/>
        <v/>
      </c>
      <c r="AH165" s="5" t="str">
        <f t="shared" si="44"/>
        <v/>
      </c>
      <c r="AI165" s="6" t="str">
        <f t="shared" si="45"/>
        <v/>
      </c>
      <c r="AJ165" s="6" t="str">
        <f t="shared" si="46"/>
        <v/>
      </c>
      <c r="AK165" s="6" t="str">
        <f t="shared" si="47"/>
        <v/>
      </c>
      <c r="AL165" s="6" t="str">
        <f t="shared" si="48"/>
        <v/>
      </c>
      <c r="AM165" s="6" t="str">
        <f t="shared" si="49"/>
        <v/>
      </c>
      <c r="AN165" s="6" t="str">
        <f t="shared" si="50"/>
        <v/>
      </c>
      <c r="AO165" s="6" t="str">
        <f t="shared" si="51"/>
        <v/>
      </c>
      <c r="AP165" s="6" t="str">
        <f t="shared" si="52"/>
        <v/>
      </c>
      <c r="AQ165" s="6" t="str">
        <f t="shared" si="53"/>
        <v/>
      </c>
      <c r="AR165" s="6" t="str">
        <f t="shared" si="54"/>
        <v/>
      </c>
      <c r="AS165" s="6"/>
      <c r="AT165" s="45"/>
    </row>
    <row r="166" spans="2:46" x14ac:dyDescent="0.3">
      <c r="B166" s="163"/>
      <c r="C166" s="163"/>
      <c r="D166" s="4"/>
      <c r="E166" s="36"/>
      <c r="F166" s="37"/>
      <c r="G166" s="37"/>
      <c r="H166" s="36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Y166" s="38"/>
      <c r="Z166" s="39"/>
      <c r="AA166" s="40" t="str">
        <f t="shared" si="38"/>
        <v/>
      </c>
      <c r="AB166" s="40" t="str">
        <f t="shared" si="39"/>
        <v/>
      </c>
      <c r="AD166" s="5" t="str">
        <f t="shared" si="40"/>
        <v/>
      </c>
      <c r="AE166" s="124" t="str">
        <f t="shared" si="41"/>
        <v/>
      </c>
      <c r="AF166" s="124" t="str">
        <f t="shared" si="42"/>
        <v/>
      </c>
      <c r="AG166" s="6" t="str">
        <f t="shared" si="43"/>
        <v/>
      </c>
      <c r="AH166" s="5" t="str">
        <f t="shared" si="44"/>
        <v/>
      </c>
      <c r="AI166" s="6" t="str">
        <f t="shared" si="45"/>
        <v/>
      </c>
      <c r="AJ166" s="6" t="str">
        <f t="shared" si="46"/>
        <v/>
      </c>
      <c r="AK166" s="6" t="str">
        <f t="shared" si="47"/>
        <v/>
      </c>
      <c r="AL166" s="6" t="str">
        <f t="shared" si="48"/>
        <v/>
      </c>
      <c r="AM166" s="6" t="str">
        <f t="shared" si="49"/>
        <v/>
      </c>
      <c r="AN166" s="6" t="str">
        <f t="shared" si="50"/>
        <v/>
      </c>
      <c r="AO166" s="6" t="str">
        <f t="shared" si="51"/>
        <v/>
      </c>
      <c r="AP166" s="6" t="str">
        <f t="shared" si="52"/>
        <v/>
      </c>
      <c r="AQ166" s="6" t="str">
        <f t="shared" si="53"/>
        <v/>
      </c>
      <c r="AR166" s="6" t="str">
        <f t="shared" si="54"/>
        <v/>
      </c>
      <c r="AS166" s="6"/>
      <c r="AT166" s="45"/>
    </row>
    <row r="167" spans="2:46" x14ac:dyDescent="0.3">
      <c r="B167" s="163"/>
      <c r="C167" s="163"/>
      <c r="D167" s="4"/>
      <c r="E167" s="36"/>
      <c r="F167" s="37"/>
      <c r="G167" s="37"/>
      <c r="H167" s="36"/>
      <c r="I167" s="162"/>
      <c r="J167" s="162"/>
      <c r="K167" s="162"/>
      <c r="L167" s="162"/>
      <c r="M167" s="162"/>
      <c r="N167" s="162"/>
      <c r="O167" s="162"/>
      <c r="P167" s="162"/>
      <c r="Q167" s="162"/>
      <c r="R167" s="162"/>
      <c r="Y167" s="38"/>
      <c r="Z167" s="39"/>
      <c r="AA167" s="40" t="str">
        <f t="shared" si="38"/>
        <v/>
      </c>
      <c r="AB167" s="40" t="str">
        <f t="shared" si="39"/>
        <v/>
      </c>
      <c r="AD167" s="5" t="str">
        <f t="shared" si="40"/>
        <v/>
      </c>
      <c r="AE167" s="124" t="str">
        <f t="shared" si="41"/>
        <v/>
      </c>
      <c r="AF167" s="124" t="str">
        <f t="shared" si="42"/>
        <v/>
      </c>
      <c r="AG167" s="6" t="str">
        <f t="shared" si="43"/>
        <v/>
      </c>
      <c r="AH167" s="5" t="str">
        <f t="shared" si="44"/>
        <v/>
      </c>
      <c r="AI167" s="6" t="str">
        <f t="shared" si="45"/>
        <v/>
      </c>
      <c r="AJ167" s="6" t="str">
        <f t="shared" si="46"/>
        <v/>
      </c>
      <c r="AK167" s="6" t="str">
        <f t="shared" si="47"/>
        <v/>
      </c>
      <c r="AL167" s="6" t="str">
        <f t="shared" si="48"/>
        <v/>
      </c>
      <c r="AM167" s="6" t="str">
        <f t="shared" si="49"/>
        <v/>
      </c>
      <c r="AN167" s="6" t="str">
        <f t="shared" si="50"/>
        <v/>
      </c>
      <c r="AO167" s="6" t="str">
        <f t="shared" si="51"/>
        <v/>
      </c>
      <c r="AP167" s="6" t="str">
        <f t="shared" si="52"/>
        <v/>
      </c>
      <c r="AQ167" s="6" t="str">
        <f t="shared" si="53"/>
        <v/>
      </c>
      <c r="AR167" s="6" t="str">
        <f t="shared" si="54"/>
        <v/>
      </c>
      <c r="AS167" s="6"/>
      <c r="AT167" s="45"/>
    </row>
    <row r="168" spans="2:46" x14ac:dyDescent="0.3">
      <c r="B168" s="163"/>
      <c r="C168" s="163"/>
      <c r="D168" s="4"/>
      <c r="E168" s="36"/>
      <c r="F168" s="37"/>
      <c r="G168" s="37"/>
      <c r="H168" s="36"/>
      <c r="I168" s="162"/>
      <c r="J168" s="162"/>
      <c r="K168" s="162"/>
      <c r="L168" s="162"/>
      <c r="M168" s="162"/>
      <c r="N168" s="162"/>
      <c r="O168" s="162"/>
      <c r="P168" s="162"/>
      <c r="Q168" s="162"/>
      <c r="R168" s="162"/>
      <c r="Y168" s="38"/>
      <c r="Z168" s="39"/>
      <c r="AA168" s="40" t="str">
        <f t="shared" si="38"/>
        <v/>
      </c>
      <c r="AB168" s="40" t="str">
        <f t="shared" si="39"/>
        <v/>
      </c>
      <c r="AD168" s="5" t="str">
        <f t="shared" si="40"/>
        <v/>
      </c>
      <c r="AE168" s="124" t="str">
        <f t="shared" si="41"/>
        <v/>
      </c>
      <c r="AF168" s="124" t="str">
        <f t="shared" si="42"/>
        <v/>
      </c>
      <c r="AG168" s="6" t="str">
        <f t="shared" si="43"/>
        <v/>
      </c>
      <c r="AH168" s="5" t="str">
        <f t="shared" si="44"/>
        <v/>
      </c>
      <c r="AI168" s="6" t="str">
        <f t="shared" si="45"/>
        <v/>
      </c>
      <c r="AJ168" s="6" t="str">
        <f t="shared" si="46"/>
        <v/>
      </c>
      <c r="AK168" s="6" t="str">
        <f t="shared" si="47"/>
        <v/>
      </c>
      <c r="AL168" s="6" t="str">
        <f t="shared" si="48"/>
        <v/>
      </c>
      <c r="AM168" s="6" t="str">
        <f t="shared" si="49"/>
        <v/>
      </c>
      <c r="AN168" s="6" t="str">
        <f t="shared" si="50"/>
        <v/>
      </c>
      <c r="AO168" s="6" t="str">
        <f t="shared" si="51"/>
        <v/>
      </c>
      <c r="AP168" s="6" t="str">
        <f t="shared" si="52"/>
        <v/>
      </c>
      <c r="AQ168" s="6" t="str">
        <f t="shared" si="53"/>
        <v/>
      </c>
      <c r="AR168" s="6" t="str">
        <f t="shared" si="54"/>
        <v/>
      </c>
      <c r="AS168" s="6"/>
      <c r="AT168" s="45"/>
    </row>
    <row r="169" spans="2:46" x14ac:dyDescent="0.3">
      <c r="B169" s="163"/>
      <c r="C169" s="163"/>
      <c r="D169" s="4"/>
      <c r="E169" s="36"/>
      <c r="F169" s="37"/>
      <c r="G169" s="37"/>
      <c r="H169" s="36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Y169" s="38"/>
      <c r="Z169" s="39"/>
      <c r="AA169" s="40" t="str">
        <f t="shared" si="38"/>
        <v/>
      </c>
      <c r="AB169" s="40" t="str">
        <f t="shared" si="39"/>
        <v/>
      </c>
      <c r="AD169" s="5" t="str">
        <f t="shared" si="40"/>
        <v/>
      </c>
      <c r="AE169" s="124" t="str">
        <f t="shared" si="41"/>
        <v/>
      </c>
      <c r="AF169" s="124" t="str">
        <f t="shared" si="42"/>
        <v/>
      </c>
      <c r="AG169" s="6" t="str">
        <f t="shared" si="43"/>
        <v/>
      </c>
      <c r="AH169" s="5" t="str">
        <f t="shared" si="44"/>
        <v/>
      </c>
      <c r="AI169" s="6" t="str">
        <f t="shared" si="45"/>
        <v/>
      </c>
      <c r="AJ169" s="6" t="str">
        <f t="shared" si="46"/>
        <v/>
      </c>
      <c r="AK169" s="6" t="str">
        <f t="shared" si="47"/>
        <v/>
      </c>
      <c r="AL169" s="6" t="str">
        <f t="shared" si="48"/>
        <v/>
      </c>
      <c r="AM169" s="6" t="str">
        <f t="shared" si="49"/>
        <v/>
      </c>
      <c r="AN169" s="6" t="str">
        <f t="shared" si="50"/>
        <v/>
      </c>
      <c r="AO169" s="6" t="str">
        <f t="shared" si="51"/>
        <v/>
      </c>
      <c r="AP169" s="6" t="str">
        <f t="shared" si="52"/>
        <v/>
      </c>
      <c r="AQ169" s="6" t="str">
        <f t="shared" si="53"/>
        <v/>
      </c>
      <c r="AR169" s="6" t="str">
        <f t="shared" si="54"/>
        <v/>
      </c>
      <c r="AS169" s="6"/>
      <c r="AT169" s="45"/>
    </row>
    <row r="170" spans="2:46" x14ac:dyDescent="0.3">
      <c r="B170" s="163"/>
      <c r="C170" s="163"/>
      <c r="D170" s="4"/>
      <c r="E170" s="36"/>
      <c r="F170" s="37"/>
      <c r="G170" s="37"/>
      <c r="H170" s="36"/>
      <c r="I170" s="162"/>
      <c r="J170" s="162"/>
      <c r="K170" s="162"/>
      <c r="L170" s="162"/>
      <c r="M170" s="162"/>
      <c r="N170" s="162"/>
      <c r="O170" s="162"/>
      <c r="P170" s="162"/>
      <c r="Q170" s="162"/>
      <c r="R170" s="162"/>
      <c r="Y170" s="38"/>
      <c r="Z170" s="39"/>
      <c r="AA170" s="40" t="str">
        <f t="shared" si="38"/>
        <v/>
      </c>
      <c r="AB170" s="40" t="str">
        <f t="shared" si="39"/>
        <v/>
      </c>
      <c r="AD170" s="5" t="str">
        <f t="shared" si="40"/>
        <v/>
      </c>
      <c r="AE170" s="124" t="str">
        <f t="shared" si="41"/>
        <v/>
      </c>
      <c r="AF170" s="124" t="str">
        <f t="shared" si="42"/>
        <v/>
      </c>
      <c r="AG170" s="6" t="str">
        <f t="shared" si="43"/>
        <v/>
      </c>
      <c r="AH170" s="5" t="str">
        <f t="shared" si="44"/>
        <v/>
      </c>
      <c r="AI170" s="6" t="str">
        <f t="shared" si="45"/>
        <v/>
      </c>
      <c r="AJ170" s="6" t="str">
        <f t="shared" si="46"/>
        <v/>
      </c>
      <c r="AK170" s="6" t="str">
        <f t="shared" si="47"/>
        <v/>
      </c>
      <c r="AL170" s="6" t="str">
        <f t="shared" si="48"/>
        <v/>
      </c>
      <c r="AM170" s="6" t="str">
        <f t="shared" si="49"/>
        <v/>
      </c>
      <c r="AN170" s="6" t="str">
        <f t="shared" si="50"/>
        <v/>
      </c>
      <c r="AO170" s="6" t="str">
        <f t="shared" si="51"/>
        <v/>
      </c>
      <c r="AP170" s="6" t="str">
        <f t="shared" si="52"/>
        <v/>
      </c>
      <c r="AQ170" s="6" t="str">
        <f t="shared" si="53"/>
        <v/>
      </c>
      <c r="AR170" s="6" t="str">
        <f t="shared" si="54"/>
        <v/>
      </c>
      <c r="AS170" s="6"/>
      <c r="AT170" s="45"/>
    </row>
    <row r="171" spans="2:46" x14ac:dyDescent="0.3">
      <c r="B171" s="163"/>
      <c r="C171" s="163"/>
      <c r="D171" s="4"/>
      <c r="E171" s="36"/>
      <c r="F171" s="37"/>
      <c r="G171" s="37"/>
      <c r="H171" s="36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Y171" s="38"/>
      <c r="Z171" s="39"/>
      <c r="AA171" s="40" t="str">
        <f t="shared" si="38"/>
        <v/>
      </c>
      <c r="AB171" s="40" t="str">
        <f t="shared" si="39"/>
        <v/>
      </c>
      <c r="AD171" s="5" t="str">
        <f t="shared" si="40"/>
        <v/>
      </c>
      <c r="AE171" s="124" t="str">
        <f t="shared" si="41"/>
        <v/>
      </c>
      <c r="AF171" s="124" t="str">
        <f t="shared" si="42"/>
        <v/>
      </c>
      <c r="AG171" s="6" t="str">
        <f t="shared" si="43"/>
        <v/>
      </c>
      <c r="AH171" s="5" t="str">
        <f t="shared" si="44"/>
        <v/>
      </c>
      <c r="AI171" s="6" t="str">
        <f t="shared" si="45"/>
        <v/>
      </c>
      <c r="AJ171" s="6" t="str">
        <f t="shared" si="46"/>
        <v/>
      </c>
      <c r="AK171" s="6" t="str">
        <f t="shared" si="47"/>
        <v/>
      </c>
      <c r="AL171" s="6" t="str">
        <f t="shared" si="48"/>
        <v/>
      </c>
      <c r="AM171" s="6" t="str">
        <f t="shared" si="49"/>
        <v/>
      </c>
      <c r="AN171" s="6" t="str">
        <f t="shared" si="50"/>
        <v/>
      </c>
      <c r="AO171" s="6" t="str">
        <f t="shared" si="51"/>
        <v/>
      </c>
      <c r="AP171" s="6" t="str">
        <f t="shared" si="52"/>
        <v/>
      </c>
      <c r="AQ171" s="6" t="str">
        <f t="shared" si="53"/>
        <v/>
      </c>
      <c r="AR171" s="6" t="str">
        <f t="shared" si="54"/>
        <v/>
      </c>
      <c r="AS171" s="6"/>
      <c r="AT171" s="45"/>
    </row>
    <row r="172" spans="2:46" x14ac:dyDescent="0.3">
      <c r="B172" s="163"/>
      <c r="C172" s="163"/>
      <c r="D172" s="4"/>
      <c r="E172" s="36"/>
      <c r="F172" s="37"/>
      <c r="G172" s="37"/>
      <c r="H172" s="36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Y172" s="38"/>
      <c r="Z172" s="39"/>
      <c r="AA172" s="40" t="str">
        <f t="shared" si="38"/>
        <v/>
      </c>
      <c r="AB172" s="40" t="str">
        <f t="shared" si="39"/>
        <v/>
      </c>
      <c r="AD172" s="5" t="str">
        <f t="shared" si="40"/>
        <v/>
      </c>
      <c r="AE172" s="124" t="str">
        <f t="shared" si="41"/>
        <v/>
      </c>
      <c r="AF172" s="124" t="str">
        <f t="shared" si="42"/>
        <v/>
      </c>
      <c r="AG172" s="6" t="str">
        <f t="shared" si="43"/>
        <v/>
      </c>
      <c r="AH172" s="5" t="str">
        <f t="shared" si="44"/>
        <v/>
      </c>
      <c r="AI172" s="6" t="str">
        <f t="shared" si="45"/>
        <v/>
      </c>
      <c r="AJ172" s="6" t="str">
        <f t="shared" si="46"/>
        <v/>
      </c>
      <c r="AK172" s="6" t="str">
        <f t="shared" si="47"/>
        <v/>
      </c>
      <c r="AL172" s="6" t="str">
        <f t="shared" si="48"/>
        <v/>
      </c>
      <c r="AM172" s="6" t="str">
        <f t="shared" si="49"/>
        <v/>
      </c>
      <c r="AN172" s="6" t="str">
        <f t="shared" si="50"/>
        <v/>
      </c>
      <c r="AO172" s="6" t="str">
        <f t="shared" si="51"/>
        <v/>
      </c>
      <c r="AP172" s="6" t="str">
        <f t="shared" si="52"/>
        <v/>
      </c>
      <c r="AQ172" s="6" t="str">
        <f t="shared" si="53"/>
        <v/>
      </c>
      <c r="AR172" s="6" t="str">
        <f t="shared" si="54"/>
        <v/>
      </c>
      <c r="AS172" s="6"/>
      <c r="AT172" s="45"/>
    </row>
    <row r="173" spans="2:46" x14ac:dyDescent="0.3">
      <c r="B173" s="163"/>
      <c r="C173" s="163"/>
      <c r="D173" s="4"/>
      <c r="E173" s="36"/>
      <c r="F173" s="37"/>
      <c r="G173" s="37"/>
      <c r="H173" s="36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Y173" s="38"/>
      <c r="Z173" s="39"/>
      <c r="AA173" s="40" t="str">
        <f t="shared" si="38"/>
        <v/>
      </c>
      <c r="AB173" s="40" t="str">
        <f t="shared" si="39"/>
        <v/>
      </c>
      <c r="AD173" s="5" t="str">
        <f t="shared" si="40"/>
        <v/>
      </c>
      <c r="AE173" s="124" t="str">
        <f t="shared" si="41"/>
        <v/>
      </c>
      <c r="AF173" s="124" t="str">
        <f t="shared" si="42"/>
        <v/>
      </c>
      <c r="AG173" s="6" t="str">
        <f t="shared" si="43"/>
        <v/>
      </c>
      <c r="AH173" s="5" t="str">
        <f t="shared" si="44"/>
        <v/>
      </c>
      <c r="AI173" s="6" t="str">
        <f t="shared" si="45"/>
        <v/>
      </c>
      <c r="AJ173" s="6" t="str">
        <f t="shared" si="46"/>
        <v/>
      </c>
      <c r="AK173" s="6" t="str">
        <f t="shared" si="47"/>
        <v/>
      </c>
      <c r="AL173" s="6" t="str">
        <f t="shared" si="48"/>
        <v/>
      </c>
      <c r="AM173" s="6" t="str">
        <f t="shared" si="49"/>
        <v/>
      </c>
      <c r="AN173" s="6" t="str">
        <f t="shared" si="50"/>
        <v/>
      </c>
      <c r="AO173" s="6" t="str">
        <f t="shared" si="51"/>
        <v/>
      </c>
      <c r="AP173" s="6" t="str">
        <f t="shared" si="52"/>
        <v/>
      </c>
      <c r="AQ173" s="6" t="str">
        <f t="shared" si="53"/>
        <v/>
      </c>
      <c r="AR173" s="6" t="str">
        <f t="shared" si="54"/>
        <v/>
      </c>
      <c r="AS173" s="6"/>
      <c r="AT173" s="45"/>
    </row>
    <row r="174" spans="2:46" x14ac:dyDescent="0.3">
      <c r="B174" s="163"/>
      <c r="C174" s="163"/>
      <c r="D174" s="4"/>
      <c r="E174" s="36"/>
      <c r="F174" s="37"/>
      <c r="G174" s="37"/>
      <c r="H174" s="36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Y174" s="38"/>
      <c r="Z174" s="39"/>
      <c r="AA174" s="40" t="str">
        <f t="shared" si="38"/>
        <v/>
      </c>
      <c r="AB174" s="40" t="str">
        <f t="shared" si="39"/>
        <v/>
      </c>
      <c r="AD174" s="5" t="str">
        <f t="shared" si="40"/>
        <v/>
      </c>
      <c r="AE174" s="124" t="str">
        <f t="shared" si="41"/>
        <v/>
      </c>
      <c r="AF174" s="124" t="str">
        <f t="shared" si="42"/>
        <v/>
      </c>
      <c r="AG174" s="6" t="str">
        <f t="shared" si="43"/>
        <v/>
      </c>
      <c r="AH174" s="5" t="str">
        <f t="shared" si="44"/>
        <v/>
      </c>
      <c r="AI174" s="6" t="str">
        <f t="shared" si="45"/>
        <v/>
      </c>
      <c r="AJ174" s="6" t="str">
        <f t="shared" si="46"/>
        <v/>
      </c>
      <c r="AK174" s="6" t="str">
        <f t="shared" si="47"/>
        <v/>
      </c>
      <c r="AL174" s="6" t="str">
        <f t="shared" si="48"/>
        <v/>
      </c>
      <c r="AM174" s="6" t="str">
        <f t="shared" si="49"/>
        <v/>
      </c>
      <c r="AN174" s="6" t="str">
        <f t="shared" si="50"/>
        <v/>
      </c>
      <c r="AO174" s="6" t="str">
        <f t="shared" si="51"/>
        <v/>
      </c>
      <c r="AP174" s="6" t="str">
        <f t="shared" si="52"/>
        <v/>
      </c>
      <c r="AQ174" s="6" t="str">
        <f t="shared" si="53"/>
        <v/>
      </c>
      <c r="AR174" s="6" t="str">
        <f t="shared" si="54"/>
        <v/>
      </c>
      <c r="AS174" s="6"/>
      <c r="AT174" s="45"/>
    </row>
    <row r="175" spans="2:46" x14ac:dyDescent="0.3">
      <c r="B175" s="163"/>
      <c r="C175" s="163"/>
      <c r="D175" s="4"/>
      <c r="E175" s="36"/>
      <c r="F175" s="37"/>
      <c r="G175" s="37"/>
      <c r="H175" s="36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Y175" s="38"/>
      <c r="Z175" s="39"/>
      <c r="AA175" s="40" t="str">
        <f t="shared" si="38"/>
        <v/>
      </c>
      <c r="AB175" s="40" t="str">
        <f t="shared" si="39"/>
        <v/>
      </c>
      <c r="AD175" s="5" t="str">
        <f t="shared" si="40"/>
        <v/>
      </c>
      <c r="AE175" s="124" t="str">
        <f t="shared" si="41"/>
        <v/>
      </c>
      <c r="AF175" s="124" t="str">
        <f t="shared" si="42"/>
        <v/>
      </c>
      <c r="AG175" s="6" t="str">
        <f t="shared" si="43"/>
        <v/>
      </c>
      <c r="AH175" s="5" t="str">
        <f t="shared" si="44"/>
        <v/>
      </c>
      <c r="AI175" s="6" t="str">
        <f t="shared" si="45"/>
        <v/>
      </c>
      <c r="AJ175" s="6" t="str">
        <f t="shared" si="46"/>
        <v/>
      </c>
      <c r="AK175" s="6" t="str">
        <f t="shared" si="47"/>
        <v/>
      </c>
      <c r="AL175" s="6" t="str">
        <f t="shared" si="48"/>
        <v/>
      </c>
      <c r="AM175" s="6" t="str">
        <f t="shared" si="49"/>
        <v/>
      </c>
      <c r="AN175" s="6" t="str">
        <f t="shared" si="50"/>
        <v/>
      </c>
      <c r="AO175" s="6" t="str">
        <f t="shared" si="51"/>
        <v/>
      </c>
      <c r="AP175" s="6" t="str">
        <f t="shared" si="52"/>
        <v/>
      </c>
      <c r="AQ175" s="6" t="str">
        <f t="shared" si="53"/>
        <v/>
      </c>
      <c r="AR175" s="6" t="str">
        <f t="shared" si="54"/>
        <v/>
      </c>
      <c r="AS175" s="6"/>
      <c r="AT175" s="45"/>
    </row>
    <row r="176" spans="2:46" x14ac:dyDescent="0.3">
      <c r="B176" s="163"/>
      <c r="C176" s="163"/>
      <c r="D176" s="4"/>
      <c r="E176" s="36"/>
      <c r="F176" s="37"/>
      <c r="G176" s="37"/>
      <c r="H176" s="36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Y176" s="38"/>
      <c r="Z176" s="39"/>
      <c r="AA176" s="40" t="str">
        <f t="shared" si="38"/>
        <v/>
      </c>
      <c r="AB176" s="40" t="str">
        <f t="shared" si="39"/>
        <v/>
      </c>
      <c r="AD176" s="5" t="str">
        <f t="shared" si="40"/>
        <v/>
      </c>
      <c r="AE176" s="124" t="str">
        <f t="shared" si="41"/>
        <v/>
      </c>
      <c r="AF176" s="124" t="str">
        <f t="shared" si="42"/>
        <v/>
      </c>
      <c r="AG176" s="6" t="str">
        <f t="shared" si="43"/>
        <v/>
      </c>
      <c r="AH176" s="5" t="str">
        <f t="shared" si="44"/>
        <v/>
      </c>
      <c r="AI176" s="6" t="str">
        <f t="shared" si="45"/>
        <v/>
      </c>
      <c r="AJ176" s="6" t="str">
        <f t="shared" si="46"/>
        <v/>
      </c>
      <c r="AK176" s="6" t="str">
        <f t="shared" si="47"/>
        <v/>
      </c>
      <c r="AL176" s="6" t="str">
        <f t="shared" si="48"/>
        <v/>
      </c>
      <c r="AM176" s="6" t="str">
        <f t="shared" si="49"/>
        <v/>
      </c>
      <c r="AN176" s="6" t="str">
        <f t="shared" si="50"/>
        <v/>
      </c>
      <c r="AO176" s="6" t="str">
        <f t="shared" si="51"/>
        <v/>
      </c>
      <c r="AP176" s="6" t="str">
        <f t="shared" si="52"/>
        <v/>
      </c>
      <c r="AQ176" s="6" t="str">
        <f t="shared" si="53"/>
        <v/>
      </c>
      <c r="AR176" s="6" t="str">
        <f t="shared" si="54"/>
        <v/>
      </c>
      <c r="AS176" s="6"/>
      <c r="AT176" s="45"/>
    </row>
    <row r="177" spans="2:46" x14ac:dyDescent="0.3">
      <c r="B177" s="163"/>
      <c r="C177" s="163"/>
      <c r="D177" s="4"/>
      <c r="E177" s="36"/>
      <c r="F177" s="37"/>
      <c r="G177" s="37"/>
      <c r="H177" s="36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Y177" s="38"/>
      <c r="Z177" s="39"/>
      <c r="AA177" s="40" t="str">
        <f t="shared" si="38"/>
        <v/>
      </c>
      <c r="AB177" s="40" t="str">
        <f t="shared" si="39"/>
        <v/>
      </c>
      <c r="AD177" s="5" t="str">
        <f t="shared" si="40"/>
        <v/>
      </c>
      <c r="AE177" s="124" t="str">
        <f t="shared" si="41"/>
        <v/>
      </c>
      <c r="AF177" s="124" t="str">
        <f t="shared" si="42"/>
        <v/>
      </c>
      <c r="AG177" s="6" t="str">
        <f t="shared" si="43"/>
        <v/>
      </c>
      <c r="AH177" s="5" t="str">
        <f t="shared" si="44"/>
        <v/>
      </c>
      <c r="AI177" s="6" t="str">
        <f t="shared" si="45"/>
        <v/>
      </c>
      <c r="AJ177" s="6" t="str">
        <f t="shared" si="46"/>
        <v/>
      </c>
      <c r="AK177" s="6" t="str">
        <f t="shared" si="47"/>
        <v/>
      </c>
      <c r="AL177" s="6" t="str">
        <f t="shared" si="48"/>
        <v/>
      </c>
      <c r="AM177" s="6" t="str">
        <f t="shared" si="49"/>
        <v/>
      </c>
      <c r="AN177" s="6" t="str">
        <f t="shared" si="50"/>
        <v/>
      </c>
      <c r="AO177" s="6" t="str">
        <f t="shared" si="51"/>
        <v/>
      </c>
      <c r="AP177" s="6" t="str">
        <f t="shared" si="52"/>
        <v/>
      </c>
      <c r="AQ177" s="6" t="str">
        <f t="shared" si="53"/>
        <v/>
      </c>
      <c r="AR177" s="6" t="str">
        <f t="shared" si="54"/>
        <v/>
      </c>
      <c r="AS177" s="6"/>
      <c r="AT177" s="45"/>
    </row>
    <row r="178" spans="2:46" x14ac:dyDescent="0.3">
      <c r="B178" s="163"/>
      <c r="C178" s="163"/>
      <c r="D178" s="4"/>
      <c r="E178" s="36"/>
      <c r="F178" s="37"/>
      <c r="G178" s="37"/>
      <c r="H178" s="36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Y178" s="38"/>
      <c r="Z178" s="39"/>
      <c r="AA178" s="40" t="str">
        <f t="shared" si="38"/>
        <v/>
      </c>
      <c r="AB178" s="40" t="str">
        <f t="shared" si="39"/>
        <v/>
      </c>
      <c r="AD178" s="5" t="str">
        <f t="shared" si="40"/>
        <v/>
      </c>
      <c r="AE178" s="124" t="str">
        <f t="shared" si="41"/>
        <v/>
      </c>
      <c r="AF178" s="124" t="str">
        <f t="shared" si="42"/>
        <v/>
      </c>
      <c r="AG178" s="6" t="str">
        <f t="shared" si="43"/>
        <v/>
      </c>
      <c r="AH178" s="5" t="str">
        <f t="shared" si="44"/>
        <v/>
      </c>
      <c r="AI178" s="6" t="str">
        <f t="shared" si="45"/>
        <v/>
      </c>
      <c r="AJ178" s="6" t="str">
        <f t="shared" si="46"/>
        <v/>
      </c>
      <c r="AK178" s="6" t="str">
        <f t="shared" si="47"/>
        <v/>
      </c>
      <c r="AL178" s="6" t="str">
        <f t="shared" si="48"/>
        <v/>
      </c>
      <c r="AM178" s="6" t="str">
        <f t="shared" si="49"/>
        <v/>
      </c>
      <c r="AN178" s="6" t="str">
        <f t="shared" si="50"/>
        <v/>
      </c>
      <c r="AO178" s="6" t="str">
        <f t="shared" si="51"/>
        <v/>
      </c>
      <c r="AP178" s="6" t="str">
        <f t="shared" si="52"/>
        <v/>
      </c>
      <c r="AQ178" s="6" t="str">
        <f t="shared" si="53"/>
        <v/>
      </c>
      <c r="AR178" s="6" t="str">
        <f t="shared" si="54"/>
        <v/>
      </c>
      <c r="AS178" s="6"/>
      <c r="AT178" s="45"/>
    </row>
    <row r="179" spans="2:46" x14ac:dyDescent="0.3">
      <c r="B179" s="163"/>
      <c r="C179" s="163"/>
      <c r="D179" s="4"/>
      <c r="E179" s="36"/>
      <c r="F179" s="37"/>
      <c r="G179" s="37"/>
      <c r="H179" s="36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Y179" s="38"/>
      <c r="Z179" s="39"/>
      <c r="AA179" s="40" t="str">
        <f t="shared" si="38"/>
        <v/>
      </c>
      <c r="AB179" s="40" t="str">
        <f t="shared" si="39"/>
        <v/>
      </c>
      <c r="AD179" s="5" t="str">
        <f t="shared" si="40"/>
        <v/>
      </c>
      <c r="AE179" s="124" t="str">
        <f t="shared" si="41"/>
        <v/>
      </c>
      <c r="AF179" s="124" t="str">
        <f t="shared" si="42"/>
        <v/>
      </c>
      <c r="AG179" s="6" t="str">
        <f t="shared" si="43"/>
        <v/>
      </c>
      <c r="AH179" s="5" t="str">
        <f t="shared" si="44"/>
        <v/>
      </c>
      <c r="AI179" s="6" t="str">
        <f t="shared" si="45"/>
        <v/>
      </c>
      <c r="AJ179" s="6" t="str">
        <f t="shared" si="46"/>
        <v/>
      </c>
      <c r="AK179" s="6" t="str">
        <f t="shared" si="47"/>
        <v/>
      </c>
      <c r="AL179" s="6" t="str">
        <f t="shared" si="48"/>
        <v/>
      </c>
      <c r="AM179" s="6" t="str">
        <f t="shared" si="49"/>
        <v/>
      </c>
      <c r="AN179" s="6" t="str">
        <f t="shared" si="50"/>
        <v/>
      </c>
      <c r="AO179" s="6" t="str">
        <f t="shared" si="51"/>
        <v/>
      </c>
      <c r="AP179" s="6" t="str">
        <f t="shared" si="52"/>
        <v/>
      </c>
      <c r="AQ179" s="6" t="str">
        <f t="shared" si="53"/>
        <v/>
      </c>
      <c r="AR179" s="6" t="str">
        <f t="shared" si="54"/>
        <v/>
      </c>
      <c r="AS179" s="6"/>
      <c r="AT179" s="45"/>
    </row>
    <row r="180" spans="2:46" x14ac:dyDescent="0.3">
      <c r="B180" s="163"/>
      <c r="C180" s="163"/>
      <c r="D180" s="4"/>
      <c r="E180" s="36"/>
      <c r="F180" s="37"/>
      <c r="G180" s="37"/>
      <c r="H180" s="36"/>
      <c r="I180" s="162"/>
      <c r="J180" s="162"/>
      <c r="K180" s="162"/>
      <c r="L180" s="162"/>
      <c r="M180" s="162"/>
      <c r="N180" s="162"/>
      <c r="O180" s="162"/>
      <c r="P180" s="162"/>
      <c r="Q180" s="162"/>
      <c r="R180" s="162"/>
      <c r="Y180" s="38"/>
      <c r="Z180" s="39"/>
      <c r="AA180" s="40" t="str">
        <f t="shared" si="38"/>
        <v/>
      </c>
      <c r="AB180" s="40" t="str">
        <f t="shared" si="39"/>
        <v/>
      </c>
      <c r="AD180" s="5" t="str">
        <f t="shared" si="40"/>
        <v/>
      </c>
      <c r="AE180" s="124" t="str">
        <f t="shared" si="41"/>
        <v/>
      </c>
      <c r="AF180" s="124" t="str">
        <f t="shared" si="42"/>
        <v/>
      </c>
      <c r="AG180" s="6" t="str">
        <f t="shared" si="43"/>
        <v/>
      </c>
      <c r="AH180" s="5" t="str">
        <f t="shared" si="44"/>
        <v/>
      </c>
      <c r="AI180" s="6" t="str">
        <f t="shared" si="45"/>
        <v/>
      </c>
      <c r="AJ180" s="6" t="str">
        <f t="shared" si="46"/>
        <v/>
      </c>
      <c r="AK180" s="6" t="str">
        <f t="shared" si="47"/>
        <v/>
      </c>
      <c r="AL180" s="6" t="str">
        <f t="shared" si="48"/>
        <v/>
      </c>
      <c r="AM180" s="6" t="str">
        <f t="shared" si="49"/>
        <v/>
      </c>
      <c r="AN180" s="6" t="str">
        <f t="shared" si="50"/>
        <v/>
      </c>
      <c r="AO180" s="6" t="str">
        <f t="shared" si="51"/>
        <v/>
      </c>
      <c r="AP180" s="6" t="str">
        <f t="shared" si="52"/>
        <v/>
      </c>
      <c r="AQ180" s="6" t="str">
        <f t="shared" si="53"/>
        <v/>
      </c>
      <c r="AR180" s="6" t="str">
        <f t="shared" si="54"/>
        <v/>
      </c>
      <c r="AS180" s="6"/>
      <c r="AT180" s="45"/>
    </row>
    <row r="181" spans="2:46" x14ac:dyDescent="0.3">
      <c r="B181" s="163"/>
      <c r="C181" s="163"/>
      <c r="D181" s="4"/>
      <c r="E181" s="36"/>
      <c r="F181" s="37"/>
      <c r="G181" s="37"/>
      <c r="H181" s="36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Y181" s="38"/>
      <c r="Z181" s="39"/>
      <c r="AA181" s="40" t="str">
        <f t="shared" si="38"/>
        <v/>
      </c>
      <c r="AB181" s="40" t="str">
        <f t="shared" si="39"/>
        <v/>
      </c>
      <c r="AD181" s="5" t="str">
        <f t="shared" si="40"/>
        <v/>
      </c>
      <c r="AE181" s="124" t="str">
        <f t="shared" si="41"/>
        <v/>
      </c>
      <c r="AF181" s="124" t="str">
        <f t="shared" si="42"/>
        <v/>
      </c>
      <c r="AG181" s="6" t="str">
        <f t="shared" si="43"/>
        <v/>
      </c>
      <c r="AH181" s="5" t="str">
        <f t="shared" si="44"/>
        <v/>
      </c>
      <c r="AI181" s="6" t="str">
        <f t="shared" si="45"/>
        <v/>
      </c>
      <c r="AJ181" s="6" t="str">
        <f t="shared" si="46"/>
        <v/>
      </c>
      <c r="AK181" s="6" t="str">
        <f t="shared" si="47"/>
        <v/>
      </c>
      <c r="AL181" s="6" t="str">
        <f t="shared" si="48"/>
        <v/>
      </c>
      <c r="AM181" s="6" t="str">
        <f t="shared" si="49"/>
        <v/>
      </c>
      <c r="AN181" s="6" t="str">
        <f t="shared" si="50"/>
        <v/>
      </c>
      <c r="AO181" s="6" t="str">
        <f t="shared" si="51"/>
        <v/>
      </c>
      <c r="AP181" s="6" t="str">
        <f t="shared" si="52"/>
        <v/>
      </c>
      <c r="AQ181" s="6" t="str">
        <f t="shared" si="53"/>
        <v/>
      </c>
      <c r="AR181" s="6" t="str">
        <f t="shared" si="54"/>
        <v/>
      </c>
      <c r="AS181" s="6"/>
      <c r="AT181" s="45"/>
    </row>
    <row r="182" spans="2:46" x14ac:dyDescent="0.3">
      <c r="B182" s="163"/>
      <c r="C182" s="163"/>
      <c r="D182" s="4"/>
      <c r="E182" s="36"/>
      <c r="F182" s="37"/>
      <c r="G182" s="37"/>
      <c r="H182" s="36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Y182" s="38"/>
      <c r="Z182" s="39"/>
      <c r="AA182" s="40" t="str">
        <f t="shared" si="38"/>
        <v/>
      </c>
      <c r="AB182" s="40" t="str">
        <f t="shared" si="39"/>
        <v/>
      </c>
      <c r="AD182" s="5" t="str">
        <f t="shared" si="40"/>
        <v/>
      </c>
      <c r="AE182" s="124" t="str">
        <f t="shared" si="41"/>
        <v/>
      </c>
      <c r="AF182" s="124" t="str">
        <f t="shared" si="42"/>
        <v/>
      </c>
      <c r="AG182" s="6" t="str">
        <f t="shared" si="43"/>
        <v/>
      </c>
      <c r="AH182" s="5" t="str">
        <f t="shared" si="44"/>
        <v/>
      </c>
      <c r="AI182" s="6" t="str">
        <f t="shared" si="45"/>
        <v/>
      </c>
      <c r="AJ182" s="6" t="str">
        <f t="shared" si="46"/>
        <v/>
      </c>
      <c r="AK182" s="6" t="str">
        <f t="shared" si="47"/>
        <v/>
      </c>
      <c r="AL182" s="6" t="str">
        <f t="shared" si="48"/>
        <v/>
      </c>
      <c r="AM182" s="6" t="str">
        <f t="shared" si="49"/>
        <v/>
      </c>
      <c r="AN182" s="6" t="str">
        <f t="shared" si="50"/>
        <v/>
      </c>
      <c r="AO182" s="6" t="str">
        <f t="shared" si="51"/>
        <v/>
      </c>
      <c r="AP182" s="6" t="str">
        <f t="shared" si="52"/>
        <v/>
      </c>
      <c r="AQ182" s="6" t="str">
        <f t="shared" si="53"/>
        <v/>
      </c>
      <c r="AR182" s="6" t="str">
        <f t="shared" si="54"/>
        <v/>
      </c>
      <c r="AS182" s="6"/>
      <c r="AT182" s="45"/>
    </row>
    <row r="183" spans="2:46" x14ac:dyDescent="0.3">
      <c r="B183" s="163"/>
      <c r="C183" s="163"/>
      <c r="E183" s="36"/>
      <c r="F183" s="37"/>
      <c r="G183" s="37"/>
      <c r="H183" s="36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Y183" s="38"/>
      <c r="Z183" s="39"/>
      <c r="AA183" s="40" t="str">
        <f t="shared" si="38"/>
        <v/>
      </c>
      <c r="AB183" s="40" t="str">
        <f t="shared" si="39"/>
        <v/>
      </c>
      <c r="AD183" s="5" t="str">
        <f t="shared" si="40"/>
        <v/>
      </c>
      <c r="AE183" s="124" t="str">
        <f t="shared" si="41"/>
        <v/>
      </c>
      <c r="AF183" s="124" t="str">
        <f t="shared" si="42"/>
        <v/>
      </c>
      <c r="AG183" s="6" t="str">
        <f t="shared" si="43"/>
        <v/>
      </c>
      <c r="AH183" s="5" t="str">
        <f t="shared" si="44"/>
        <v/>
      </c>
      <c r="AI183" s="6" t="str">
        <f t="shared" si="45"/>
        <v/>
      </c>
      <c r="AJ183" s="6" t="str">
        <f t="shared" si="46"/>
        <v/>
      </c>
      <c r="AK183" s="6" t="str">
        <f t="shared" si="47"/>
        <v/>
      </c>
      <c r="AL183" s="6" t="str">
        <f t="shared" si="48"/>
        <v/>
      </c>
      <c r="AM183" s="6" t="str">
        <f t="shared" si="49"/>
        <v/>
      </c>
      <c r="AN183" s="6" t="str">
        <f t="shared" si="50"/>
        <v/>
      </c>
      <c r="AO183" s="6" t="str">
        <f t="shared" si="51"/>
        <v/>
      </c>
      <c r="AP183" s="6" t="str">
        <f t="shared" si="52"/>
        <v/>
      </c>
      <c r="AQ183" s="6" t="str">
        <f t="shared" si="53"/>
        <v/>
      </c>
      <c r="AR183" s="6" t="str">
        <f t="shared" si="54"/>
        <v/>
      </c>
      <c r="AS183" s="6"/>
      <c r="AT183" s="45"/>
    </row>
    <row r="184" spans="2:46" x14ac:dyDescent="0.3">
      <c r="B184" s="163"/>
      <c r="C184" s="163"/>
      <c r="D184" s="4"/>
      <c r="E184" s="36"/>
      <c r="F184" s="37"/>
      <c r="G184" s="37"/>
      <c r="H184" s="36"/>
      <c r="I184" s="162"/>
      <c r="J184" s="162"/>
      <c r="K184" s="162"/>
      <c r="L184" s="162"/>
      <c r="M184" s="162"/>
      <c r="N184" s="162"/>
      <c r="O184" s="162"/>
      <c r="P184" s="162"/>
      <c r="Q184" s="162"/>
      <c r="R184" s="162"/>
      <c r="Y184" s="38"/>
      <c r="Z184" s="39"/>
      <c r="AA184" s="40" t="str">
        <f t="shared" si="38"/>
        <v/>
      </c>
      <c r="AB184" s="40" t="str">
        <f t="shared" si="39"/>
        <v/>
      </c>
      <c r="AD184" s="5" t="str">
        <f t="shared" si="40"/>
        <v/>
      </c>
      <c r="AE184" s="124" t="str">
        <f t="shared" si="41"/>
        <v/>
      </c>
      <c r="AF184" s="124" t="str">
        <f t="shared" si="42"/>
        <v/>
      </c>
      <c r="AG184" s="6" t="str">
        <f t="shared" si="43"/>
        <v/>
      </c>
      <c r="AH184" s="5" t="str">
        <f t="shared" si="44"/>
        <v/>
      </c>
      <c r="AI184" s="6" t="str">
        <f t="shared" si="45"/>
        <v/>
      </c>
      <c r="AJ184" s="6" t="str">
        <f t="shared" si="46"/>
        <v/>
      </c>
      <c r="AK184" s="6" t="str">
        <f t="shared" si="47"/>
        <v/>
      </c>
      <c r="AL184" s="6" t="str">
        <f t="shared" si="48"/>
        <v/>
      </c>
      <c r="AM184" s="6" t="str">
        <f t="shared" si="49"/>
        <v/>
      </c>
      <c r="AN184" s="6" t="str">
        <f t="shared" si="50"/>
        <v/>
      </c>
      <c r="AO184" s="6" t="str">
        <f t="shared" si="51"/>
        <v/>
      </c>
      <c r="AP184" s="6" t="str">
        <f t="shared" si="52"/>
        <v/>
      </c>
      <c r="AQ184" s="6" t="str">
        <f t="shared" si="53"/>
        <v/>
      </c>
      <c r="AR184" s="6" t="str">
        <f t="shared" si="54"/>
        <v/>
      </c>
      <c r="AS184" s="6"/>
      <c r="AT184" s="45"/>
    </row>
    <row r="185" spans="2:46" x14ac:dyDescent="0.3">
      <c r="B185" s="163"/>
      <c r="C185" s="163"/>
      <c r="D185" s="4"/>
      <c r="E185" s="36"/>
      <c r="F185" s="37"/>
      <c r="G185" s="37"/>
      <c r="H185" s="36"/>
      <c r="I185" s="162"/>
      <c r="J185" s="162"/>
      <c r="K185" s="162"/>
      <c r="L185" s="162"/>
      <c r="M185" s="162"/>
      <c r="N185" s="162"/>
      <c r="O185" s="162"/>
      <c r="P185" s="162"/>
      <c r="Q185" s="162"/>
      <c r="R185" s="162"/>
      <c r="Y185" s="38"/>
      <c r="Z185" s="39"/>
      <c r="AA185" s="40" t="str">
        <f t="shared" si="38"/>
        <v/>
      </c>
      <c r="AB185" s="40" t="str">
        <f t="shared" si="39"/>
        <v/>
      </c>
      <c r="AD185" s="5" t="str">
        <f t="shared" si="40"/>
        <v/>
      </c>
      <c r="AE185" s="124" t="str">
        <f t="shared" si="41"/>
        <v/>
      </c>
      <c r="AF185" s="124" t="str">
        <f t="shared" si="42"/>
        <v/>
      </c>
      <c r="AG185" s="6" t="str">
        <f t="shared" si="43"/>
        <v/>
      </c>
      <c r="AH185" s="5" t="str">
        <f t="shared" si="44"/>
        <v/>
      </c>
      <c r="AI185" s="6" t="str">
        <f t="shared" si="45"/>
        <v/>
      </c>
      <c r="AJ185" s="6" t="str">
        <f t="shared" si="46"/>
        <v/>
      </c>
      <c r="AK185" s="6" t="str">
        <f t="shared" si="47"/>
        <v/>
      </c>
      <c r="AL185" s="6" t="str">
        <f t="shared" si="48"/>
        <v/>
      </c>
      <c r="AM185" s="6" t="str">
        <f t="shared" si="49"/>
        <v/>
      </c>
      <c r="AN185" s="6" t="str">
        <f t="shared" si="50"/>
        <v/>
      </c>
      <c r="AO185" s="6" t="str">
        <f t="shared" si="51"/>
        <v/>
      </c>
      <c r="AP185" s="6" t="str">
        <f t="shared" si="52"/>
        <v/>
      </c>
      <c r="AQ185" s="6" t="str">
        <f t="shared" si="53"/>
        <v/>
      </c>
      <c r="AR185" s="6" t="str">
        <f t="shared" si="54"/>
        <v/>
      </c>
      <c r="AS185" s="6"/>
      <c r="AT185" s="45"/>
    </row>
    <row r="186" spans="2:46" x14ac:dyDescent="0.3">
      <c r="B186" s="163"/>
      <c r="C186" s="163"/>
      <c r="D186" s="4"/>
      <c r="E186" s="36"/>
      <c r="F186" s="37"/>
      <c r="G186" s="37"/>
      <c r="H186" s="36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Y186" s="38"/>
      <c r="Z186" s="39"/>
      <c r="AA186" s="40" t="str">
        <f t="shared" si="38"/>
        <v/>
      </c>
      <c r="AB186" s="40" t="str">
        <f t="shared" si="39"/>
        <v/>
      </c>
      <c r="AD186" s="5" t="str">
        <f t="shared" si="40"/>
        <v/>
      </c>
      <c r="AE186" s="124" t="str">
        <f t="shared" si="41"/>
        <v/>
      </c>
      <c r="AF186" s="124" t="str">
        <f t="shared" si="42"/>
        <v/>
      </c>
      <c r="AG186" s="6" t="str">
        <f t="shared" si="43"/>
        <v/>
      </c>
      <c r="AH186" s="5" t="str">
        <f t="shared" si="44"/>
        <v/>
      </c>
      <c r="AI186" s="6" t="str">
        <f t="shared" si="45"/>
        <v/>
      </c>
      <c r="AJ186" s="6" t="str">
        <f t="shared" si="46"/>
        <v/>
      </c>
      <c r="AK186" s="6" t="str">
        <f t="shared" si="47"/>
        <v/>
      </c>
      <c r="AL186" s="6" t="str">
        <f t="shared" si="48"/>
        <v/>
      </c>
      <c r="AM186" s="6" t="str">
        <f t="shared" si="49"/>
        <v/>
      </c>
      <c r="AN186" s="6" t="str">
        <f t="shared" si="50"/>
        <v/>
      </c>
      <c r="AO186" s="6" t="str">
        <f t="shared" si="51"/>
        <v/>
      </c>
      <c r="AP186" s="6" t="str">
        <f t="shared" si="52"/>
        <v/>
      </c>
      <c r="AQ186" s="6" t="str">
        <f t="shared" si="53"/>
        <v/>
      </c>
      <c r="AR186" s="6" t="str">
        <f t="shared" si="54"/>
        <v/>
      </c>
      <c r="AS186" s="6"/>
      <c r="AT186" s="45"/>
    </row>
    <row r="187" spans="2:46" x14ac:dyDescent="0.3">
      <c r="B187" s="163"/>
      <c r="C187" s="163"/>
      <c r="D187" s="4"/>
      <c r="E187" s="36"/>
      <c r="F187" s="37"/>
      <c r="G187" s="37"/>
      <c r="H187" s="36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Y187" s="38"/>
      <c r="Z187" s="39"/>
      <c r="AA187" s="40" t="str">
        <f t="shared" si="38"/>
        <v/>
      </c>
      <c r="AB187" s="40" t="str">
        <f t="shared" si="39"/>
        <v/>
      </c>
      <c r="AD187" s="5" t="str">
        <f t="shared" si="40"/>
        <v/>
      </c>
      <c r="AE187" s="124" t="str">
        <f t="shared" si="41"/>
        <v/>
      </c>
      <c r="AF187" s="124" t="str">
        <f t="shared" si="42"/>
        <v/>
      </c>
      <c r="AG187" s="6" t="str">
        <f t="shared" si="43"/>
        <v/>
      </c>
      <c r="AH187" s="5" t="str">
        <f t="shared" si="44"/>
        <v/>
      </c>
      <c r="AI187" s="6" t="str">
        <f t="shared" si="45"/>
        <v/>
      </c>
      <c r="AJ187" s="6" t="str">
        <f t="shared" si="46"/>
        <v/>
      </c>
      <c r="AK187" s="6" t="str">
        <f t="shared" si="47"/>
        <v/>
      </c>
      <c r="AL187" s="6" t="str">
        <f t="shared" si="48"/>
        <v/>
      </c>
      <c r="AM187" s="6" t="str">
        <f t="shared" si="49"/>
        <v/>
      </c>
      <c r="AN187" s="6" t="str">
        <f t="shared" si="50"/>
        <v/>
      </c>
      <c r="AO187" s="6" t="str">
        <f t="shared" si="51"/>
        <v/>
      </c>
      <c r="AP187" s="6" t="str">
        <f t="shared" si="52"/>
        <v/>
      </c>
      <c r="AQ187" s="6" t="str">
        <f t="shared" si="53"/>
        <v/>
      </c>
      <c r="AR187" s="6" t="str">
        <f t="shared" si="54"/>
        <v/>
      </c>
      <c r="AS187" s="6"/>
      <c r="AT187" s="45"/>
    </row>
    <row r="188" spans="2:46" x14ac:dyDescent="0.3">
      <c r="B188" s="163"/>
      <c r="C188" s="163"/>
      <c r="D188" s="4"/>
      <c r="E188" s="36"/>
      <c r="F188" s="37"/>
      <c r="G188" s="37"/>
      <c r="H188" s="36"/>
      <c r="I188" s="162"/>
      <c r="J188" s="162"/>
      <c r="K188" s="162"/>
      <c r="L188" s="162"/>
      <c r="M188" s="162"/>
      <c r="N188" s="162"/>
      <c r="O188" s="162"/>
      <c r="P188" s="162"/>
      <c r="Q188" s="162"/>
      <c r="R188" s="162"/>
      <c r="Y188" s="38"/>
      <c r="Z188" s="39"/>
      <c r="AA188" s="40" t="str">
        <f t="shared" si="38"/>
        <v/>
      </c>
      <c r="AB188" s="40" t="str">
        <f t="shared" si="39"/>
        <v/>
      </c>
      <c r="AD188" s="5" t="str">
        <f t="shared" si="40"/>
        <v/>
      </c>
      <c r="AE188" s="124" t="str">
        <f t="shared" si="41"/>
        <v/>
      </c>
      <c r="AF188" s="124" t="str">
        <f t="shared" si="42"/>
        <v/>
      </c>
      <c r="AG188" s="6" t="str">
        <f t="shared" si="43"/>
        <v/>
      </c>
      <c r="AH188" s="5" t="str">
        <f t="shared" si="44"/>
        <v/>
      </c>
      <c r="AI188" s="6" t="str">
        <f t="shared" si="45"/>
        <v/>
      </c>
      <c r="AJ188" s="6" t="str">
        <f t="shared" si="46"/>
        <v/>
      </c>
      <c r="AK188" s="6" t="str">
        <f t="shared" si="47"/>
        <v/>
      </c>
      <c r="AL188" s="6" t="str">
        <f t="shared" si="48"/>
        <v/>
      </c>
      <c r="AM188" s="6" t="str">
        <f t="shared" si="49"/>
        <v/>
      </c>
      <c r="AN188" s="6" t="str">
        <f t="shared" si="50"/>
        <v/>
      </c>
      <c r="AO188" s="6" t="str">
        <f t="shared" si="51"/>
        <v/>
      </c>
      <c r="AP188" s="6" t="str">
        <f t="shared" si="52"/>
        <v/>
      </c>
      <c r="AQ188" s="6" t="str">
        <f t="shared" si="53"/>
        <v/>
      </c>
      <c r="AR188" s="6" t="str">
        <f t="shared" si="54"/>
        <v/>
      </c>
      <c r="AS188" s="6"/>
      <c r="AT188" s="45"/>
    </row>
    <row r="189" spans="2:46" x14ac:dyDescent="0.3">
      <c r="B189" s="163"/>
      <c r="C189" s="163"/>
      <c r="D189" s="4"/>
      <c r="E189" s="36"/>
      <c r="F189" s="37"/>
      <c r="G189" s="37"/>
      <c r="H189" s="36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Y189" s="38"/>
      <c r="Z189" s="39"/>
      <c r="AA189" s="40" t="str">
        <f t="shared" si="38"/>
        <v/>
      </c>
      <c r="AB189" s="40" t="str">
        <f t="shared" si="39"/>
        <v/>
      </c>
      <c r="AD189" s="5" t="str">
        <f t="shared" si="40"/>
        <v/>
      </c>
      <c r="AE189" s="124" t="str">
        <f t="shared" si="41"/>
        <v/>
      </c>
      <c r="AF189" s="124" t="str">
        <f t="shared" si="42"/>
        <v/>
      </c>
      <c r="AG189" s="6" t="str">
        <f t="shared" si="43"/>
        <v/>
      </c>
      <c r="AH189" s="5" t="str">
        <f t="shared" si="44"/>
        <v/>
      </c>
      <c r="AI189" s="6" t="str">
        <f t="shared" si="45"/>
        <v/>
      </c>
      <c r="AJ189" s="6" t="str">
        <f t="shared" si="46"/>
        <v/>
      </c>
      <c r="AK189" s="6" t="str">
        <f t="shared" si="47"/>
        <v/>
      </c>
      <c r="AL189" s="6" t="str">
        <f t="shared" si="48"/>
        <v/>
      </c>
      <c r="AM189" s="6" t="str">
        <f t="shared" si="49"/>
        <v/>
      </c>
      <c r="AN189" s="6" t="str">
        <f t="shared" si="50"/>
        <v/>
      </c>
      <c r="AO189" s="6" t="str">
        <f t="shared" si="51"/>
        <v/>
      </c>
      <c r="AP189" s="6" t="str">
        <f t="shared" si="52"/>
        <v/>
      </c>
      <c r="AQ189" s="6" t="str">
        <f t="shared" si="53"/>
        <v/>
      </c>
      <c r="AR189" s="6" t="str">
        <f t="shared" si="54"/>
        <v/>
      </c>
      <c r="AS189" s="6"/>
      <c r="AT189" s="45"/>
    </row>
    <row r="190" spans="2:46" x14ac:dyDescent="0.3">
      <c r="B190" s="163"/>
      <c r="C190" s="163"/>
      <c r="D190" s="4"/>
      <c r="E190" s="36"/>
      <c r="F190" s="37"/>
      <c r="G190" s="37"/>
      <c r="H190" s="36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Y190" s="38"/>
      <c r="Z190" s="39"/>
      <c r="AA190" s="40" t="str">
        <f t="shared" si="38"/>
        <v/>
      </c>
      <c r="AB190" s="40" t="str">
        <f t="shared" si="39"/>
        <v/>
      </c>
      <c r="AD190" s="5" t="str">
        <f t="shared" si="40"/>
        <v/>
      </c>
      <c r="AE190" s="124" t="str">
        <f t="shared" si="41"/>
        <v/>
      </c>
      <c r="AF190" s="124" t="str">
        <f t="shared" si="42"/>
        <v/>
      </c>
      <c r="AG190" s="6" t="str">
        <f t="shared" si="43"/>
        <v/>
      </c>
      <c r="AH190" s="5" t="str">
        <f t="shared" si="44"/>
        <v/>
      </c>
      <c r="AI190" s="6" t="str">
        <f t="shared" si="45"/>
        <v/>
      </c>
      <c r="AJ190" s="6" t="str">
        <f t="shared" si="46"/>
        <v/>
      </c>
      <c r="AK190" s="6" t="str">
        <f t="shared" si="47"/>
        <v/>
      </c>
      <c r="AL190" s="6" t="str">
        <f t="shared" si="48"/>
        <v/>
      </c>
      <c r="AM190" s="6" t="str">
        <f t="shared" si="49"/>
        <v/>
      </c>
      <c r="AN190" s="6" t="str">
        <f t="shared" si="50"/>
        <v/>
      </c>
      <c r="AO190" s="6" t="str">
        <f t="shared" si="51"/>
        <v/>
      </c>
      <c r="AP190" s="6" t="str">
        <f t="shared" si="52"/>
        <v/>
      </c>
      <c r="AQ190" s="6" t="str">
        <f t="shared" si="53"/>
        <v/>
      </c>
      <c r="AR190" s="6" t="str">
        <f t="shared" si="54"/>
        <v/>
      </c>
      <c r="AS190" s="6"/>
      <c r="AT190" s="45"/>
    </row>
    <row r="191" spans="2:46" x14ac:dyDescent="0.3">
      <c r="B191" s="163"/>
      <c r="C191" s="163"/>
      <c r="D191" s="4"/>
      <c r="E191" s="36"/>
      <c r="F191" s="37"/>
      <c r="G191" s="37"/>
      <c r="H191" s="36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Y191" s="38"/>
      <c r="Z191" s="39"/>
      <c r="AA191" s="40" t="str">
        <f t="shared" si="38"/>
        <v/>
      </c>
      <c r="AB191" s="40" t="str">
        <f t="shared" si="39"/>
        <v/>
      </c>
      <c r="AD191" s="5" t="str">
        <f t="shared" si="40"/>
        <v/>
      </c>
      <c r="AE191" s="124" t="str">
        <f t="shared" si="41"/>
        <v/>
      </c>
      <c r="AF191" s="124" t="str">
        <f t="shared" si="42"/>
        <v/>
      </c>
      <c r="AG191" s="6" t="str">
        <f t="shared" si="43"/>
        <v/>
      </c>
      <c r="AH191" s="5" t="str">
        <f t="shared" si="44"/>
        <v/>
      </c>
      <c r="AI191" s="6" t="str">
        <f t="shared" si="45"/>
        <v/>
      </c>
      <c r="AJ191" s="6" t="str">
        <f t="shared" si="46"/>
        <v/>
      </c>
      <c r="AK191" s="6" t="str">
        <f t="shared" si="47"/>
        <v/>
      </c>
      <c r="AL191" s="6" t="str">
        <f t="shared" si="48"/>
        <v/>
      </c>
      <c r="AM191" s="6" t="str">
        <f t="shared" si="49"/>
        <v/>
      </c>
      <c r="AN191" s="6" t="str">
        <f t="shared" si="50"/>
        <v/>
      </c>
      <c r="AO191" s="6" t="str">
        <f t="shared" si="51"/>
        <v/>
      </c>
      <c r="AP191" s="6" t="str">
        <f t="shared" si="52"/>
        <v/>
      </c>
      <c r="AQ191" s="6" t="str">
        <f t="shared" si="53"/>
        <v/>
      </c>
      <c r="AR191" s="6" t="str">
        <f t="shared" si="54"/>
        <v/>
      </c>
      <c r="AS191" s="6"/>
      <c r="AT191" s="45"/>
    </row>
    <row r="192" spans="2:46" x14ac:dyDescent="0.3">
      <c r="B192" s="163"/>
      <c r="C192" s="163"/>
      <c r="D192" s="4"/>
      <c r="E192" s="36"/>
      <c r="F192" s="37"/>
      <c r="G192" s="37"/>
      <c r="H192" s="36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Y192" s="38"/>
      <c r="Z192" s="39"/>
      <c r="AA192" s="40" t="str">
        <f t="shared" si="38"/>
        <v/>
      </c>
      <c r="AB192" s="40" t="str">
        <f t="shared" si="39"/>
        <v/>
      </c>
      <c r="AD192" s="5" t="str">
        <f t="shared" si="40"/>
        <v/>
      </c>
      <c r="AE192" s="124" t="str">
        <f t="shared" si="41"/>
        <v/>
      </c>
      <c r="AF192" s="124" t="str">
        <f t="shared" si="42"/>
        <v/>
      </c>
      <c r="AG192" s="6" t="str">
        <f t="shared" si="43"/>
        <v/>
      </c>
      <c r="AH192" s="5" t="str">
        <f t="shared" si="44"/>
        <v/>
      </c>
      <c r="AI192" s="6" t="str">
        <f t="shared" si="45"/>
        <v/>
      </c>
      <c r="AJ192" s="6" t="str">
        <f t="shared" si="46"/>
        <v/>
      </c>
      <c r="AK192" s="6" t="str">
        <f t="shared" si="47"/>
        <v/>
      </c>
      <c r="AL192" s="6" t="str">
        <f t="shared" si="48"/>
        <v/>
      </c>
      <c r="AM192" s="6" t="str">
        <f t="shared" si="49"/>
        <v/>
      </c>
      <c r="AN192" s="6" t="str">
        <f t="shared" si="50"/>
        <v/>
      </c>
      <c r="AO192" s="6" t="str">
        <f t="shared" si="51"/>
        <v/>
      </c>
      <c r="AP192" s="6" t="str">
        <f t="shared" si="52"/>
        <v/>
      </c>
      <c r="AQ192" s="6" t="str">
        <f t="shared" si="53"/>
        <v/>
      </c>
      <c r="AR192" s="6" t="str">
        <f t="shared" si="54"/>
        <v/>
      </c>
      <c r="AS192" s="6"/>
      <c r="AT192" s="45"/>
    </row>
    <row r="193" spans="2:46" x14ac:dyDescent="0.3">
      <c r="B193" s="163"/>
      <c r="C193" s="163"/>
      <c r="D193" s="4"/>
      <c r="E193" s="36"/>
      <c r="F193" s="37"/>
      <c r="G193" s="37"/>
      <c r="H193" s="36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Y193" s="38"/>
      <c r="Z193" s="39"/>
      <c r="AA193" s="40" t="str">
        <f t="shared" si="38"/>
        <v/>
      </c>
      <c r="AB193" s="40" t="str">
        <f t="shared" si="39"/>
        <v/>
      </c>
      <c r="AD193" s="5" t="str">
        <f t="shared" si="40"/>
        <v/>
      </c>
      <c r="AE193" s="124" t="str">
        <f t="shared" si="41"/>
        <v/>
      </c>
      <c r="AF193" s="124" t="str">
        <f t="shared" si="42"/>
        <v/>
      </c>
      <c r="AG193" s="6" t="str">
        <f t="shared" si="43"/>
        <v/>
      </c>
      <c r="AH193" s="5" t="str">
        <f t="shared" si="44"/>
        <v/>
      </c>
      <c r="AI193" s="6" t="str">
        <f t="shared" si="45"/>
        <v/>
      </c>
      <c r="AJ193" s="6" t="str">
        <f t="shared" si="46"/>
        <v/>
      </c>
      <c r="AK193" s="6" t="str">
        <f t="shared" si="47"/>
        <v/>
      </c>
      <c r="AL193" s="6" t="str">
        <f t="shared" si="48"/>
        <v/>
      </c>
      <c r="AM193" s="6" t="str">
        <f t="shared" si="49"/>
        <v/>
      </c>
      <c r="AN193" s="6" t="str">
        <f t="shared" si="50"/>
        <v/>
      </c>
      <c r="AO193" s="6" t="str">
        <f t="shared" si="51"/>
        <v/>
      </c>
      <c r="AP193" s="6" t="str">
        <f t="shared" si="52"/>
        <v/>
      </c>
      <c r="AQ193" s="6" t="str">
        <f t="shared" si="53"/>
        <v/>
      </c>
      <c r="AR193" s="6" t="str">
        <f t="shared" si="54"/>
        <v/>
      </c>
      <c r="AS193" s="6"/>
      <c r="AT193" s="45"/>
    </row>
    <row r="194" spans="2:46" x14ac:dyDescent="0.3">
      <c r="B194" s="163"/>
      <c r="C194" s="163"/>
      <c r="D194" s="4"/>
      <c r="E194" s="36"/>
      <c r="F194" s="37"/>
      <c r="G194" s="37"/>
      <c r="H194" s="36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Y194" s="38"/>
      <c r="Z194" s="39"/>
      <c r="AA194" s="40" t="str">
        <f t="shared" si="38"/>
        <v/>
      </c>
      <c r="AB194" s="40" t="str">
        <f t="shared" si="39"/>
        <v/>
      </c>
      <c r="AD194" s="5" t="str">
        <f t="shared" si="40"/>
        <v/>
      </c>
      <c r="AE194" s="124" t="str">
        <f t="shared" si="41"/>
        <v/>
      </c>
      <c r="AF194" s="124" t="str">
        <f t="shared" si="42"/>
        <v/>
      </c>
      <c r="AG194" s="6" t="str">
        <f t="shared" si="43"/>
        <v/>
      </c>
      <c r="AH194" s="5" t="str">
        <f t="shared" si="44"/>
        <v/>
      </c>
      <c r="AI194" s="6" t="str">
        <f t="shared" si="45"/>
        <v/>
      </c>
      <c r="AJ194" s="6" t="str">
        <f t="shared" si="46"/>
        <v/>
      </c>
      <c r="AK194" s="6" t="str">
        <f t="shared" si="47"/>
        <v/>
      </c>
      <c r="AL194" s="6" t="str">
        <f t="shared" si="48"/>
        <v/>
      </c>
      <c r="AM194" s="6" t="str">
        <f t="shared" si="49"/>
        <v/>
      </c>
      <c r="AN194" s="6" t="str">
        <f t="shared" si="50"/>
        <v/>
      </c>
      <c r="AO194" s="6" t="str">
        <f t="shared" si="51"/>
        <v/>
      </c>
      <c r="AP194" s="6" t="str">
        <f t="shared" si="52"/>
        <v/>
      </c>
      <c r="AQ194" s="6" t="str">
        <f t="shared" si="53"/>
        <v/>
      </c>
      <c r="AR194" s="6" t="str">
        <f t="shared" si="54"/>
        <v/>
      </c>
      <c r="AS194" s="6"/>
      <c r="AT194" s="45"/>
    </row>
    <row r="195" spans="2:46" x14ac:dyDescent="0.3">
      <c r="B195" s="163"/>
      <c r="C195" s="163"/>
      <c r="D195" s="4"/>
      <c r="E195" s="36"/>
      <c r="F195" s="37" t="str">
        <f t="shared" ref="F195:F258" si="55">IF(G195="","",VLOOKUP($G195,$AW$2:$AX$12,2,FALSE))</f>
        <v/>
      </c>
      <c r="G195" s="37"/>
      <c r="H195" s="36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Y195" s="38"/>
      <c r="Z195" s="39"/>
      <c r="AA195" s="40" t="str">
        <f t="shared" si="38"/>
        <v/>
      </c>
      <c r="AB195" s="40" t="str">
        <f t="shared" si="39"/>
        <v/>
      </c>
      <c r="AD195" s="5" t="str">
        <f t="shared" si="40"/>
        <v/>
      </c>
      <c r="AE195" s="124" t="str">
        <f t="shared" si="41"/>
        <v/>
      </c>
      <c r="AF195" s="124" t="str">
        <f t="shared" si="42"/>
        <v/>
      </c>
      <c r="AG195" s="6" t="str">
        <f t="shared" si="43"/>
        <v/>
      </c>
      <c r="AH195" s="5" t="str">
        <f t="shared" si="44"/>
        <v/>
      </c>
      <c r="AI195" s="6" t="str">
        <f t="shared" si="45"/>
        <v/>
      </c>
      <c r="AJ195" s="6" t="str">
        <f t="shared" si="46"/>
        <v/>
      </c>
      <c r="AK195" s="6" t="str">
        <f t="shared" si="47"/>
        <v/>
      </c>
      <c r="AL195" s="6" t="str">
        <f t="shared" si="48"/>
        <v/>
      </c>
      <c r="AM195" s="6" t="str">
        <f t="shared" si="49"/>
        <v/>
      </c>
      <c r="AN195" s="6" t="str">
        <f t="shared" si="50"/>
        <v/>
      </c>
      <c r="AO195" s="6" t="str">
        <f t="shared" si="51"/>
        <v/>
      </c>
      <c r="AP195" s="6" t="str">
        <f t="shared" si="52"/>
        <v/>
      </c>
      <c r="AQ195" s="6" t="str">
        <f t="shared" si="53"/>
        <v/>
      </c>
      <c r="AR195" s="6" t="str">
        <f t="shared" si="54"/>
        <v/>
      </c>
      <c r="AS195" s="6"/>
      <c r="AT195" s="45"/>
    </row>
    <row r="196" spans="2:46" x14ac:dyDescent="0.3">
      <c r="B196" s="163"/>
      <c r="C196" s="163"/>
      <c r="D196" s="4"/>
      <c r="E196" s="36"/>
      <c r="F196" s="37" t="str">
        <f t="shared" si="55"/>
        <v/>
      </c>
      <c r="G196" s="37"/>
      <c r="H196" s="36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Y196" s="38"/>
      <c r="Z196" s="39"/>
      <c r="AA196" s="40" t="str">
        <f t="shared" si="38"/>
        <v/>
      </c>
      <c r="AB196" s="40" t="str">
        <f t="shared" si="39"/>
        <v/>
      </c>
      <c r="AD196" s="5" t="str">
        <f t="shared" si="40"/>
        <v/>
      </c>
      <c r="AE196" s="124" t="str">
        <f t="shared" si="41"/>
        <v/>
      </c>
      <c r="AF196" s="124" t="str">
        <f t="shared" si="42"/>
        <v/>
      </c>
      <c r="AG196" s="6" t="str">
        <f t="shared" si="43"/>
        <v/>
      </c>
      <c r="AH196" s="5" t="str">
        <f t="shared" si="44"/>
        <v/>
      </c>
      <c r="AI196" s="6" t="str">
        <f t="shared" si="45"/>
        <v/>
      </c>
      <c r="AJ196" s="6" t="str">
        <f t="shared" si="46"/>
        <v/>
      </c>
      <c r="AK196" s="6" t="str">
        <f t="shared" si="47"/>
        <v/>
      </c>
      <c r="AL196" s="6" t="str">
        <f t="shared" si="48"/>
        <v/>
      </c>
      <c r="AM196" s="6" t="str">
        <f t="shared" si="49"/>
        <v/>
      </c>
      <c r="AN196" s="6" t="str">
        <f t="shared" si="50"/>
        <v/>
      </c>
      <c r="AO196" s="6" t="str">
        <f t="shared" si="51"/>
        <v/>
      </c>
      <c r="AP196" s="6" t="str">
        <f t="shared" si="52"/>
        <v/>
      </c>
      <c r="AQ196" s="6" t="str">
        <f t="shared" si="53"/>
        <v/>
      </c>
      <c r="AR196" s="6" t="str">
        <f t="shared" si="54"/>
        <v/>
      </c>
      <c r="AS196" s="6"/>
      <c r="AT196" s="45"/>
    </row>
    <row r="197" spans="2:46" x14ac:dyDescent="0.3">
      <c r="B197" s="163"/>
      <c r="C197" s="163"/>
      <c r="D197" s="4"/>
      <c r="E197" s="36"/>
      <c r="F197" s="37" t="str">
        <f t="shared" si="55"/>
        <v/>
      </c>
      <c r="G197" s="37"/>
      <c r="H197" s="36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Y197" s="38"/>
      <c r="Z197" s="39"/>
      <c r="AA197" s="40" t="str">
        <f t="shared" si="38"/>
        <v/>
      </c>
      <c r="AB197" s="40" t="str">
        <f t="shared" si="39"/>
        <v/>
      </c>
      <c r="AD197" s="5" t="str">
        <f t="shared" si="40"/>
        <v/>
      </c>
      <c r="AE197" s="124" t="str">
        <f t="shared" si="41"/>
        <v/>
      </c>
      <c r="AF197" s="124" t="str">
        <f t="shared" si="42"/>
        <v/>
      </c>
      <c r="AG197" s="6" t="str">
        <f t="shared" si="43"/>
        <v/>
      </c>
      <c r="AH197" s="5" t="str">
        <f t="shared" si="44"/>
        <v/>
      </c>
      <c r="AI197" s="6" t="str">
        <f t="shared" si="45"/>
        <v/>
      </c>
      <c r="AJ197" s="6" t="str">
        <f t="shared" si="46"/>
        <v/>
      </c>
      <c r="AK197" s="6" t="str">
        <f t="shared" si="47"/>
        <v/>
      </c>
      <c r="AL197" s="6" t="str">
        <f t="shared" si="48"/>
        <v/>
      </c>
      <c r="AM197" s="6" t="str">
        <f t="shared" si="49"/>
        <v/>
      </c>
      <c r="AN197" s="6" t="str">
        <f t="shared" si="50"/>
        <v/>
      </c>
      <c r="AO197" s="6" t="str">
        <f t="shared" si="51"/>
        <v/>
      </c>
      <c r="AP197" s="6" t="str">
        <f t="shared" si="52"/>
        <v/>
      </c>
      <c r="AQ197" s="6" t="str">
        <f t="shared" si="53"/>
        <v/>
      </c>
      <c r="AR197" s="6" t="str">
        <f t="shared" si="54"/>
        <v/>
      </c>
      <c r="AS197" s="6"/>
      <c r="AT197" s="45"/>
    </row>
    <row r="198" spans="2:46" x14ac:dyDescent="0.3">
      <c r="B198" s="163"/>
      <c r="C198" s="163"/>
      <c r="D198" s="4"/>
      <c r="E198" s="36"/>
      <c r="F198" s="37" t="str">
        <f t="shared" si="55"/>
        <v/>
      </c>
      <c r="G198" s="37"/>
      <c r="H198" s="36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Y198" s="38"/>
      <c r="Z198" s="39"/>
      <c r="AA198" s="40" t="str">
        <f t="shared" si="38"/>
        <v/>
      </c>
      <c r="AB198" s="40" t="str">
        <f t="shared" si="39"/>
        <v/>
      </c>
      <c r="AD198" s="5" t="str">
        <f t="shared" si="40"/>
        <v/>
      </c>
      <c r="AE198" s="124" t="str">
        <f t="shared" si="41"/>
        <v/>
      </c>
      <c r="AF198" s="124" t="str">
        <f t="shared" si="42"/>
        <v/>
      </c>
      <c r="AG198" s="6" t="str">
        <f t="shared" si="43"/>
        <v/>
      </c>
      <c r="AH198" s="5" t="str">
        <f t="shared" si="44"/>
        <v/>
      </c>
      <c r="AI198" s="6" t="str">
        <f t="shared" si="45"/>
        <v/>
      </c>
      <c r="AJ198" s="6" t="str">
        <f t="shared" si="46"/>
        <v/>
      </c>
      <c r="AK198" s="6" t="str">
        <f t="shared" si="47"/>
        <v/>
      </c>
      <c r="AL198" s="6" t="str">
        <f t="shared" si="48"/>
        <v/>
      </c>
      <c r="AM198" s="6" t="str">
        <f t="shared" si="49"/>
        <v/>
      </c>
      <c r="AN198" s="6" t="str">
        <f t="shared" si="50"/>
        <v/>
      </c>
      <c r="AO198" s="6" t="str">
        <f t="shared" si="51"/>
        <v/>
      </c>
      <c r="AP198" s="6" t="str">
        <f t="shared" si="52"/>
        <v/>
      </c>
      <c r="AQ198" s="6" t="str">
        <f t="shared" si="53"/>
        <v/>
      </c>
      <c r="AR198" s="6" t="str">
        <f t="shared" si="54"/>
        <v/>
      </c>
      <c r="AS198" s="6"/>
      <c r="AT198" s="45"/>
    </row>
    <row r="199" spans="2:46" x14ac:dyDescent="0.3">
      <c r="B199" s="163"/>
      <c r="C199" s="163"/>
      <c r="D199" s="4"/>
      <c r="E199" s="36"/>
      <c r="F199" s="37" t="str">
        <f t="shared" si="55"/>
        <v/>
      </c>
      <c r="G199" s="37"/>
      <c r="H199" s="36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Y199" s="38"/>
      <c r="Z199" s="39"/>
      <c r="AA199" s="40" t="str">
        <f t="shared" si="38"/>
        <v/>
      </c>
      <c r="AB199" s="40" t="str">
        <f t="shared" si="39"/>
        <v/>
      </c>
      <c r="AD199" s="5" t="str">
        <f t="shared" si="40"/>
        <v/>
      </c>
      <c r="AE199" s="124" t="str">
        <f t="shared" si="41"/>
        <v/>
      </c>
      <c r="AF199" s="124" t="str">
        <f t="shared" si="42"/>
        <v/>
      </c>
      <c r="AG199" s="6" t="str">
        <f t="shared" si="43"/>
        <v/>
      </c>
      <c r="AH199" s="5" t="str">
        <f t="shared" si="44"/>
        <v/>
      </c>
      <c r="AI199" s="6" t="str">
        <f t="shared" si="45"/>
        <v/>
      </c>
      <c r="AJ199" s="6" t="str">
        <f t="shared" si="46"/>
        <v/>
      </c>
      <c r="AK199" s="6" t="str">
        <f t="shared" si="47"/>
        <v/>
      </c>
      <c r="AL199" s="6" t="str">
        <f t="shared" si="48"/>
        <v/>
      </c>
      <c r="AM199" s="6" t="str">
        <f t="shared" si="49"/>
        <v/>
      </c>
      <c r="AN199" s="6" t="str">
        <f t="shared" si="50"/>
        <v/>
      </c>
      <c r="AO199" s="6" t="str">
        <f t="shared" si="51"/>
        <v/>
      </c>
      <c r="AP199" s="6" t="str">
        <f t="shared" si="52"/>
        <v/>
      </c>
      <c r="AQ199" s="6" t="str">
        <f t="shared" si="53"/>
        <v/>
      </c>
      <c r="AR199" s="6" t="str">
        <f t="shared" si="54"/>
        <v/>
      </c>
      <c r="AS199" s="6"/>
      <c r="AT199" s="45"/>
    </row>
    <row r="200" spans="2:46" x14ac:dyDescent="0.3">
      <c r="B200" s="163"/>
      <c r="C200" s="163"/>
      <c r="D200" s="4"/>
      <c r="E200" s="36"/>
      <c r="F200" s="37" t="str">
        <f t="shared" si="55"/>
        <v/>
      </c>
      <c r="G200" s="37"/>
      <c r="H200" s="36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Y200" s="38"/>
      <c r="Z200" s="39"/>
      <c r="AA200" s="40" t="str">
        <f t="shared" si="38"/>
        <v/>
      </c>
      <c r="AB200" s="40" t="str">
        <f t="shared" si="39"/>
        <v/>
      </c>
      <c r="AD200" s="5" t="str">
        <f t="shared" si="40"/>
        <v/>
      </c>
      <c r="AE200" s="124" t="str">
        <f t="shared" si="41"/>
        <v/>
      </c>
      <c r="AF200" s="124" t="str">
        <f t="shared" si="42"/>
        <v/>
      </c>
      <c r="AG200" s="6" t="str">
        <f t="shared" si="43"/>
        <v/>
      </c>
      <c r="AH200" s="5" t="str">
        <f t="shared" si="44"/>
        <v/>
      </c>
      <c r="AI200" s="6" t="str">
        <f t="shared" si="45"/>
        <v/>
      </c>
      <c r="AJ200" s="6" t="str">
        <f t="shared" si="46"/>
        <v/>
      </c>
      <c r="AK200" s="6" t="str">
        <f t="shared" si="47"/>
        <v/>
      </c>
      <c r="AL200" s="6" t="str">
        <f t="shared" si="48"/>
        <v/>
      </c>
      <c r="AM200" s="6" t="str">
        <f t="shared" si="49"/>
        <v/>
      </c>
      <c r="AN200" s="6" t="str">
        <f t="shared" si="50"/>
        <v/>
      </c>
      <c r="AO200" s="6" t="str">
        <f t="shared" si="51"/>
        <v/>
      </c>
      <c r="AP200" s="6" t="str">
        <f t="shared" si="52"/>
        <v/>
      </c>
      <c r="AQ200" s="6" t="str">
        <f t="shared" si="53"/>
        <v/>
      </c>
      <c r="AR200" s="6" t="str">
        <f t="shared" si="54"/>
        <v/>
      </c>
      <c r="AS200" s="6"/>
      <c r="AT200" s="45"/>
    </row>
    <row r="201" spans="2:46" x14ac:dyDescent="0.3">
      <c r="B201" s="163"/>
      <c r="C201" s="163"/>
      <c r="D201" s="4"/>
      <c r="E201" s="36"/>
      <c r="F201" s="37" t="str">
        <f t="shared" si="55"/>
        <v/>
      </c>
      <c r="G201" s="37"/>
      <c r="H201" s="36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Y201" s="38"/>
      <c r="Z201" s="39"/>
      <c r="AA201" s="40" t="str">
        <f t="shared" si="38"/>
        <v/>
      </c>
      <c r="AB201" s="40" t="str">
        <f t="shared" si="39"/>
        <v/>
      </c>
      <c r="AD201" s="5" t="str">
        <f t="shared" si="40"/>
        <v/>
      </c>
      <c r="AE201" s="124" t="str">
        <f t="shared" si="41"/>
        <v/>
      </c>
      <c r="AF201" s="124" t="str">
        <f t="shared" si="42"/>
        <v/>
      </c>
      <c r="AG201" s="6" t="str">
        <f t="shared" si="43"/>
        <v/>
      </c>
      <c r="AH201" s="5" t="str">
        <f t="shared" si="44"/>
        <v/>
      </c>
      <c r="AI201" s="6" t="str">
        <f t="shared" si="45"/>
        <v/>
      </c>
      <c r="AJ201" s="6" t="str">
        <f t="shared" si="46"/>
        <v/>
      </c>
      <c r="AK201" s="6" t="str">
        <f t="shared" si="47"/>
        <v/>
      </c>
      <c r="AL201" s="6" t="str">
        <f t="shared" si="48"/>
        <v/>
      </c>
      <c r="AM201" s="6" t="str">
        <f t="shared" si="49"/>
        <v/>
      </c>
      <c r="AN201" s="6" t="str">
        <f t="shared" si="50"/>
        <v/>
      </c>
      <c r="AO201" s="6" t="str">
        <f t="shared" si="51"/>
        <v/>
      </c>
      <c r="AP201" s="6" t="str">
        <f t="shared" si="52"/>
        <v/>
      </c>
      <c r="AQ201" s="6" t="str">
        <f t="shared" si="53"/>
        <v/>
      </c>
      <c r="AR201" s="6" t="str">
        <f t="shared" si="54"/>
        <v/>
      </c>
      <c r="AS201" s="6"/>
      <c r="AT201" s="45"/>
    </row>
    <row r="202" spans="2:46" x14ac:dyDescent="0.3">
      <c r="B202" s="163"/>
      <c r="C202" s="163"/>
      <c r="D202" s="4"/>
      <c r="E202" s="36"/>
      <c r="F202" s="37" t="str">
        <f t="shared" si="55"/>
        <v/>
      </c>
      <c r="G202" s="37"/>
      <c r="H202" s="36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Y202" s="38"/>
      <c r="Z202" s="39"/>
      <c r="AA202" s="40" t="str">
        <f t="shared" si="38"/>
        <v/>
      </c>
      <c r="AB202" s="40" t="str">
        <f t="shared" si="39"/>
        <v/>
      </c>
      <c r="AD202" s="5" t="str">
        <f t="shared" si="40"/>
        <v/>
      </c>
      <c r="AE202" s="124" t="str">
        <f t="shared" si="41"/>
        <v/>
      </c>
      <c r="AF202" s="124" t="str">
        <f t="shared" si="42"/>
        <v/>
      </c>
      <c r="AG202" s="6" t="str">
        <f t="shared" si="43"/>
        <v/>
      </c>
      <c r="AH202" s="5" t="str">
        <f t="shared" si="44"/>
        <v/>
      </c>
      <c r="AI202" s="6" t="str">
        <f t="shared" si="45"/>
        <v/>
      </c>
      <c r="AJ202" s="6" t="str">
        <f t="shared" si="46"/>
        <v/>
      </c>
      <c r="AK202" s="6" t="str">
        <f t="shared" si="47"/>
        <v/>
      </c>
      <c r="AL202" s="6" t="str">
        <f t="shared" si="48"/>
        <v/>
      </c>
      <c r="AM202" s="6" t="str">
        <f t="shared" si="49"/>
        <v/>
      </c>
      <c r="AN202" s="6" t="str">
        <f t="shared" si="50"/>
        <v/>
      </c>
      <c r="AO202" s="6" t="str">
        <f t="shared" si="51"/>
        <v/>
      </c>
      <c r="AP202" s="6" t="str">
        <f t="shared" si="52"/>
        <v/>
      </c>
      <c r="AQ202" s="6" t="str">
        <f t="shared" si="53"/>
        <v/>
      </c>
      <c r="AR202" s="6" t="str">
        <f t="shared" si="54"/>
        <v/>
      </c>
      <c r="AS202" s="6"/>
      <c r="AT202" s="45"/>
    </row>
    <row r="203" spans="2:46" x14ac:dyDescent="0.3">
      <c r="B203" s="163"/>
      <c r="C203" s="163"/>
      <c r="D203" s="4"/>
      <c r="E203" s="36"/>
      <c r="F203" s="37" t="str">
        <f t="shared" si="55"/>
        <v/>
      </c>
      <c r="G203" s="37"/>
      <c r="H203" s="36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Y203" s="38"/>
      <c r="Z203" s="39"/>
      <c r="AA203" s="40" t="str">
        <f t="shared" si="38"/>
        <v/>
      </c>
      <c r="AB203" s="40" t="str">
        <f t="shared" si="39"/>
        <v/>
      </c>
      <c r="AD203" s="5" t="str">
        <f t="shared" si="40"/>
        <v/>
      </c>
      <c r="AE203" s="124" t="str">
        <f t="shared" si="41"/>
        <v/>
      </c>
      <c r="AF203" s="124" t="str">
        <f t="shared" si="42"/>
        <v/>
      </c>
      <c r="AG203" s="6" t="str">
        <f t="shared" si="43"/>
        <v/>
      </c>
      <c r="AH203" s="5" t="str">
        <f t="shared" si="44"/>
        <v/>
      </c>
      <c r="AI203" s="6" t="str">
        <f t="shared" si="45"/>
        <v/>
      </c>
      <c r="AJ203" s="6" t="str">
        <f t="shared" si="46"/>
        <v/>
      </c>
      <c r="AK203" s="6" t="str">
        <f t="shared" si="47"/>
        <v/>
      </c>
      <c r="AL203" s="6" t="str">
        <f t="shared" si="48"/>
        <v/>
      </c>
      <c r="AM203" s="6" t="str">
        <f t="shared" si="49"/>
        <v/>
      </c>
      <c r="AN203" s="6" t="str">
        <f t="shared" si="50"/>
        <v/>
      </c>
      <c r="AO203" s="6" t="str">
        <f t="shared" si="51"/>
        <v/>
      </c>
      <c r="AP203" s="6" t="str">
        <f t="shared" si="52"/>
        <v/>
      </c>
      <c r="AQ203" s="6" t="str">
        <f t="shared" si="53"/>
        <v/>
      </c>
      <c r="AR203" s="6" t="str">
        <f t="shared" si="54"/>
        <v/>
      </c>
      <c r="AS203" s="6"/>
      <c r="AT203" s="45"/>
    </row>
    <row r="204" spans="2:46" x14ac:dyDescent="0.3">
      <c r="B204" s="163"/>
      <c r="C204" s="163"/>
      <c r="D204" s="4"/>
      <c r="E204" s="36"/>
      <c r="F204" s="37" t="str">
        <f t="shared" si="55"/>
        <v/>
      </c>
      <c r="G204" s="37"/>
      <c r="H204" s="36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Y204" s="38"/>
      <c r="Z204" s="39"/>
      <c r="AA204" s="40" t="str">
        <f t="shared" si="38"/>
        <v/>
      </c>
      <c r="AB204" s="40" t="str">
        <f t="shared" si="39"/>
        <v/>
      </c>
      <c r="AD204" s="5" t="str">
        <f t="shared" si="40"/>
        <v/>
      </c>
      <c r="AE204" s="124" t="str">
        <f t="shared" si="41"/>
        <v/>
      </c>
      <c r="AF204" s="124" t="str">
        <f t="shared" si="42"/>
        <v/>
      </c>
      <c r="AG204" s="6" t="str">
        <f t="shared" si="43"/>
        <v/>
      </c>
      <c r="AH204" s="5" t="str">
        <f t="shared" si="44"/>
        <v/>
      </c>
      <c r="AI204" s="6" t="str">
        <f t="shared" si="45"/>
        <v/>
      </c>
      <c r="AJ204" s="6" t="str">
        <f t="shared" si="46"/>
        <v/>
      </c>
      <c r="AK204" s="6" t="str">
        <f t="shared" si="47"/>
        <v/>
      </c>
      <c r="AL204" s="6" t="str">
        <f t="shared" si="48"/>
        <v/>
      </c>
      <c r="AM204" s="6" t="str">
        <f t="shared" si="49"/>
        <v/>
      </c>
      <c r="AN204" s="6" t="str">
        <f t="shared" si="50"/>
        <v/>
      </c>
      <c r="AO204" s="6" t="str">
        <f t="shared" si="51"/>
        <v/>
      </c>
      <c r="AP204" s="6" t="str">
        <f t="shared" si="52"/>
        <v/>
      </c>
      <c r="AQ204" s="6" t="str">
        <f t="shared" si="53"/>
        <v/>
      </c>
      <c r="AR204" s="6" t="str">
        <f t="shared" si="54"/>
        <v/>
      </c>
      <c r="AS204" s="6"/>
      <c r="AT204" s="45"/>
    </row>
    <row r="205" spans="2:46" x14ac:dyDescent="0.3">
      <c r="B205" s="163"/>
      <c r="C205" s="163"/>
      <c r="D205" s="4"/>
      <c r="E205" s="36"/>
      <c r="F205" s="37" t="str">
        <f t="shared" si="55"/>
        <v/>
      </c>
      <c r="G205" s="37"/>
      <c r="H205" s="36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Y205" s="38"/>
      <c r="Z205" s="39"/>
      <c r="AA205" s="40" t="str">
        <f t="shared" si="38"/>
        <v/>
      </c>
      <c r="AB205" s="40" t="str">
        <f t="shared" si="39"/>
        <v/>
      </c>
      <c r="AD205" s="5" t="str">
        <f t="shared" si="40"/>
        <v/>
      </c>
      <c r="AE205" s="124" t="str">
        <f t="shared" si="41"/>
        <v/>
      </c>
      <c r="AF205" s="124" t="str">
        <f t="shared" si="42"/>
        <v/>
      </c>
      <c r="AG205" s="6" t="str">
        <f t="shared" si="43"/>
        <v/>
      </c>
      <c r="AH205" s="5" t="str">
        <f t="shared" si="44"/>
        <v/>
      </c>
      <c r="AI205" s="6" t="str">
        <f t="shared" si="45"/>
        <v/>
      </c>
      <c r="AJ205" s="6" t="str">
        <f t="shared" si="46"/>
        <v/>
      </c>
      <c r="AK205" s="6" t="str">
        <f t="shared" si="47"/>
        <v/>
      </c>
      <c r="AL205" s="6" t="str">
        <f t="shared" si="48"/>
        <v/>
      </c>
      <c r="AM205" s="6" t="str">
        <f t="shared" si="49"/>
        <v/>
      </c>
      <c r="AN205" s="6" t="str">
        <f t="shared" si="50"/>
        <v/>
      </c>
      <c r="AO205" s="6" t="str">
        <f t="shared" si="51"/>
        <v/>
      </c>
      <c r="AP205" s="6" t="str">
        <f t="shared" si="52"/>
        <v/>
      </c>
      <c r="AQ205" s="6" t="str">
        <f t="shared" si="53"/>
        <v/>
      </c>
      <c r="AR205" s="6" t="str">
        <f t="shared" si="54"/>
        <v/>
      </c>
      <c r="AS205" s="6"/>
      <c r="AT205" s="45"/>
    </row>
    <row r="206" spans="2:46" x14ac:dyDescent="0.3">
      <c r="B206" s="163"/>
      <c r="C206" s="163"/>
      <c r="D206" s="4"/>
      <c r="E206" s="36"/>
      <c r="F206" s="37" t="str">
        <f t="shared" si="55"/>
        <v/>
      </c>
      <c r="G206" s="37"/>
      <c r="H206" s="36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Y206" s="38"/>
      <c r="Z206" s="39"/>
      <c r="AA206" s="40" t="str">
        <f t="shared" si="38"/>
        <v/>
      </c>
      <c r="AB206" s="40" t="str">
        <f t="shared" si="39"/>
        <v/>
      </c>
      <c r="AD206" s="5" t="str">
        <f t="shared" si="40"/>
        <v/>
      </c>
      <c r="AE206" s="124" t="str">
        <f t="shared" si="41"/>
        <v/>
      </c>
      <c r="AF206" s="124" t="str">
        <f t="shared" si="42"/>
        <v/>
      </c>
      <c r="AG206" s="6" t="str">
        <f t="shared" si="43"/>
        <v/>
      </c>
      <c r="AH206" s="5" t="str">
        <f t="shared" si="44"/>
        <v/>
      </c>
      <c r="AI206" s="6" t="str">
        <f t="shared" si="45"/>
        <v/>
      </c>
      <c r="AJ206" s="6" t="str">
        <f t="shared" si="46"/>
        <v/>
      </c>
      <c r="AK206" s="6" t="str">
        <f t="shared" si="47"/>
        <v/>
      </c>
      <c r="AL206" s="6" t="str">
        <f t="shared" si="48"/>
        <v/>
      </c>
      <c r="AM206" s="6" t="str">
        <f t="shared" si="49"/>
        <v/>
      </c>
      <c r="AN206" s="6" t="str">
        <f t="shared" si="50"/>
        <v/>
      </c>
      <c r="AO206" s="6" t="str">
        <f t="shared" si="51"/>
        <v/>
      </c>
      <c r="AP206" s="6" t="str">
        <f t="shared" si="52"/>
        <v/>
      </c>
      <c r="AQ206" s="6" t="str">
        <f t="shared" si="53"/>
        <v/>
      </c>
      <c r="AR206" s="6" t="str">
        <f t="shared" si="54"/>
        <v/>
      </c>
      <c r="AS206" s="6"/>
      <c r="AT206" s="45"/>
    </row>
    <row r="207" spans="2:46" x14ac:dyDescent="0.3">
      <c r="B207" s="163"/>
      <c r="C207" s="163"/>
      <c r="D207" s="4"/>
      <c r="E207" s="36"/>
      <c r="F207" s="37" t="str">
        <f t="shared" si="55"/>
        <v/>
      </c>
      <c r="G207" s="37"/>
      <c r="H207" s="36"/>
      <c r="I207" s="162"/>
      <c r="J207" s="162"/>
      <c r="K207" s="162"/>
      <c r="L207" s="162"/>
      <c r="M207" s="162"/>
      <c r="N207" s="162"/>
      <c r="O207" s="162"/>
      <c r="P207" s="162"/>
      <c r="Q207" s="162"/>
      <c r="R207" s="162"/>
      <c r="Y207" s="38"/>
      <c r="Z207" s="39"/>
      <c r="AA207" s="40" t="str">
        <f t="shared" ref="AA207:AA270" si="56">IFERROR(IF(OR(B207="",B207="SUBTOTAL"),"",IF(AND(B207="Capítulo",E207=E$12),SUMIF(AD$15:AD$500,D207,AA$15:AA$500),IF(E207=E$13,AE207*Z207,SUM(AI207:AM207)))),"")</f>
        <v/>
      </c>
      <c r="AB207" s="40" t="str">
        <f t="shared" ref="AB207:AB270" si="57">IFERROR(IF(OR(AK$2=0,B207="",B207="SUBTOTAL"),"",IF(AND(B207="Capítulo",E207=E$12),SUMIF(AD$15:AD$500,D207,AB$15:AB$500),IF(E207=E$13,AF207*Z207,SUM(AI207:AR207)))),"")</f>
        <v/>
      </c>
      <c r="AD207" s="5" t="str">
        <f t="shared" ref="AD207:AD270" si="58">IF(B207="PARTIDA",MID(D207,1,2),"")</f>
        <v/>
      </c>
      <c r="AE207" s="124" t="str">
        <f t="shared" ref="AE207:AE270" si="59">IF(AND($E207=$E$13,$B207="PARTIDA"),IF($G207="PZ",$AM$2,1),"")</f>
        <v/>
      </c>
      <c r="AF207" s="124" t="str">
        <f t="shared" ref="AF207:AF270" si="60">IF(AND($E207=$E$13,$B207="PARTIDA"),IF($G207="PZ",$AN$2,1),"")</f>
        <v/>
      </c>
      <c r="AG207" s="6" t="str">
        <f t="shared" ref="AG207:AG270" si="61">IF(E207=$E$13,MID($G207,1,3),"")</f>
        <v/>
      </c>
      <c r="AH207" s="5" t="str">
        <f t="shared" ref="AH207:AH270" si="62">IF(E207=$E$13,AA207,"")</f>
        <v/>
      </c>
      <c r="AI207" s="6" t="str">
        <f t="shared" ref="AI207:AI270" si="63">IF(OR(AI$13="",S207="",$E207=$E$13,$B207&lt;&gt;"partida"),"",S207*$Z207)</f>
        <v/>
      </c>
      <c r="AJ207" s="6" t="str">
        <f t="shared" ref="AJ207:AJ270" si="64">IF(OR(AJ$13="",T207="",$E207=$E$13,$B207&lt;&gt;"partida"),"",T207*$Z207)</f>
        <v/>
      </c>
      <c r="AK207" s="6" t="str">
        <f t="shared" ref="AK207:AK270" si="65">IF(OR(AK$13="",U207="",$E207=$E$13,$B207&lt;&gt;"partida"),"",U207*$Z207)</f>
        <v/>
      </c>
      <c r="AL207" s="6" t="str">
        <f t="shared" ref="AL207:AL270" si="66">IF(OR(AL$13="",V207="",$E207=$E$13,$B207&lt;&gt;"partida"),"",V207*$Z207)</f>
        <v/>
      </c>
      <c r="AM207" s="6" t="str">
        <f t="shared" ref="AM207:AM270" si="67">IF(OR(AM$13="",W207="",$E207=$E$13,$B207&lt;&gt;"partida"),"",W207*$Z207)</f>
        <v/>
      </c>
      <c r="AN207" s="6" t="str">
        <f t="shared" ref="AN207:AN270" si="68">IF(OR(AN$13="",S207="",$E207=$E$13,$B207&lt;&gt;"partida"),"",S207*$Z207)</f>
        <v/>
      </c>
      <c r="AO207" s="6" t="str">
        <f t="shared" ref="AO207:AO270" si="69">IF(OR(AO$13="",T207="",$E207=$E$13,$B207&lt;&gt;"partida"),"",T207*$Z207)</f>
        <v/>
      </c>
      <c r="AP207" s="6" t="str">
        <f t="shared" ref="AP207:AP270" si="70">IF(OR(AP$13="",U207="",$E207=$E$13,$B207&lt;&gt;"partida"),"",U207*$Z207)</f>
        <v/>
      </c>
      <c r="AQ207" s="6" t="str">
        <f t="shared" ref="AQ207:AQ270" si="71">IF(OR(AQ$13="",V207="",$E207=$E$13,$B207&lt;&gt;"partida"),"",V207*$Z207)</f>
        <v/>
      </c>
      <c r="AR207" s="6" t="str">
        <f t="shared" ref="AR207:AR270" si="72">IF(OR(AR$13="",W207="",$E207=$E$13,$B207&lt;&gt;"partida"),"",W207*$Z207)</f>
        <v/>
      </c>
      <c r="AS207" s="6"/>
      <c r="AT207" s="45"/>
    </row>
    <row r="208" spans="2:46" x14ac:dyDescent="0.3">
      <c r="B208" s="163"/>
      <c r="C208" s="163"/>
      <c r="D208" s="4"/>
      <c r="E208" s="36"/>
      <c r="F208" s="37" t="str">
        <f t="shared" si="55"/>
        <v/>
      </c>
      <c r="G208" s="37"/>
      <c r="H208" s="36"/>
      <c r="I208" s="162"/>
      <c r="J208" s="162"/>
      <c r="K208" s="162"/>
      <c r="L208" s="162"/>
      <c r="M208" s="162"/>
      <c r="N208" s="162"/>
      <c r="O208" s="162"/>
      <c r="P208" s="162"/>
      <c r="Q208" s="162"/>
      <c r="R208" s="162"/>
      <c r="Y208" s="38"/>
      <c r="Z208" s="39"/>
      <c r="AA208" s="40" t="str">
        <f t="shared" si="56"/>
        <v/>
      </c>
      <c r="AB208" s="40" t="str">
        <f t="shared" si="57"/>
        <v/>
      </c>
      <c r="AD208" s="5" t="str">
        <f t="shared" si="58"/>
        <v/>
      </c>
      <c r="AE208" s="124" t="str">
        <f t="shared" si="59"/>
        <v/>
      </c>
      <c r="AF208" s="124" t="str">
        <f t="shared" si="60"/>
        <v/>
      </c>
      <c r="AG208" s="6" t="str">
        <f t="shared" si="61"/>
        <v/>
      </c>
      <c r="AH208" s="5" t="str">
        <f t="shared" si="62"/>
        <v/>
      </c>
      <c r="AI208" s="6" t="str">
        <f t="shared" si="63"/>
        <v/>
      </c>
      <c r="AJ208" s="6" t="str">
        <f t="shared" si="64"/>
        <v/>
      </c>
      <c r="AK208" s="6" t="str">
        <f t="shared" si="65"/>
        <v/>
      </c>
      <c r="AL208" s="6" t="str">
        <f t="shared" si="66"/>
        <v/>
      </c>
      <c r="AM208" s="6" t="str">
        <f t="shared" si="67"/>
        <v/>
      </c>
      <c r="AN208" s="6" t="str">
        <f t="shared" si="68"/>
        <v/>
      </c>
      <c r="AO208" s="6" t="str">
        <f t="shared" si="69"/>
        <v/>
      </c>
      <c r="AP208" s="6" t="str">
        <f t="shared" si="70"/>
        <v/>
      </c>
      <c r="AQ208" s="6" t="str">
        <f t="shared" si="71"/>
        <v/>
      </c>
      <c r="AR208" s="6" t="str">
        <f t="shared" si="72"/>
        <v/>
      </c>
      <c r="AS208" s="6"/>
      <c r="AT208" s="45"/>
    </row>
    <row r="209" spans="2:46" x14ac:dyDescent="0.3">
      <c r="B209" s="163"/>
      <c r="C209" s="163"/>
      <c r="D209" s="4"/>
      <c r="E209" s="36"/>
      <c r="F209" s="37" t="str">
        <f t="shared" si="55"/>
        <v/>
      </c>
      <c r="G209" s="37"/>
      <c r="H209" s="36"/>
      <c r="I209" s="162"/>
      <c r="J209" s="162"/>
      <c r="K209" s="162"/>
      <c r="L209" s="162"/>
      <c r="M209" s="162"/>
      <c r="N209" s="162"/>
      <c r="O209" s="162"/>
      <c r="P209" s="162"/>
      <c r="Q209" s="162"/>
      <c r="R209" s="162"/>
      <c r="Y209" s="38"/>
      <c r="Z209" s="39"/>
      <c r="AA209" s="40" t="str">
        <f t="shared" si="56"/>
        <v/>
      </c>
      <c r="AB209" s="40" t="str">
        <f t="shared" si="57"/>
        <v/>
      </c>
      <c r="AD209" s="5" t="str">
        <f t="shared" si="58"/>
        <v/>
      </c>
      <c r="AE209" s="124" t="str">
        <f t="shared" si="59"/>
        <v/>
      </c>
      <c r="AF209" s="124" t="str">
        <f t="shared" si="60"/>
        <v/>
      </c>
      <c r="AG209" s="6" t="str">
        <f t="shared" si="61"/>
        <v/>
      </c>
      <c r="AH209" s="5" t="str">
        <f t="shared" si="62"/>
        <v/>
      </c>
      <c r="AI209" s="6" t="str">
        <f t="shared" si="63"/>
        <v/>
      </c>
      <c r="AJ209" s="6" t="str">
        <f t="shared" si="64"/>
        <v/>
      </c>
      <c r="AK209" s="6" t="str">
        <f t="shared" si="65"/>
        <v/>
      </c>
      <c r="AL209" s="6" t="str">
        <f t="shared" si="66"/>
        <v/>
      </c>
      <c r="AM209" s="6" t="str">
        <f t="shared" si="67"/>
        <v/>
      </c>
      <c r="AN209" s="6" t="str">
        <f t="shared" si="68"/>
        <v/>
      </c>
      <c r="AO209" s="6" t="str">
        <f t="shared" si="69"/>
        <v/>
      </c>
      <c r="AP209" s="6" t="str">
        <f t="shared" si="70"/>
        <v/>
      </c>
      <c r="AQ209" s="6" t="str">
        <f t="shared" si="71"/>
        <v/>
      </c>
      <c r="AR209" s="6" t="str">
        <f t="shared" si="72"/>
        <v/>
      </c>
      <c r="AS209" s="6"/>
      <c r="AT209" s="45"/>
    </row>
    <row r="210" spans="2:46" x14ac:dyDescent="0.3">
      <c r="B210" s="163"/>
      <c r="C210" s="163"/>
      <c r="D210" s="4"/>
      <c r="E210" s="36"/>
      <c r="F210" s="37" t="str">
        <f t="shared" si="55"/>
        <v/>
      </c>
      <c r="G210" s="37"/>
      <c r="H210" s="36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Y210" s="38"/>
      <c r="Z210" s="39"/>
      <c r="AA210" s="40" t="str">
        <f t="shared" si="56"/>
        <v/>
      </c>
      <c r="AB210" s="40" t="str">
        <f t="shared" si="57"/>
        <v/>
      </c>
      <c r="AD210" s="5" t="str">
        <f t="shared" si="58"/>
        <v/>
      </c>
      <c r="AE210" s="124" t="str">
        <f t="shared" si="59"/>
        <v/>
      </c>
      <c r="AF210" s="124" t="str">
        <f t="shared" si="60"/>
        <v/>
      </c>
      <c r="AG210" s="6" t="str">
        <f t="shared" si="61"/>
        <v/>
      </c>
      <c r="AH210" s="5" t="str">
        <f t="shared" si="62"/>
        <v/>
      </c>
      <c r="AI210" s="6" t="str">
        <f t="shared" si="63"/>
        <v/>
      </c>
      <c r="AJ210" s="6" t="str">
        <f t="shared" si="64"/>
        <v/>
      </c>
      <c r="AK210" s="6" t="str">
        <f t="shared" si="65"/>
        <v/>
      </c>
      <c r="AL210" s="6" t="str">
        <f t="shared" si="66"/>
        <v/>
      </c>
      <c r="AM210" s="6" t="str">
        <f t="shared" si="67"/>
        <v/>
      </c>
      <c r="AN210" s="6" t="str">
        <f t="shared" si="68"/>
        <v/>
      </c>
      <c r="AO210" s="6" t="str">
        <f t="shared" si="69"/>
        <v/>
      </c>
      <c r="AP210" s="6" t="str">
        <f t="shared" si="70"/>
        <v/>
      </c>
      <c r="AQ210" s="6" t="str">
        <f t="shared" si="71"/>
        <v/>
      </c>
      <c r="AR210" s="6" t="str">
        <f t="shared" si="72"/>
        <v/>
      </c>
      <c r="AS210" s="6"/>
      <c r="AT210" s="45"/>
    </row>
    <row r="211" spans="2:46" x14ac:dyDescent="0.3">
      <c r="B211" s="163"/>
      <c r="C211" s="163"/>
      <c r="D211" s="4"/>
      <c r="E211" s="36"/>
      <c r="F211" s="37" t="str">
        <f t="shared" si="55"/>
        <v/>
      </c>
      <c r="G211" s="37"/>
      <c r="H211" s="36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Y211" s="38"/>
      <c r="Z211" s="39"/>
      <c r="AA211" s="40" t="str">
        <f t="shared" si="56"/>
        <v/>
      </c>
      <c r="AB211" s="40" t="str">
        <f t="shared" si="57"/>
        <v/>
      </c>
      <c r="AD211" s="5" t="str">
        <f t="shared" si="58"/>
        <v/>
      </c>
      <c r="AE211" s="124" t="str">
        <f t="shared" si="59"/>
        <v/>
      </c>
      <c r="AF211" s="124" t="str">
        <f t="shared" si="60"/>
        <v/>
      </c>
      <c r="AG211" s="6" t="str">
        <f t="shared" si="61"/>
        <v/>
      </c>
      <c r="AH211" s="5" t="str">
        <f t="shared" si="62"/>
        <v/>
      </c>
      <c r="AI211" s="6" t="str">
        <f t="shared" si="63"/>
        <v/>
      </c>
      <c r="AJ211" s="6" t="str">
        <f t="shared" si="64"/>
        <v/>
      </c>
      <c r="AK211" s="6" t="str">
        <f t="shared" si="65"/>
        <v/>
      </c>
      <c r="AL211" s="6" t="str">
        <f t="shared" si="66"/>
        <v/>
      </c>
      <c r="AM211" s="6" t="str">
        <f t="shared" si="67"/>
        <v/>
      </c>
      <c r="AN211" s="6" t="str">
        <f t="shared" si="68"/>
        <v/>
      </c>
      <c r="AO211" s="6" t="str">
        <f t="shared" si="69"/>
        <v/>
      </c>
      <c r="AP211" s="6" t="str">
        <f t="shared" si="70"/>
        <v/>
      </c>
      <c r="AQ211" s="6" t="str">
        <f t="shared" si="71"/>
        <v/>
      </c>
      <c r="AR211" s="6" t="str">
        <f t="shared" si="72"/>
        <v/>
      </c>
      <c r="AS211" s="6"/>
      <c r="AT211" s="45"/>
    </row>
    <row r="212" spans="2:46" x14ac:dyDescent="0.3">
      <c r="B212" s="163"/>
      <c r="C212" s="163"/>
      <c r="D212" s="4"/>
      <c r="E212" s="36"/>
      <c r="F212" s="37" t="str">
        <f t="shared" si="55"/>
        <v/>
      </c>
      <c r="G212" s="37"/>
      <c r="H212" s="36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Y212" s="38"/>
      <c r="Z212" s="39"/>
      <c r="AA212" s="40" t="str">
        <f t="shared" si="56"/>
        <v/>
      </c>
      <c r="AB212" s="40" t="str">
        <f t="shared" si="57"/>
        <v/>
      </c>
      <c r="AD212" s="5" t="str">
        <f t="shared" si="58"/>
        <v/>
      </c>
      <c r="AE212" s="124" t="str">
        <f t="shared" si="59"/>
        <v/>
      </c>
      <c r="AF212" s="124" t="str">
        <f t="shared" si="60"/>
        <v/>
      </c>
      <c r="AG212" s="6" t="str">
        <f t="shared" si="61"/>
        <v/>
      </c>
      <c r="AH212" s="5" t="str">
        <f t="shared" si="62"/>
        <v/>
      </c>
      <c r="AI212" s="6" t="str">
        <f t="shared" si="63"/>
        <v/>
      </c>
      <c r="AJ212" s="6" t="str">
        <f t="shared" si="64"/>
        <v/>
      </c>
      <c r="AK212" s="6" t="str">
        <f t="shared" si="65"/>
        <v/>
      </c>
      <c r="AL212" s="6" t="str">
        <f t="shared" si="66"/>
        <v/>
      </c>
      <c r="AM212" s="6" t="str">
        <f t="shared" si="67"/>
        <v/>
      </c>
      <c r="AN212" s="6" t="str">
        <f t="shared" si="68"/>
        <v/>
      </c>
      <c r="AO212" s="6" t="str">
        <f t="shared" si="69"/>
        <v/>
      </c>
      <c r="AP212" s="6" t="str">
        <f t="shared" si="70"/>
        <v/>
      </c>
      <c r="AQ212" s="6" t="str">
        <f t="shared" si="71"/>
        <v/>
      </c>
      <c r="AR212" s="6" t="str">
        <f t="shared" si="72"/>
        <v/>
      </c>
      <c r="AS212" s="6"/>
      <c r="AT212" s="45"/>
    </row>
    <row r="213" spans="2:46" x14ac:dyDescent="0.3">
      <c r="B213" s="163"/>
      <c r="C213" s="163"/>
      <c r="D213" s="4"/>
      <c r="E213" s="36"/>
      <c r="F213" s="37" t="str">
        <f t="shared" si="55"/>
        <v/>
      </c>
      <c r="G213" s="37"/>
      <c r="H213" s="36"/>
      <c r="I213" s="162"/>
      <c r="J213" s="162"/>
      <c r="K213" s="162"/>
      <c r="L213" s="162"/>
      <c r="M213" s="162"/>
      <c r="N213" s="162"/>
      <c r="O213" s="162"/>
      <c r="P213" s="162"/>
      <c r="Q213" s="162"/>
      <c r="R213" s="162"/>
      <c r="Y213" s="38"/>
      <c r="Z213" s="39"/>
      <c r="AA213" s="40" t="str">
        <f t="shared" si="56"/>
        <v/>
      </c>
      <c r="AB213" s="40" t="str">
        <f t="shared" si="57"/>
        <v/>
      </c>
      <c r="AD213" s="5" t="str">
        <f t="shared" si="58"/>
        <v/>
      </c>
      <c r="AE213" s="124" t="str">
        <f t="shared" si="59"/>
        <v/>
      </c>
      <c r="AF213" s="124" t="str">
        <f t="shared" si="60"/>
        <v/>
      </c>
      <c r="AG213" s="6" t="str">
        <f t="shared" si="61"/>
        <v/>
      </c>
      <c r="AH213" s="5" t="str">
        <f t="shared" si="62"/>
        <v/>
      </c>
      <c r="AI213" s="6" t="str">
        <f t="shared" si="63"/>
        <v/>
      </c>
      <c r="AJ213" s="6" t="str">
        <f t="shared" si="64"/>
        <v/>
      </c>
      <c r="AK213" s="6" t="str">
        <f t="shared" si="65"/>
        <v/>
      </c>
      <c r="AL213" s="6" t="str">
        <f t="shared" si="66"/>
        <v/>
      </c>
      <c r="AM213" s="6" t="str">
        <f t="shared" si="67"/>
        <v/>
      </c>
      <c r="AN213" s="6" t="str">
        <f t="shared" si="68"/>
        <v/>
      </c>
      <c r="AO213" s="6" t="str">
        <f t="shared" si="69"/>
        <v/>
      </c>
      <c r="AP213" s="6" t="str">
        <f t="shared" si="70"/>
        <v/>
      </c>
      <c r="AQ213" s="6" t="str">
        <f t="shared" si="71"/>
        <v/>
      </c>
      <c r="AR213" s="6" t="str">
        <f t="shared" si="72"/>
        <v/>
      </c>
      <c r="AS213" s="6"/>
      <c r="AT213" s="45"/>
    </row>
    <row r="214" spans="2:46" x14ac:dyDescent="0.3">
      <c r="B214" s="163"/>
      <c r="C214" s="163"/>
      <c r="D214" s="4"/>
      <c r="E214" s="36"/>
      <c r="F214" s="37" t="str">
        <f t="shared" si="55"/>
        <v/>
      </c>
      <c r="G214" s="37"/>
      <c r="H214" s="36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Y214" s="38"/>
      <c r="Z214" s="39"/>
      <c r="AA214" s="40" t="str">
        <f t="shared" si="56"/>
        <v/>
      </c>
      <c r="AB214" s="40" t="str">
        <f t="shared" si="57"/>
        <v/>
      </c>
      <c r="AD214" s="5" t="str">
        <f t="shared" si="58"/>
        <v/>
      </c>
      <c r="AE214" s="124" t="str">
        <f t="shared" si="59"/>
        <v/>
      </c>
      <c r="AF214" s="124" t="str">
        <f t="shared" si="60"/>
        <v/>
      </c>
      <c r="AG214" s="6" t="str">
        <f t="shared" si="61"/>
        <v/>
      </c>
      <c r="AH214" s="5" t="str">
        <f t="shared" si="62"/>
        <v/>
      </c>
      <c r="AI214" s="6" t="str">
        <f t="shared" si="63"/>
        <v/>
      </c>
      <c r="AJ214" s="6" t="str">
        <f t="shared" si="64"/>
        <v/>
      </c>
      <c r="AK214" s="6" t="str">
        <f t="shared" si="65"/>
        <v/>
      </c>
      <c r="AL214" s="6" t="str">
        <f t="shared" si="66"/>
        <v/>
      </c>
      <c r="AM214" s="6" t="str">
        <f t="shared" si="67"/>
        <v/>
      </c>
      <c r="AN214" s="6" t="str">
        <f t="shared" si="68"/>
        <v/>
      </c>
      <c r="AO214" s="6" t="str">
        <f t="shared" si="69"/>
        <v/>
      </c>
      <c r="AP214" s="6" t="str">
        <f t="shared" si="70"/>
        <v/>
      </c>
      <c r="AQ214" s="6" t="str">
        <f t="shared" si="71"/>
        <v/>
      </c>
      <c r="AR214" s="6" t="str">
        <f t="shared" si="72"/>
        <v/>
      </c>
      <c r="AS214" s="6"/>
      <c r="AT214" s="45"/>
    </row>
    <row r="215" spans="2:46" x14ac:dyDescent="0.3">
      <c r="B215" s="163"/>
      <c r="C215" s="163"/>
      <c r="D215" s="4"/>
      <c r="E215" s="36"/>
      <c r="F215" s="37" t="str">
        <f t="shared" si="55"/>
        <v/>
      </c>
      <c r="G215" s="37"/>
      <c r="H215" s="36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Y215" s="38"/>
      <c r="Z215" s="39"/>
      <c r="AA215" s="40" t="str">
        <f t="shared" si="56"/>
        <v/>
      </c>
      <c r="AB215" s="40" t="str">
        <f t="shared" si="57"/>
        <v/>
      </c>
      <c r="AD215" s="5" t="str">
        <f t="shared" si="58"/>
        <v/>
      </c>
      <c r="AE215" s="124" t="str">
        <f t="shared" si="59"/>
        <v/>
      </c>
      <c r="AF215" s="124" t="str">
        <f t="shared" si="60"/>
        <v/>
      </c>
      <c r="AG215" s="6" t="str">
        <f t="shared" si="61"/>
        <v/>
      </c>
      <c r="AH215" s="5" t="str">
        <f t="shared" si="62"/>
        <v/>
      </c>
      <c r="AI215" s="6" t="str">
        <f t="shared" si="63"/>
        <v/>
      </c>
      <c r="AJ215" s="6" t="str">
        <f t="shared" si="64"/>
        <v/>
      </c>
      <c r="AK215" s="6" t="str">
        <f t="shared" si="65"/>
        <v/>
      </c>
      <c r="AL215" s="6" t="str">
        <f t="shared" si="66"/>
        <v/>
      </c>
      <c r="AM215" s="6" t="str">
        <f t="shared" si="67"/>
        <v/>
      </c>
      <c r="AN215" s="6" t="str">
        <f t="shared" si="68"/>
        <v/>
      </c>
      <c r="AO215" s="6" t="str">
        <f t="shared" si="69"/>
        <v/>
      </c>
      <c r="AP215" s="6" t="str">
        <f t="shared" si="70"/>
        <v/>
      </c>
      <c r="AQ215" s="6" t="str">
        <f t="shared" si="71"/>
        <v/>
      </c>
      <c r="AR215" s="6" t="str">
        <f t="shared" si="72"/>
        <v/>
      </c>
      <c r="AS215" s="6"/>
      <c r="AT215" s="45"/>
    </row>
    <row r="216" spans="2:46" x14ac:dyDescent="0.3">
      <c r="B216" s="163"/>
      <c r="C216" s="163"/>
      <c r="D216" s="4"/>
      <c r="E216" s="36"/>
      <c r="F216" s="37" t="str">
        <f t="shared" si="55"/>
        <v/>
      </c>
      <c r="G216" s="37"/>
      <c r="H216" s="36"/>
      <c r="I216" s="162"/>
      <c r="J216" s="162"/>
      <c r="K216" s="162"/>
      <c r="L216" s="162"/>
      <c r="M216" s="162"/>
      <c r="N216" s="162"/>
      <c r="O216" s="162"/>
      <c r="P216" s="162"/>
      <c r="Q216" s="162"/>
      <c r="R216" s="162"/>
      <c r="Y216" s="38"/>
      <c r="Z216" s="39"/>
      <c r="AA216" s="40" t="str">
        <f t="shared" si="56"/>
        <v/>
      </c>
      <c r="AB216" s="40" t="str">
        <f t="shared" si="57"/>
        <v/>
      </c>
      <c r="AD216" s="5" t="str">
        <f t="shared" si="58"/>
        <v/>
      </c>
      <c r="AE216" s="124" t="str">
        <f t="shared" si="59"/>
        <v/>
      </c>
      <c r="AF216" s="124" t="str">
        <f t="shared" si="60"/>
        <v/>
      </c>
      <c r="AG216" s="6" t="str">
        <f t="shared" si="61"/>
        <v/>
      </c>
      <c r="AH216" s="5" t="str">
        <f t="shared" si="62"/>
        <v/>
      </c>
      <c r="AI216" s="6" t="str">
        <f t="shared" si="63"/>
        <v/>
      </c>
      <c r="AJ216" s="6" t="str">
        <f t="shared" si="64"/>
        <v/>
      </c>
      <c r="AK216" s="6" t="str">
        <f t="shared" si="65"/>
        <v/>
      </c>
      <c r="AL216" s="6" t="str">
        <f t="shared" si="66"/>
        <v/>
      </c>
      <c r="AM216" s="6" t="str">
        <f t="shared" si="67"/>
        <v/>
      </c>
      <c r="AN216" s="6" t="str">
        <f t="shared" si="68"/>
        <v/>
      </c>
      <c r="AO216" s="6" t="str">
        <f t="shared" si="69"/>
        <v/>
      </c>
      <c r="AP216" s="6" t="str">
        <f t="shared" si="70"/>
        <v/>
      </c>
      <c r="AQ216" s="6" t="str">
        <f t="shared" si="71"/>
        <v/>
      </c>
      <c r="AR216" s="6" t="str">
        <f t="shared" si="72"/>
        <v/>
      </c>
      <c r="AS216" s="6"/>
      <c r="AT216" s="45"/>
    </row>
    <row r="217" spans="2:46" x14ac:dyDescent="0.3">
      <c r="B217" s="163"/>
      <c r="C217" s="163"/>
      <c r="D217" s="4"/>
      <c r="E217" s="36"/>
      <c r="F217" s="37" t="str">
        <f t="shared" si="55"/>
        <v/>
      </c>
      <c r="G217" s="37"/>
      <c r="H217" s="36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Y217" s="38"/>
      <c r="Z217" s="39"/>
      <c r="AA217" s="40" t="str">
        <f t="shared" si="56"/>
        <v/>
      </c>
      <c r="AB217" s="40" t="str">
        <f t="shared" si="57"/>
        <v/>
      </c>
      <c r="AD217" s="5" t="str">
        <f t="shared" si="58"/>
        <v/>
      </c>
      <c r="AE217" s="124" t="str">
        <f t="shared" si="59"/>
        <v/>
      </c>
      <c r="AF217" s="124" t="str">
        <f t="shared" si="60"/>
        <v/>
      </c>
      <c r="AG217" s="6" t="str">
        <f t="shared" si="61"/>
        <v/>
      </c>
      <c r="AH217" s="5" t="str">
        <f t="shared" si="62"/>
        <v/>
      </c>
      <c r="AI217" s="6" t="str">
        <f t="shared" si="63"/>
        <v/>
      </c>
      <c r="AJ217" s="6" t="str">
        <f t="shared" si="64"/>
        <v/>
      </c>
      <c r="AK217" s="6" t="str">
        <f t="shared" si="65"/>
        <v/>
      </c>
      <c r="AL217" s="6" t="str">
        <f t="shared" si="66"/>
        <v/>
      </c>
      <c r="AM217" s="6" t="str">
        <f t="shared" si="67"/>
        <v/>
      </c>
      <c r="AN217" s="6" t="str">
        <f t="shared" si="68"/>
        <v/>
      </c>
      <c r="AO217" s="6" t="str">
        <f t="shared" si="69"/>
        <v/>
      </c>
      <c r="AP217" s="6" t="str">
        <f t="shared" si="70"/>
        <v/>
      </c>
      <c r="AQ217" s="6" t="str">
        <f t="shared" si="71"/>
        <v/>
      </c>
      <c r="AR217" s="6" t="str">
        <f t="shared" si="72"/>
        <v/>
      </c>
      <c r="AS217" s="6"/>
      <c r="AT217" s="45"/>
    </row>
    <row r="218" spans="2:46" x14ac:dyDescent="0.3">
      <c r="B218" s="163"/>
      <c r="C218" s="163"/>
      <c r="D218" s="4"/>
      <c r="E218" s="36"/>
      <c r="F218" s="37" t="str">
        <f t="shared" si="55"/>
        <v/>
      </c>
      <c r="G218" s="37"/>
      <c r="H218" s="36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Y218" s="38"/>
      <c r="Z218" s="39"/>
      <c r="AA218" s="40" t="str">
        <f t="shared" si="56"/>
        <v/>
      </c>
      <c r="AB218" s="40" t="str">
        <f t="shared" si="57"/>
        <v/>
      </c>
      <c r="AD218" s="5" t="str">
        <f t="shared" si="58"/>
        <v/>
      </c>
      <c r="AE218" s="124" t="str">
        <f t="shared" si="59"/>
        <v/>
      </c>
      <c r="AF218" s="124" t="str">
        <f t="shared" si="60"/>
        <v/>
      </c>
      <c r="AG218" s="6" t="str">
        <f t="shared" si="61"/>
        <v/>
      </c>
      <c r="AH218" s="5" t="str">
        <f t="shared" si="62"/>
        <v/>
      </c>
      <c r="AI218" s="6" t="str">
        <f t="shared" si="63"/>
        <v/>
      </c>
      <c r="AJ218" s="6" t="str">
        <f t="shared" si="64"/>
        <v/>
      </c>
      <c r="AK218" s="6" t="str">
        <f t="shared" si="65"/>
        <v/>
      </c>
      <c r="AL218" s="6" t="str">
        <f t="shared" si="66"/>
        <v/>
      </c>
      <c r="AM218" s="6" t="str">
        <f t="shared" si="67"/>
        <v/>
      </c>
      <c r="AN218" s="6" t="str">
        <f t="shared" si="68"/>
        <v/>
      </c>
      <c r="AO218" s="6" t="str">
        <f t="shared" si="69"/>
        <v/>
      </c>
      <c r="AP218" s="6" t="str">
        <f t="shared" si="70"/>
        <v/>
      </c>
      <c r="AQ218" s="6" t="str">
        <f t="shared" si="71"/>
        <v/>
      </c>
      <c r="AR218" s="6" t="str">
        <f t="shared" si="72"/>
        <v/>
      </c>
      <c r="AS218" s="6"/>
      <c r="AT218" s="45"/>
    </row>
    <row r="219" spans="2:46" x14ac:dyDescent="0.3">
      <c r="B219" s="163"/>
      <c r="C219" s="163"/>
      <c r="D219" s="4"/>
      <c r="E219" s="36"/>
      <c r="F219" s="37" t="str">
        <f t="shared" si="55"/>
        <v/>
      </c>
      <c r="G219" s="37"/>
      <c r="H219" s="36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Y219" s="38"/>
      <c r="Z219" s="39"/>
      <c r="AA219" s="40" t="str">
        <f t="shared" si="56"/>
        <v/>
      </c>
      <c r="AB219" s="40" t="str">
        <f t="shared" si="57"/>
        <v/>
      </c>
      <c r="AD219" s="5" t="str">
        <f t="shared" si="58"/>
        <v/>
      </c>
      <c r="AE219" s="124" t="str">
        <f t="shared" si="59"/>
        <v/>
      </c>
      <c r="AF219" s="124" t="str">
        <f t="shared" si="60"/>
        <v/>
      </c>
      <c r="AG219" s="6" t="str">
        <f t="shared" si="61"/>
        <v/>
      </c>
      <c r="AH219" s="5" t="str">
        <f t="shared" si="62"/>
        <v/>
      </c>
      <c r="AI219" s="6" t="str">
        <f t="shared" si="63"/>
        <v/>
      </c>
      <c r="AJ219" s="6" t="str">
        <f t="shared" si="64"/>
        <v/>
      </c>
      <c r="AK219" s="6" t="str">
        <f t="shared" si="65"/>
        <v/>
      </c>
      <c r="AL219" s="6" t="str">
        <f t="shared" si="66"/>
        <v/>
      </c>
      <c r="AM219" s="6" t="str">
        <f t="shared" si="67"/>
        <v/>
      </c>
      <c r="AN219" s="6" t="str">
        <f t="shared" si="68"/>
        <v/>
      </c>
      <c r="AO219" s="6" t="str">
        <f t="shared" si="69"/>
        <v/>
      </c>
      <c r="AP219" s="6" t="str">
        <f t="shared" si="70"/>
        <v/>
      </c>
      <c r="AQ219" s="6" t="str">
        <f t="shared" si="71"/>
        <v/>
      </c>
      <c r="AR219" s="6" t="str">
        <f t="shared" si="72"/>
        <v/>
      </c>
      <c r="AS219" s="6"/>
      <c r="AT219" s="45"/>
    </row>
    <row r="220" spans="2:46" x14ac:dyDescent="0.3">
      <c r="B220" s="163"/>
      <c r="C220" s="163"/>
      <c r="D220" s="4"/>
      <c r="E220" s="36"/>
      <c r="F220" s="37" t="str">
        <f t="shared" si="55"/>
        <v/>
      </c>
      <c r="G220" s="37"/>
      <c r="H220" s="36"/>
      <c r="I220" s="162"/>
      <c r="J220" s="162"/>
      <c r="K220" s="162"/>
      <c r="L220" s="162"/>
      <c r="M220" s="162"/>
      <c r="N220" s="162"/>
      <c r="O220" s="162"/>
      <c r="P220" s="162"/>
      <c r="Q220" s="162"/>
      <c r="R220" s="162"/>
      <c r="Y220" s="38"/>
      <c r="Z220" s="39"/>
      <c r="AA220" s="40" t="str">
        <f t="shared" si="56"/>
        <v/>
      </c>
      <c r="AB220" s="40" t="str">
        <f t="shared" si="57"/>
        <v/>
      </c>
      <c r="AD220" s="5" t="str">
        <f t="shared" si="58"/>
        <v/>
      </c>
      <c r="AE220" s="124" t="str">
        <f t="shared" si="59"/>
        <v/>
      </c>
      <c r="AF220" s="124" t="str">
        <f t="shared" si="60"/>
        <v/>
      </c>
      <c r="AG220" s="6" t="str">
        <f t="shared" si="61"/>
        <v/>
      </c>
      <c r="AH220" s="5" t="str">
        <f t="shared" si="62"/>
        <v/>
      </c>
      <c r="AI220" s="6" t="str">
        <f t="shared" si="63"/>
        <v/>
      </c>
      <c r="AJ220" s="6" t="str">
        <f t="shared" si="64"/>
        <v/>
      </c>
      <c r="AK220" s="6" t="str">
        <f t="shared" si="65"/>
        <v/>
      </c>
      <c r="AL220" s="6" t="str">
        <f t="shared" si="66"/>
        <v/>
      </c>
      <c r="AM220" s="6" t="str">
        <f t="shared" si="67"/>
        <v/>
      </c>
      <c r="AN220" s="6" t="str">
        <f t="shared" si="68"/>
        <v/>
      </c>
      <c r="AO220" s="6" t="str">
        <f t="shared" si="69"/>
        <v/>
      </c>
      <c r="AP220" s="6" t="str">
        <f t="shared" si="70"/>
        <v/>
      </c>
      <c r="AQ220" s="6" t="str">
        <f t="shared" si="71"/>
        <v/>
      </c>
      <c r="AR220" s="6" t="str">
        <f t="shared" si="72"/>
        <v/>
      </c>
      <c r="AS220" s="6"/>
      <c r="AT220" s="45"/>
    </row>
    <row r="221" spans="2:46" x14ac:dyDescent="0.3">
      <c r="B221" s="163"/>
      <c r="C221" s="163"/>
      <c r="D221" s="4"/>
      <c r="E221" s="36"/>
      <c r="F221" s="37" t="str">
        <f t="shared" si="55"/>
        <v/>
      </c>
      <c r="G221" s="37"/>
      <c r="H221" s="36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Y221" s="38"/>
      <c r="Z221" s="39"/>
      <c r="AA221" s="40" t="str">
        <f t="shared" si="56"/>
        <v/>
      </c>
      <c r="AB221" s="40" t="str">
        <f t="shared" si="57"/>
        <v/>
      </c>
      <c r="AD221" s="5" t="str">
        <f t="shared" si="58"/>
        <v/>
      </c>
      <c r="AE221" s="124" t="str">
        <f t="shared" si="59"/>
        <v/>
      </c>
      <c r="AF221" s="124" t="str">
        <f t="shared" si="60"/>
        <v/>
      </c>
      <c r="AG221" s="6" t="str">
        <f t="shared" si="61"/>
        <v/>
      </c>
      <c r="AH221" s="5" t="str">
        <f t="shared" si="62"/>
        <v/>
      </c>
      <c r="AI221" s="6" t="str">
        <f t="shared" si="63"/>
        <v/>
      </c>
      <c r="AJ221" s="6" t="str">
        <f t="shared" si="64"/>
        <v/>
      </c>
      <c r="AK221" s="6" t="str">
        <f t="shared" si="65"/>
        <v/>
      </c>
      <c r="AL221" s="6" t="str">
        <f t="shared" si="66"/>
        <v/>
      </c>
      <c r="AM221" s="6" t="str">
        <f t="shared" si="67"/>
        <v/>
      </c>
      <c r="AN221" s="6" t="str">
        <f t="shared" si="68"/>
        <v/>
      </c>
      <c r="AO221" s="6" t="str">
        <f t="shared" si="69"/>
        <v/>
      </c>
      <c r="AP221" s="6" t="str">
        <f t="shared" si="70"/>
        <v/>
      </c>
      <c r="AQ221" s="6" t="str">
        <f t="shared" si="71"/>
        <v/>
      </c>
      <c r="AR221" s="6" t="str">
        <f t="shared" si="72"/>
        <v/>
      </c>
      <c r="AS221" s="6"/>
      <c r="AT221" s="45"/>
    </row>
    <row r="222" spans="2:46" x14ac:dyDescent="0.3">
      <c r="B222" s="163"/>
      <c r="C222" s="163"/>
      <c r="D222" s="4"/>
      <c r="E222" s="36"/>
      <c r="F222" s="37" t="str">
        <f t="shared" si="55"/>
        <v/>
      </c>
      <c r="G222" s="37"/>
      <c r="H222" s="36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Y222" s="38"/>
      <c r="Z222" s="39"/>
      <c r="AA222" s="40" t="str">
        <f t="shared" si="56"/>
        <v/>
      </c>
      <c r="AB222" s="40" t="str">
        <f t="shared" si="57"/>
        <v/>
      </c>
      <c r="AD222" s="5" t="str">
        <f t="shared" si="58"/>
        <v/>
      </c>
      <c r="AE222" s="124" t="str">
        <f t="shared" si="59"/>
        <v/>
      </c>
      <c r="AF222" s="124" t="str">
        <f t="shared" si="60"/>
        <v/>
      </c>
      <c r="AG222" s="6" t="str">
        <f t="shared" si="61"/>
        <v/>
      </c>
      <c r="AH222" s="5" t="str">
        <f t="shared" si="62"/>
        <v/>
      </c>
      <c r="AI222" s="6" t="str">
        <f t="shared" si="63"/>
        <v/>
      </c>
      <c r="AJ222" s="6" t="str">
        <f t="shared" si="64"/>
        <v/>
      </c>
      <c r="AK222" s="6" t="str">
        <f t="shared" si="65"/>
        <v/>
      </c>
      <c r="AL222" s="6" t="str">
        <f t="shared" si="66"/>
        <v/>
      </c>
      <c r="AM222" s="6" t="str">
        <f t="shared" si="67"/>
        <v/>
      </c>
      <c r="AN222" s="6" t="str">
        <f t="shared" si="68"/>
        <v/>
      </c>
      <c r="AO222" s="6" t="str">
        <f t="shared" si="69"/>
        <v/>
      </c>
      <c r="AP222" s="6" t="str">
        <f t="shared" si="70"/>
        <v/>
      </c>
      <c r="AQ222" s="6" t="str">
        <f t="shared" si="71"/>
        <v/>
      </c>
      <c r="AR222" s="6" t="str">
        <f t="shared" si="72"/>
        <v/>
      </c>
      <c r="AS222" s="6"/>
      <c r="AT222" s="45"/>
    </row>
    <row r="223" spans="2:46" x14ac:dyDescent="0.3">
      <c r="B223" s="163"/>
      <c r="C223" s="163"/>
      <c r="D223" s="4"/>
      <c r="E223" s="36"/>
      <c r="F223" s="37" t="str">
        <f t="shared" si="55"/>
        <v/>
      </c>
      <c r="G223" s="37"/>
      <c r="H223" s="36"/>
      <c r="I223" s="162"/>
      <c r="J223" s="162"/>
      <c r="K223" s="162"/>
      <c r="L223" s="162"/>
      <c r="M223" s="162"/>
      <c r="N223" s="162"/>
      <c r="O223" s="162"/>
      <c r="P223" s="162"/>
      <c r="Q223" s="162"/>
      <c r="R223" s="162"/>
      <c r="Y223" s="38"/>
      <c r="Z223" s="39"/>
      <c r="AA223" s="40" t="str">
        <f t="shared" si="56"/>
        <v/>
      </c>
      <c r="AB223" s="40" t="str">
        <f t="shared" si="57"/>
        <v/>
      </c>
      <c r="AD223" s="5" t="str">
        <f t="shared" si="58"/>
        <v/>
      </c>
      <c r="AE223" s="124" t="str">
        <f t="shared" si="59"/>
        <v/>
      </c>
      <c r="AF223" s="124" t="str">
        <f t="shared" si="60"/>
        <v/>
      </c>
      <c r="AG223" s="6" t="str">
        <f t="shared" si="61"/>
        <v/>
      </c>
      <c r="AH223" s="5" t="str">
        <f t="shared" si="62"/>
        <v/>
      </c>
      <c r="AI223" s="6" t="str">
        <f t="shared" si="63"/>
        <v/>
      </c>
      <c r="AJ223" s="6" t="str">
        <f t="shared" si="64"/>
        <v/>
      </c>
      <c r="AK223" s="6" t="str">
        <f t="shared" si="65"/>
        <v/>
      </c>
      <c r="AL223" s="6" t="str">
        <f t="shared" si="66"/>
        <v/>
      </c>
      <c r="AM223" s="6" t="str">
        <f t="shared" si="67"/>
        <v/>
      </c>
      <c r="AN223" s="6" t="str">
        <f t="shared" si="68"/>
        <v/>
      </c>
      <c r="AO223" s="6" t="str">
        <f t="shared" si="69"/>
        <v/>
      </c>
      <c r="AP223" s="6" t="str">
        <f t="shared" si="70"/>
        <v/>
      </c>
      <c r="AQ223" s="6" t="str">
        <f t="shared" si="71"/>
        <v/>
      </c>
      <c r="AR223" s="6" t="str">
        <f t="shared" si="72"/>
        <v/>
      </c>
      <c r="AS223" s="6"/>
      <c r="AT223" s="45"/>
    </row>
    <row r="224" spans="2:46" x14ac:dyDescent="0.3">
      <c r="B224" s="163"/>
      <c r="C224" s="163"/>
      <c r="D224" s="4"/>
      <c r="E224" s="36"/>
      <c r="F224" s="37" t="str">
        <f t="shared" si="55"/>
        <v/>
      </c>
      <c r="G224" s="37"/>
      <c r="H224" s="36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Y224" s="38"/>
      <c r="Z224" s="39"/>
      <c r="AA224" s="40" t="str">
        <f t="shared" si="56"/>
        <v/>
      </c>
      <c r="AB224" s="40" t="str">
        <f t="shared" si="57"/>
        <v/>
      </c>
      <c r="AD224" s="5" t="str">
        <f t="shared" si="58"/>
        <v/>
      </c>
      <c r="AE224" s="124" t="str">
        <f t="shared" si="59"/>
        <v/>
      </c>
      <c r="AF224" s="124" t="str">
        <f t="shared" si="60"/>
        <v/>
      </c>
      <c r="AG224" s="6" t="str">
        <f t="shared" si="61"/>
        <v/>
      </c>
      <c r="AH224" s="5" t="str">
        <f t="shared" si="62"/>
        <v/>
      </c>
      <c r="AI224" s="6" t="str">
        <f t="shared" si="63"/>
        <v/>
      </c>
      <c r="AJ224" s="6" t="str">
        <f t="shared" si="64"/>
        <v/>
      </c>
      <c r="AK224" s="6" t="str">
        <f t="shared" si="65"/>
        <v/>
      </c>
      <c r="AL224" s="6" t="str">
        <f t="shared" si="66"/>
        <v/>
      </c>
      <c r="AM224" s="6" t="str">
        <f t="shared" si="67"/>
        <v/>
      </c>
      <c r="AN224" s="6" t="str">
        <f t="shared" si="68"/>
        <v/>
      </c>
      <c r="AO224" s="6" t="str">
        <f t="shared" si="69"/>
        <v/>
      </c>
      <c r="AP224" s="6" t="str">
        <f t="shared" si="70"/>
        <v/>
      </c>
      <c r="AQ224" s="6" t="str">
        <f t="shared" si="71"/>
        <v/>
      </c>
      <c r="AR224" s="6" t="str">
        <f t="shared" si="72"/>
        <v/>
      </c>
      <c r="AS224" s="6"/>
      <c r="AT224" s="45"/>
    </row>
    <row r="225" spans="2:46" x14ac:dyDescent="0.3">
      <c r="B225" s="163"/>
      <c r="C225" s="163"/>
      <c r="D225" s="4"/>
      <c r="E225" s="36"/>
      <c r="F225" s="37" t="str">
        <f t="shared" si="55"/>
        <v/>
      </c>
      <c r="G225" s="37"/>
      <c r="H225" s="36"/>
      <c r="I225" s="162"/>
      <c r="J225" s="162"/>
      <c r="K225" s="162"/>
      <c r="L225" s="162"/>
      <c r="M225" s="162"/>
      <c r="N225" s="162"/>
      <c r="O225" s="162"/>
      <c r="P225" s="162"/>
      <c r="Q225" s="162"/>
      <c r="R225" s="162"/>
      <c r="Y225" s="38"/>
      <c r="Z225" s="39"/>
      <c r="AA225" s="40" t="str">
        <f t="shared" si="56"/>
        <v/>
      </c>
      <c r="AB225" s="40" t="str">
        <f t="shared" si="57"/>
        <v/>
      </c>
      <c r="AD225" s="5" t="str">
        <f t="shared" si="58"/>
        <v/>
      </c>
      <c r="AE225" s="124" t="str">
        <f t="shared" si="59"/>
        <v/>
      </c>
      <c r="AF225" s="124" t="str">
        <f t="shared" si="60"/>
        <v/>
      </c>
      <c r="AG225" s="6" t="str">
        <f t="shared" si="61"/>
        <v/>
      </c>
      <c r="AH225" s="5" t="str">
        <f t="shared" si="62"/>
        <v/>
      </c>
      <c r="AI225" s="6" t="str">
        <f t="shared" si="63"/>
        <v/>
      </c>
      <c r="AJ225" s="6" t="str">
        <f t="shared" si="64"/>
        <v/>
      </c>
      <c r="AK225" s="6" t="str">
        <f t="shared" si="65"/>
        <v/>
      </c>
      <c r="AL225" s="6" t="str">
        <f t="shared" si="66"/>
        <v/>
      </c>
      <c r="AM225" s="6" t="str">
        <f t="shared" si="67"/>
        <v/>
      </c>
      <c r="AN225" s="6" t="str">
        <f t="shared" si="68"/>
        <v/>
      </c>
      <c r="AO225" s="6" t="str">
        <f t="shared" si="69"/>
        <v/>
      </c>
      <c r="AP225" s="6" t="str">
        <f t="shared" si="70"/>
        <v/>
      </c>
      <c r="AQ225" s="6" t="str">
        <f t="shared" si="71"/>
        <v/>
      </c>
      <c r="AR225" s="6" t="str">
        <f t="shared" si="72"/>
        <v/>
      </c>
      <c r="AS225" s="6"/>
      <c r="AT225" s="45"/>
    </row>
    <row r="226" spans="2:46" x14ac:dyDescent="0.3">
      <c r="B226" s="163"/>
      <c r="C226" s="163"/>
      <c r="D226" s="4"/>
      <c r="E226" s="36"/>
      <c r="F226" s="37" t="str">
        <f t="shared" si="55"/>
        <v/>
      </c>
      <c r="G226" s="37"/>
      <c r="H226" s="36"/>
      <c r="I226" s="162"/>
      <c r="J226" s="162"/>
      <c r="K226" s="162"/>
      <c r="L226" s="162"/>
      <c r="M226" s="162"/>
      <c r="N226" s="162"/>
      <c r="O226" s="162"/>
      <c r="P226" s="162"/>
      <c r="Q226" s="162"/>
      <c r="R226" s="162"/>
      <c r="Y226" s="38"/>
      <c r="Z226" s="39"/>
      <c r="AA226" s="40" t="str">
        <f t="shared" si="56"/>
        <v/>
      </c>
      <c r="AB226" s="40" t="str">
        <f t="shared" si="57"/>
        <v/>
      </c>
      <c r="AD226" s="5" t="str">
        <f t="shared" si="58"/>
        <v/>
      </c>
      <c r="AE226" s="124" t="str">
        <f t="shared" si="59"/>
        <v/>
      </c>
      <c r="AF226" s="124" t="str">
        <f t="shared" si="60"/>
        <v/>
      </c>
      <c r="AG226" s="6" t="str">
        <f t="shared" si="61"/>
        <v/>
      </c>
      <c r="AH226" s="5" t="str">
        <f t="shared" si="62"/>
        <v/>
      </c>
      <c r="AI226" s="6" t="str">
        <f t="shared" si="63"/>
        <v/>
      </c>
      <c r="AJ226" s="6" t="str">
        <f t="shared" si="64"/>
        <v/>
      </c>
      <c r="AK226" s="6" t="str">
        <f t="shared" si="65"/>
        <v/>
      </c>
      <c r="AL226" s="6" t="str">
        <f t="shared" si="66"/>
        <v/>
      </c>
      <c r="AM226" s="6" t="str">
        <f t="shared" si="67"/>
        <v/>
      </c>
      <c r="AN226" s="6" t="str">
        <f t="shared" si="68"/>
        <v/>
      </c>
      <c r="AO226" s="6" t="str">
        <f t="shared" si="69"/>
        <v/>
      </c>
      <c r="AP226" s="6" t="str">
        <f t="shared" si="70"/>
        <v/>
      </c>
      <c r="AQ226" s="6" t="str">
        <f t="shared" si="71"/>
        <v/>
      </c>
      <c r="AR226" s="6" t="str">
        <f t="shared" si="72"/>
        <v/>
      </c>
      <c r="AS226" s="6"/>
      <c r="AT226" s="45"/>
    </row>
    <row r="227" spans="2:46" x14ac:dyDescent="0.3">
      <c r="B227" s="163"/>
      <c r="C227" s="163"/>
      <c r="D227" s="4"/>
      <c r="E227" s="36"/>
      <c r="F227" s="37" t="str">
        <f t="shared" si="55"/>
        <v/>
      </c>
      <c r="G227" s="37"/>
      <c r="H227" s="36"/>
      <c r="I227" s="162"/>
      <c r="J227" s="162"/>
      <c r="K227" s="162"/>
      <c r="L227" s="162"/>
      <c r="M227" s="162"/>
      <c r="N227" s="162"/>
      <c r="O227" s="162"/>
      <c r="P227" s="162"/>
      <c r="Q227" s="162"/>
      <c r="R227" s="162"/>
      <c r="Y227" s="38"/>
      <c r="Z227" s="39"/>
      <c r="AA227" s="40" t="str">
        <f t="shared" si="56"/>
        <v/>
      </c>
      <c r="AB227" s="40" t="str">
        <f t="shared" si="57"/>
        <v/>
      </c>
      <c r="AD227" s="5" t="str">
        <f t="shared" si="58"/>
        <v/>
      </c>
      <c r="AE227" s="124" t="str">
        <f t="shared" si="59"/>
        <v/>
      </c>
      <c r="AF227" s="124" t="str">
        <f t="shared" si="60"/>
        <v/>
      </c>
      <c r="AG227" s="6" t="str">
        <f t="shared" si="61"/>
        <v/>
      </c>
      <c r="AH227" s="5" t="str">
        <f t="shared" si="62"/>
        <v/>
      </c>
      <c r="AI227" s="6" t="str">
        <f t="shared" si="63"/>
        <v/>
      </c>
      <c r="AJ227" s="6" t="str">
        <f t="shared" si="64"/>
        <v/>
      </c>
      <c r="AK227" s="6" t="str">
        <f t="shared" si="65"/>
        <v/>
      </c>
      <c r="AL227" s="6" t="str">
        <f t="shared" si="66"/>
        <v/>
      </c>
      <c r="AM227" s="6" t="str">
        <f t="shared" si="67"/>
        <v/>
      </c>
      <c r="AN227" s="6" t="str">
        <f t="shared" si="68"/>
        <v/>
      </c>
      <c r="AO227" s="6" t="str">
        <f t="shared" si="69"/>
        <v/>
      </c>
      <c r="AP227" s="6" t="str">
        <f t="shared" si="70"/>
        <v/>
      </c>
      <c r="AQ227" s="6" t="str">
        <f t="shared" si="71"/>
        <v/>
      </c>
      <c r="AR227" s="6" t="str">
        <f t="shared" si="72"/>
        <v/>
      </c>
      <c r="AS227" s="6"/>
      <c r="AT227" s="45"/>
    </row>
    <row r="228" spans="2:46" x14ac:dyDescent="0.3">
      <c r="B228" s="163"/>
      <c r="C228" s="163"/>
      <c r="D228" s="4"/>
      <c r="E228" s="36"/>
      <c r="F228" s="37" t="str">
        <f t="shared" si="55"/>
        <v/>
      </c>
      <c r="G228" s="37"/>
      <c r="H228" s="36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Y228" s="38"/>
      <c r="Z228" s="39"/>
      <c r="AA228" s="40" t="str">
        <f t="shared" si="56"/>
        <v/>
      </c>
      <c r="AB228" s="40" t="str">
        <f t="shared" si="57"/>
        <v/>
      </c>
      <c r="AD228" s="5" t="str">
        <f t="shared" si="58"/>
        <v/>
      </c>
      <c r="AE228" s="124" t="str">
        <f t="shared" si="59"/>
        <v/>
      </c>
      <c r="AF228" s="124" t="str">
        <f t="shared" si="60"/>
        <v/>
      </c>
      <c r="AG228" s="6" t="str">
        <f t="shared" si="61"/>
        <v/>
      </c>
      <c r="AH228" s="5" t="str">
        <f t="shared" si="62"/>
        <v/>
      </c>
      <c r="AI228" s="6" t="str">
        <f t="shared" si="63"/>
        <v/>
      </c>
      <c r="AJ228" s="6" t="str">
        <f t="shared" si="64"/>
        <v/>
      </c>
      <c r="AK228" s="6" t="str">
        <f t="shared" si="65"/>
        <v/>
      </c>
      <c r="AL228" s="6" t="str">
        <f t="shared" si="66"/>
        <v/>
      </c>
      <c r="AM228" s="6" t="str">
        <f t="shared" si="67"/>
        <v/>
      </c>
      <c r="AN228" s="6" t="str">
        <f t="shared" si="68"/>
        <v/>
      </c>
      <c r="AO228" s="6" t="str">
        <f t="shared" si="69"/>
        <v/>
      </c>
      <c r="AP228" s="6" t="str">
        <f t="shared" si="70"/>
        <v/>
      </c>
      <c r="AQ228" s="6" t="str">
        <f t="shared" si="71"/>
        <v/>
      </c>
      <c r="AR228" s="6" t="str">
        <f t="shared" si="72"/>
        <v/>
      </c>
      <c r="AS228" s="6"/>
      <c r="AT228" s="45"/>
    </row>
    <row r="229" spans="2:46" x14ac:dyDescent="0.3">
      <c r="B229" s="163"/>
      <c r="C229" s="163"/>
      <c r="D229" s="4"/>
      <c r="E229" s="36"/>
      <c r="F229" s="37" t="str">
        <f t="shared" si="55"/>
        <v/>
      </c>
      <c r="G229" s="37"/>
      <c r="H229" s="36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Y229" s="38"/>
      <c r="Z229" s="39"/>
      <c r="AA229" s="40" t="str">
        <f t="shared" si="56"/>
        <v/>
      </c>
      <c r="AB229" s="40" t="str">
        <f t="shared" si="57"/>
        <v/>
      </c>
      <c r="AD229" s="5" t="str">
        <f t="shared" si="58"/>
        <v/>
      </c>
      <c r="AE229" s="124" t="str">
        <f t="shared" si="59"/>
        <v/>
      </c>
      <c r="AF229" s="124" t="str">
        <f t="shared" si="60"/>
        <v/>
      </c>
      <c r="AG229" s="6" t="str">
        <f t="shared" si="61"/>
        <v/>
      </c>
      <c r="AH229" s="5" t="str">
        <f t="shared" si="62"/>
        <v/>
      </c>
      <c r="AI229" s="6" t="str">
        <f t="shared" si="63"/>
        <v/>
      </c>
      <c r="AJ229" s="6" t="str">
        <f t="shared" si="64"/>
        <v/>
      </c>
      <c r="AK229" s="6" t="str">
        <f t="shared" si="65"/>
        <v/>
      </c>
      <c r="AL229" s="6" t="str">
        <f t="shared" si="66"/>
        <v/>
      </c>
      <c r="AM229" s="6" t="str">
        <f t="shared" si="67"/>
        <v/>
      </c>
      <c r="AN229" s="6" t="str">
        <f t="shared" si="68"/>
        <v/>
      </c>
      <c r="AO229" s="6" t="str">
        <f t="shared" si="69"/>
        <v/>
      </c>
      <c r="AP229" s="6" t="str">
        <f t="shared" si="70"/>
        <v/>
      </c>
      <c r="AQ229" s="6" t="str">
        <f t="shared" si="71"/>
        <v/>
      </c>
      <c r="AR229" s="6" t="str">
        <f t="shared" si="72"/>
        <v/>
      </c>
      <c r="AS229" s="6"/>
      <c r="AT229" s="45"/>
    </row>
    <row r="230" spans="2:46" x14ac:dyDescent="0.3">
      <c r="B230" s="163"/>
      <c r="C230" s="163"/>
      <c r="D230" s="4"/>
      <c r="E230" s="36"/>
      <c r="F230" s="37" t="str">
        <f t="shared" si="55"/>
        <v/>
      </c>
      <c r="G230" s="37"/>
      <c r="H230" s="36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Y230" s="38"/>
      <c r="Z230" s="39"/>
      <c r="AA230" s="40" t="str">
        <f t="shared" si="56"/>
        <v/>
      </c>
      <c r="AB230" s="40" t="str">
        <f t="shared" si="57"/>
        <v/>
      </c>
      <c r="AD230" s="5" t="str">
        <f t="shared" si="58"/>
        <v/>
      </c>
      <c r="AE230" s="124" t="str">
        <f t="shared" si="59"/>
        <v/>
      </c>
      <c r="AF230" s="124" t="str">
        <f t="shared" si="60"/>
        <v/>
      </c>
      <c r="AG230" s="6" t="str">
        <f t="shared" si="61"/>
        <v/>
      </c>
      <c r="AH230" s="5" t="str">
        <f t="shared" si="62"/>
        <v/>
      </c>
      <c r="AI230" s="6" t="str">
        <f t="shared" si="63"/>
        <v/>
      </c>
      <c r="AJ230" s="6" t="str">
        <f t="shared" si="64"/>
        <v/>
      </c>
      <c r="AK230" s="6" t="str">
        <f t="shared" si="65"/>
        <v/>
      </c>
      <c r="AL230" s="6" t="str">
        <f t="shared" si="66"/>
        <v/>
      </c>
      <c r="AM230" s="6" t="str">
        <f t="shared" si="67"/>
        <v/>
      </c>
      <c r="AN230" s="6" t="str">
        <f t="shared" si="68"/>
        <v/>
      </c>
      <c r="AO230" s="6" t="str">
        <f t="shared" si="69"/>
        <v/>
      </c>
      <c r="AP230" s="6" t="str">
        <f t="shared" si="70"/>
        <v/>
      </c>
      <c r="AQ230" s="6" t="str">
        <f t="shared" si="71"/>
        <v/>
      </c>
      <c r="AR230" s="6" t="str">
        <f t="shared" si="72"/>
        <v/>
      </c>
      <c r="AS230" s="6"/>
      <c r="AT230" s="45"/>
    </row>
    <row r="231" spans="2:46" x14ac:dyDescent="0.3">
      <c r="B231" s="163"/>
      <c r="C231" s="163"/>
      <c r="D231" s="4"/>
      <c r="E231" s="36"/>
      <c r="F231" s="37" t="str">
        <f t="shared" si="55"/>
        <v/>
      </c>
      <c r="G231" s="37"/>
      <c r="H231" s="36"/>
      <c r="I231" s="162"/>
      <c r="J231" s="162"/>
      <c r="K231" s="162"/>
      <c r="L231" s="162"/>
      <c r="M231" s="162"/>
      <c r="N231" s="162"/>
      <c r="O231" s="162"/>
      <c r="P231" s="162"/>
      <c r="Q231" s="162"/>
      <c r="R231" s="162"/>
      <c r="Y231" s="38"/>
      <c r="Z231" s="39"/>
      <c r="AA231" s="40" t="str">
        <f t="shared" si="56"/>
        <v/>
      </c>
      <c r="AB231" s="40" t="str">
        <f t="shared" si="57"/>
        <v/>
      </c>
      <c r="AD231" s="5" t="str">
        <f t="shared" si="58"/>
        <v/>
      </c>
      <c r="AE231" s="124" t="str">
        <f t="shared" si="59"/>
        <v/>
      </c>
      <c r="AF231" s="124" t="str">
        <f t="shared" si="60"/>
        <v/>
      </c>
      <c r="AG231" s="6" t="str">
        <f t="shared" si="61"/>
        <v/>
      </c>
      <c r="AH231" s="5" t="str">
        <f t="shared" si="62"/>
        <v/>
      </c>
      <c r="AI231" s="6" t="str">
        <f t="shared" si="63"/>
        <v/>
      </c>
      <c r="AJ231" s="6" t="str">
        <f t="shared" si="64"/>
        <v/>
      </c>
      <c r="AK231" s="6" t="str">
        <f t="shared" si="65"/>
        <v/>
      </c>
      <c r="AL231" s="6" t="str">
        <f t="shared" si="66"/>
        <v/>
      </c>
      <c r="AM231" s="6" t="str">
        <f t="shared" si="67"/>
        <v/>
      </c>
      <c r="AN231" s="6" t="str">
        <f t="shared" si="68"/>
        <v/>
      </c>
      <c r="AO231" s="6" t="str">
        <f t="shared" si="69"/>
        <v/>
      </c>
      <c r="AP231" s="6" t="str">
        <f t="shared" si="70"/>
        <v/>
      </c>
      <c r="AQ231" s="6" t="str">
        <f t="shared" si="71"/>
        <v/>
      </c>
      <c r="AR231" s="6" t="str">
        <f t="shared" si="72"/>
        <v/>
      </c>
      <c r="AS231" s="6"/>
      <c r="AT231" s="45"/>
    </row>
    <row r="232" spans="2:46" x14ac:dyDescent="0.3">
      <c r="B232" s="163"/>
      <c r="C232" s="163"/>
      <c r="D232" s="4"/>
      <c r="E232" s="36"/>
      <c r="F232" s="37" t="str">
        <f t="shared" si="55"/>
        <v/>
      </c>
      <c r="G232" s="37"/>
      <c r="H232" s="36"/>
      <c r="I232" s="162"/>
      <c r="J232" s="162"/>
      <c r="K232" s="162"/>
      <c r="L232" s="162"/>
      <c r="M232" s="162"/>
      <c r="N232" s="162"/>
      <c r="O232" s="162"/>
      <c r="P232" s="162"/>
      <c r="Q232" s="162"/>
      <c r="R232" s="162"/>
      <c r="Y232" s="38"/>
      <c r="Z232" s="39"/>
      <c r="AA232" s="40" t="str">
        <f t="shared" si="56"/>
        <v/>
      </c>
      <c r="AB232" s="40" t="str">
        <f t="shared" si="57"/>
        <v/>
      </c>
      <c r="AD232" s="5" t="str">
        <f t="shared" si="58"/>
        <v/>
      </c>
      <c r="AE232" s="124" t="str">
        <f t="shared" si="59"/>
        <v/>
      </c>
      <c r="AF232" s="124" t="str">
        <f t="shared" si="60"/>
        <v/>
      </c>
      <c r="AG232" s="6" t="str">
        <f t="shared" si="61"/>
        <v/>
      </c>
      <c r="AH232" s="5" t="str">
        <f t="shared" si="62"/>
        <v/>
      </c>
      <c r="AI232" s="6" t="str">
        <f t="shared" si="63"/>
        <v/>
      </c>
      <c r="AJ232" s="6" t="str">
        <f t="shared" si="64"/>
        <v/>
      </c>
      <c r="AK232" s="6" t="str">
        <f t="shared" si="65"/>
        <v/>
      </c>
      <c r="AL232" s="6" t="str">
        <f t="shared" si="66"/>
        <v/>
      </c>
      <c r="AM232" s="6" t="str">
        <f t="shared" si="67"/>
        <v/>
      </c>
      <c r="AN232" s="6" t="str">
        <f t="shared" si="68"/>
        <v/>
      </c>
      <c r="AO232" s="6" t="str">
        <f t="shared" si="69"/>
        <v/>
      </c>
      <c r="AP232" s="6" t="str">
        <f t="shared" si="70"/>
        <v/>
      </c>
      <c r="AQ232" s="6" t="str">
        <f t="shared" si="71"/>
        <v/>
      </c>
      <c r="AR232" s="6" t="str">
        <f t="shared" si="72"/>
        <v/>
      </c>
      <c r="AS232" s="6"/>
      <c r="AT232" s="45"/>
    </row>
    <row r="233" spans="2:46" x14ac:dyDescent="0.3">
      <c r="B233" s="163"/>
      <c r="C233" s="163"/>
      <c r="D233" s="4"/>
      <c r="E233" s="36"/>
      <c r="F233" s="37" t="str">
        <f t="shared" si="55"/>
        <v/>
      </c>
      <c r="G233" s="37"/>
      <c r="H233" s="36"/>
      <c r="I233" s="162"/>
      <c r="J233" s="162"/>
      <c r="K233" s="162"/>
      <c r="L233" s="162"/>
      <c r="M233" s="162"/>
      <c r="N233" s="162"/>
      <c r="O233" s="162"/>
      <c r="P233" s="162"/>
      <c r="Q233" s="162"/>
      <c r="R233" s="162"/>
      <c r="Y233" s="38"/>
      <c r="Z233" s="39"/>
      <c r="AA233" s="40" t="str">
        <f t="shared" si="56"/>
        <v/>
      </c>
      <c r="AB233" s="40" t="str">
        <f t="shared" si="57"/>
        <v/>
      </c>
      <c r="AD233" s="5" t="str">
        <f t="shared" si="58"/>
        <v/>
      </c>
      <c r="AE233" s="124" t="str">
        <f t="shared" si="59"/>
        <v/>
      </c>
      <c r="AF233" s="124" t="str">
        <f t="shared" si="60"/>
        <v/>
      </c>
      <c r="AG233" s="6" t="str">
        <f t="shared" si="61"/>
        <v/>
      </c>
      <c r="AH233" s="5" t="str">
        <f t="shared" si="62"/>
        <v/>
      </c>
      <c r="AI233" s="6" t="str">
        <f t="shared" si="63"/>
        <v/>
      </c>
      <c r="AJ233" s="6" t="str">
        <f t="shared" si="64"/>
        <v/>
      </c>
      <c r="AK233" s="6" t="str">
        <f t="shared" si="65"/>
        <v/>
      </c>
      <c r="AL233" s="6" t="str">
        <f t="shared" si="66"/>
        <v/>
      </c>
      <c r="AM233" s="6" t="str">
        <f t="shared" si="67"/>
        <v/>
      </c>
      <c r="AN233" s="6" t="str">
        <f t="shared" si="68"/>
        <v/>
      </c>
      <c r="AO233" s="6" t="str">
        <f t="shared" si="69"/>
        <v/>
      </c>
      <c r="AP233" s="6" t="str">
        <f t="shared" si="70"/>
        <v/>
      </c>
      <c r="AQ233" s="6" t="str">
        <f t="shared" si="71"/>
        <v/>
      </c>
      <c r="AR233" s="6" t="str">
        <f t="shared" si="72"/>
        <v/>
      </c>
      <c r="AS233" s="6"/>
      <c r="AT233" s="45"/>
    </row>
    <row r="234" spans="2:46" x14ac:dyDescent="0.3">
      <c r="B234" s="163"/>
      <c r="C234" s="163"/>
      <c r="D234" s="4"/>
      <c r="E234" s="36"/>
      <c r="F234" s="37" t="str">
        <f t="shared" si="55"/>
        <v/>
      </c>
      <c r="G234" s="37"/>
      <c r="H234" s="36"/>
      <c r="I234" s="162"/>
      <c r="J234" s="162"/>
      <c r="K234" s="162"/>
      <c r="L234" s="162"/>
      <c r="M234" s="162"/>
      <c r="N234" s="162"/>
      <c r="O234" s="162"/>
      <c r="P234" s="162"/>
      <c r="Q234" s="162"/>
      <c r="R234" s="162"/>
      <c r="Y234" s="38"/>
      <c r="Z234" s="39"/>
      <c r="AA234" s="40" t="str">
        <f t="shared" si="56"/>
        <v/>
      </c>
      <c r="AB234" s="40" t="str">
        <f t="shared" si="57"/>
        <v/>
      </c>
      <c r="AD234" s="5" t="str">
        <f t="shared" si="58"/>
        <v/>
      </c>
      <c r="AE234" s="124" t="str">
        <f t="shared" si="59"/>
        <v/>
      </c>
      <c r="AF234" s="124" t="str">
        <f t="shared" si="60"/>
        <v/>
      </c>
      <c r="AG234" s="6" t="str">
        <f t="shared" si="61"/>
        <v/>
      </c>
      <c r="AH234" s="5" t="str">
        <f t="shared" si="62"/>
        <v/>
      </c>
      <c r="AI234" s="6" t="str">
        <f t="shared" si="63"/>
        <v/>
      </c>
      <c r="AJ234" s="6" t="str">
        <f t="shared" si="64"/>
        <v/>
      </c>
      <c r="AK234" s="6" t="str">
        <f t="shared" si="65"/>
        <v/>
      </c>
      <c r="AL234" s="6" t="str">
        <f t="shared" si="66"/>
        <v/>
      </c>
      <c r="AM234" s="6" t="str">
        <f t="shared" si="67"/>
        <v/>
      </c>
      <c r="AN234" s="6" t="str">
        <f t="shared" si="68"/>
        <v/>
      </c>
      <c r="AO234" s="6" t="str">
        <f t="shared" si="69"/>
        <v/>
      </c>
      <c r="AP234" s="6" t="str">
        <f t="shared" si="70"/>
        <v/>
      </c>
      <c r="AQ234" s="6" t="str">
        <f t="shared" si="71"/>
        <v/>
      </c>
      <c r="AR234" s="6" t="str">
        <f t="shared" si="72"/>
        <v/>
      </c>
      <c r="AS234" s="6"/>
      <c r="AT234" s="45"/>
    </row>
    <row r="235" spans="2:46" x14ac:dyDescent="0.3">
      <c r="B235" s="163"/>
      <c r="C235" s="163"/>
      <c r="D235" s="4"/>
      <c r="E235" s="36"/>
      <c r="F235" s="37" t="str">
        <f t="shared" si="55"/>
        <v/>
      </c>
      <c r="G235" s="37"/>
      <c r="H235" s="36"/>
      <c r="I235" s="162"/>
      <c r="J235" s="162"/>
      <c r="K235" s="162"/>
      <c r="L235" s="162"/>
      <c r="M235" s="162"/>
      <c r="N235" s="162"/>
      <c r="O235" s="162"/>
      <c r="P235" s="162"/>
      <c r="Q235" s="162"/>
      <c r="R235" s="162"/>
      <c r="Y235" s="38"/>
      <c r="Z235" s="39"/>
      <c r="AA235" s="40" t="str">
        <f t="shared" si="56"/>
        <v/>
      </c>
      <c r="AB235" s="40" t="str">
        <f t="shared" si="57"/>
        <v/>
      </c>
      <c r="AD235" s="5" t="str">
        <f t="shared" si="58"/>
        <v/>
      </c>
      <c r="AE235" s="124" t="str">
        <f t="shared" si="59"/>
        <v/>
      </c>
      <c r="AF235" s="124" t="str">
        <f t="shared" si="60"/>
        <v/>
      </c>
      <c r="AG235" s="6" t="str">
        <f t="shared" si="61"/>
        <v/>
      </c>
      <c r="AH235" s="5" t="str">
        <f t="shared" si="62"/>
        <v/>
      </c>
      <c r="AI235" s="6" t="str">
        <f t="shared" si="63"/>
        <v/>
      </c>
      <c r="AJ235" s="6" t="str">
        <f t="shared" si="64"/>
        <v/>
      </c>
      <c r="AK235" s="6" t="str">
        <f t="shared" si="65"/>
        <v/>
      </c>
      <c r="AL235" s="6" t="str">
        <f t="shared" si="66"/>
        <v/>
      </c>
      <c r="AM235" s="6" t="str">
        <f t="shared" si="67"/>
        <v/>
      </c>
      <c r="AN235" s="6" t="str">
        <f t="shared" si="68"/>
        <v/>
      </c>
      <c r="AO235" s="6" t="str">
        <f t="shared" si="69"/>
        <v/>
      </c>
      <c r="AP235" s="6" t="str">
        <f t="shared" si="70"/>
        <v/>
      </c>
      <c r="AQ235" s="6" t="str">
        <f t="shared" si="71"/>
        <v/>
      </c>
      <c r="AR235" s="6" t="str">
        <f t="shared" si="72"/>
        <v/>
      </c>
      <c r="AS235" s="6"/>
      <c r="AT235" s="45"/>
    </row>
    <row r="236" spans="2:46" x14ac:dyDescent="0.3">
      <c r="B236" s="163"/>
      <c r="C236" s="163"/>
      <c r="D236" s="4"/>
      <c r="E236" s="36"/>
      <c r="F236" s="37" t="str">
        <f t="shared" si="55"/>
        <v/>
      </c>
      <c r="G236" s="37"/>
      <c r="H236" s="36"/>
      <c r="I236" s="162"/>
      <c r="J236" s="162"/>
      <c r="K236" s="162"/>
      <c r="L236" s="162"/>
      <c r="M236" s="162"/>
      <c r="N236" s="162"/>
      <c r="O236" s="162"/>
      <c r="P236" s="162"/>
      <c r="Q236" s="162"/>
      <c r="R236" s="162"/>
      <c r="Y236" s="38"/>
      <c r="Z236" s="39"/>
      <c r="AA236" s="40" t="str">
        <f t="shared" si="56"/>
        <v/>
      </c>
      <c r="AB236" s="40" t="str">
        <f t="shared" si="57"/>
        <v/>
      </c>
      <c r="AD236" s="5" t="str">
        <f t="shared" si="58"/>
        <v/>
      </c>
      <c r="AE236" s="124" t="str">
        <f t="shared" si="59"/>
        <v/>
      </c>
      <c r="AF236" s="124" t="str">
        <f t="shared" si="60"/>
        <v/>
      </c>
      <c r="AG236" s="6" t="str">
        <f t="shared" si="61"/>
        <v/>
      </c>
      <c r="AH236" s="5" t="str">
        <f t="shared" si="62"/>
        <v/>
      </c>
      <c r="AI236" s="6" t="str">
        <f t="shared" si="63"/>
        <v/>
      </c>
      <c r="AJ236" s="6" t="str">
        <f t="shared" si="64"/>
        <v/>
      </c>
      <c r="AK236" s="6" t="str">
        <f t="shared" si="65"/>
        <v/>
      </c>
      <c r="AL236" s="6" t="str">
        <f t="shared" si="66"/>
        <v/>
      </c>
      <c r="AM236" s="6" t="str">
        <f t="shared" si="67"/>
        <v/>
      </c>
      <c r="AN236" s="6" t="str">
        <f t="shared" si="68"/>
        <v/>
      </c>
      <c r="AO236" s="6" t="str">
        <f t="shared" si="69"/>
        <v/>
      </c>
      <c r="AP236" s="6" t="str">
        <f t="shared" si="70"/>
        <v/>
      </c>
      <c r="AQ236" s="6" t="str">
        <f t="shared" si="71"/>
        <v/>
      </c>
      <c r="AR236" s="6" t="str">
        <f t="shared" si="72"/>
        <v/>
      </c>
      <c r="AS236" s="6"/>
      <c r="AT236" s="45"/>
    </row>
    <row r="237" spans="2:46" x14ac:dyDescent="0.3">
      <c r="B237" s="163"/>
      <c r="C237" s="163"/>
      <c r="D237" s="4"/>
      <c r="E237" s="36"/>
      <c r="F237" s="37" t="str">
        <f t="shared" si="55"/>
        <v/>
      </c>
      <c r="G237" s="37"/>
      <c r="H237" s="36"/>
      <c r="I237" s="162"/>
      <c r="J237" s="162"/>
      <c r="K237" s="162"/>
      <c r="L237" s="162"/>
      <c r="M237" s="162"/>
      <c r="N237" s="162"/>
      <c r="O237" s="162"/>
      <c r="P237" s="162"/>
      <c r="Q237" s="162"/>
      <c r="R237" s="162"/>
      <c r="Y237" s="38"/>
      <c r="Z237" s="39"/>
      <c r="AA237" s="40" t="str">
        <f t="shared" si="56"/>
        <v/>
      </c>
      <c r="AB237" s="40" t="str">
        <f t="shared" si="57"/>
        <v/>
      </c>
      <c r="AD237" s="5" t="str">
        <f t="shared" si="58"/>
        <v/>
      </c>
      <c r="AE237" s="124" t="str">
        <f t="shared" si="59"/>
        <v/>
      </c>
      <c r="AF237" s="124" t="str">
        <f t="shared" si="60"/>
        <v/>
      </c>
      <c r="AG237" s="6" t="str">
        <f t="shared" si="61"/>
        <v/>
      </c>
      <c r="AH237" s="5" t="str">
        <f t="shared" si="62"/>
        <v/>
      </c>
      <c r="AI237" s="6" t="str">
        <f t="shared" si="63"/>
        <v/>
      </c>
      <c r="AJ237" s="6" t="str">
        <f t="shared" si="64"/>
        <v/>
      </c>
      <c r="AK237" s="6" t="str">
        <f t="shared" si="65"/>
        <v/>
      </c>
      <c r="AL237" s="6" t="str">
        <f t="shared" si="66"/>
        <v/>
      </c>
      <c r="AM237" s="6" t="str">
        <f t="shared" si="67"/>
        <v/>
      </c>
      <c r="AN237" s="6" t="str">
        <f t="shared" si="68"/>
        <v/>
      </c>
      <c r="AO237" s="6" t="str">
        <f t="shared" si="69"/>
        <v/>
      </c>
      <c r="AP237" s="6" t="str">
        <f t="shared" si="70"/>
        <v/>
      </c>
      <c r="AQ237" s="6" t="str">
        <f t="shared" si="71"/>
        <v/>
      </c>
      <c r="AR237" s="6" t="str">
        <f t="shared" si="72"/>
        <v/>
      </c>
      <c r="AS237" s="6"/>
      <c r="AT237" s="45"/>
    </row>
    <row r="238" spans="2:46" x14ac:dyDescent="0.3">
      <c r="B238" s="163"/>
      <c r="C238" s="163"/>
      <c r="D238" s="4"/>
      <c r="E238" s="36"/>
      <c r="F238" s="37" t="str">
        <f t="shared" si="55"/>
        <v/>
      </c>
      <c r="G238" s="37"/>
      <c r="H238" s="36"/>
      <c r="I238" s="162"/>
      <c r="J238" s="162"/>
      <c r="K238" s="162"/>
      <c r="L238" s="162"/>
      <c r="M238" s="162"/>
      <c r="N238" s="162"/>
      <c r="O238" s="162"/>
      <c r="P238" s="162"/>
      <c r="Q238" s="162"/>
      <c r="R238" s="162"/>
      <c r="Y238" s="38"/>
      <c r="Z238" s="39"/>
      <c r="AA238" s="40" t="str">
        <f t="shared" si="56"/>
        <v/>
      </c>
      <c r="AB238" s="40" t="str">
        <f t="shared" si="57"/>
        <v/>
      </c>
      <c r="AD238" s="5" t="str">
        <f t="shared" si="58"/>
        <v/>
      </c>
      <c r="AE238" s="124" t="str">
        <f t="shared" si="59"/>
        <v/>
      </c>
      <c r="AF238" s="124" t="str">
        <f t="shared" si="60"/>
        <v/>
      </c>
      <c r="AG238" s="6" t="str">
        <f t="shared" si="61"/>
        <v/>
      </c>
      <c r="AH238" s="5" t="str">
        <f t="shared" si="62"/>
        <v/>
      </c>
      <c r="AI238" s="6" t="str">
        <f t="shared" si="63"/>
        <v/>
      </c>
      <c r="AJ238" s="6" t="str">
        <f t="shared" si="64"/>
        <v/>
      </c>
      <c r="AK238" s="6" t="str">
        <f t="shared" si="65"/>
        <v/>
      </c>
      <c r="AL238" s="6" t="str">
        <f t="shared" si="66"/>
        <v/>
      </c>
      <c r="AM238" s="6" t="str">
        <f t="shared" si="67"/>
        <v/>
      </c>
      <c r="AN238" s="6" t="str">
        <f t="shared" si="68"/>
        <v/>
      </c>
      <c r="AO238" s="6" t="str">
        <f t="shared" si="69"/>
        <v/>
      </c>
      <c r="AP238" s="6" t="str">
        <f t="shared" si="70"/>
        <v/>
      </c>
      <c r="AQ238" s="6" t="str">
        <f t="shared" si="71"/>
        <v/>
      </c>
      <c r="AR238" s="6" t="str">
        <f t="shared" si="72"/>
        <v/>
      </c>
      <c r="AS238" s="6"/>
      <c r="AT238" s="45"/>
    </row>
    <row r="239" spans="2:46" x14ac:dyDescent="0.3">
      <c r="B239" s="163"/>
      <c r="C239" s="163"/>
      <c r="D239" s="4"/>
      <c r="E239" s="36"/>
      <c r="F239" s="37" t="str">
        <f t="shared" si="55"/>
        <v/>
      </c>
      <c r="G239" s="37"/>
      <c r="H239" s="36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Y239" s="38"/>
      <c r="Z239" s="39"/>
      <c r="AA239" s="40" t="str">
        <f t="shared" si="56"/>
        <v/>
      </c>
      <c r="AB239" s="40" t="str">
        <f t="shared" si="57"/>
        <v/>
      </c>
      <c r="AD239" s="5" t="str">
        <f t="shared" si="58"/>
        <v/>
      </c>
      <c r="AE239" s="124" t="str">
        <f t="shared" si="59"/>
        <v/>
      </c>
      <c r="AF239" s="124" t="str">
        <f t="shared" si="60"/>
        <v/>
      </c>
      <c r="AG239" s="6" t="str">
        <f t="shared" si="61"/>
        <v/>
      </c>
      <c r="AH239" s="5" t="str">
        <f t="shared" si="62"/>
        <v/>
      </c>
      <c r="AI239" s="6" t="str">
        <f t="shared" si="63"/>
        <v/>
      </c>
      <c r="AJ239" s="6" t="str">
        <f t="shared" si="64"/>
        <v/>
      </c>
      <c r="AK239" s="6" t="str">
        <f t="shared" si="65"/>
        <v/>
      </c>
      <c r="AL239" s="6" t="str">
        <f t="shared" si="66"/>
        <v/>
      </c>
      <c r="AM239" s="6" t="str">
        <f t="shared" si="67"/>
        <v/>
      </c>
      <c r="AN239" s="6" t="str">
        <f t="shared" si="68"/>
        <v/>
      </c>
      <c r="AO239" s="6" t="str">
        <f t="shared" si="69"/>
        <v/>
      </c>
      <c r="AP239" s="6" t="str">
        <f t="shared" si="70"/>
        <v/>
      </c>
      <c r="AQ239" s="6" t="str">
        <f t="shared" si="71"/>
        <v/>
      </c>
      <c r="AR239" s="6" t="str">
        <f t="shared" si="72"/>
        <v/>
      </c>
      <c r="AS239" s="6"/>
      <c r="AT239" s="45"/>
    </row>
    <row r="240" spans="2:46" x14ac:dyDescent="0.3">
      <c r="B240" s="163"/>
      <c r="C240" s="163"/>
      <c r="D240" s="4"/>
      <c r="E240" s="36"/>
      <c r="F240" s="37" t="str">
        <f t="shared" si="55"/>
        <v/>
      </c>
      <c r="G240" s="37"/>
      <c r="H240" s="36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Y240" s="38"/>
      <c r="Z240" s="39"/>
      <c r="AA240" s="40" t="str">
        <f t="shared" si="56"/>
        <v/>
      </c>
      <c r="AB240" s="40" t="str">
        <f t="shared" si="57"/>
        <v/>
      </c>
      <c r="AD240" s="5" t="str">
        <f t="shared" si="58"/>
        <v/>
      </c>
      <c r="AE240" s="124" t="str">
        <f t="shared" si="59"/>
        <v/>
      </c>
      <c r="AF240" s="124" t="str">
        <f t="shared" si="60"/>
        <v/>
      </c>
      <c r="AG240" s="6" t="str">
        <f t="shared" si="61"/>
        <v/>
      </c>
      <c r="AH240" s="5" t="str">
        <f t="shared" si="62"/>
        <v/>
      </c>
      <c r="AI240" s="6" t="str">
        <f t="shared" si="63"/>
        <v/>
      </c>
      <c r="AJ240" s="6" t="str">
        <f t="shared" si="64"/>
        <v/>
      </c>
      <c r="AK240" s="6" t="str">
        <f t="shared" si="65"/>
        <v/>
      </c>
      <c r="AL240" s="6" t="str">
        <f t="shared" si="66"/>
        <v/>
      </c>
      <c r="AM240" s="6" t="str">
        <f t="shared" si="67"/>
        <v/>
      </c>
      <c r="AN240" s="6" t="str">
        <f t="shared" si="68"/>
        <v/>
      </c>
      <c r="AO240" s="6" t="str">
        <f t="shared" si="69"/>
        <v/>
      </c>
      <c r="AP240" s="6" t="str">
        <f t="shared" si="70"/>
        <v/>
      </c>
      <c r="AQ240" s="6" t="str">
        <f t="shared" si="71"/>
        <v/>
      </c>
      <c r="AR240" s="6" t="str">
        <f t="shared" si="72"/>
        <v/>
      </c>
      <c r="AS240" s="6"/>
      <c r="AT240" s="45"/>
    </row>
    <row r="241" spans="2:46" x14ac:dyDescent="0.3">
      <c r="B241" s="163"/>
      <c r="C241" s="163"/>
      <c r="D241" s="4"/>
      <c r="E241" s="36"/>
      <c r="F241" s="37" t="str">
        <f t="shared" si="55"/>
        <v/>
      </c>
      <c r="G241" s="37"/>
      <c r="H241" s="36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Y241" s="38"/>
      <c r="Z241" s="39"/>
      <c r="AA241" s="40" t="str">
        <f t="shared" si="56"/>
        <v/>
      </c>
      <c r="AB241" s="40" t="str">
        <f t="shared" si="57"/>
        <v/>
      </c>
      <c r="AD241" s="5" t="str">
        <f t="shared" si="58"/>
        <v/>
      </c>
      <c r="AE241" s="124" t="str">
        <f t="shared" si="59"/>
        <v/>
      </c>
      <c r="AF241" s="124" t="str">
        <f t="shared" si="60"/>
        <v/>
      </c>
      <c r="AG241" s="6" t="str">
        <f t="shared" si="61"/>
        <v/>
      </c>
      <c r="AH241" s="5" t="str">
        <f t="shared" si="62"/>
        <v/>
      </c>
      <c r="AI241" s="6" t="str">
        <f t="shared" si="63"/>
        <v/>
      </c>
      <c r="AJ241" s="6" t="str">
        <f t="shared" si="64"/>
        <v/>
      </c>
      <c r="AK241" s="6" t="str">
        <f t="shared" si="65"/>
        <v/>
      </c>
      <c r="AL241" s="6" t="str">
        <f t="shared" si="66"/>
        <v/>
      </c>
      <c r="AM241" s="6" t="str">
        <f t="shared" si="67"/>
        <v/>
      </c>
      <c r="AN241" s="6" t="str">
        <f t="shared" si="68"/>
        <v/>
      </c>
      <c r="AO241" s="6" t="str">
        <f t="shared" si="69"/>
        <v/>
      </c>
      <c r="AP241" s="6" t="str">
        <f t="shared" si="70"/>
        <v/>
      </c>
      <c r="AQ241" s="6" t="str">
        <f t="shared" si="71"/>
        <v/>
      </c>
      <c r="AR241" s="6" t="str">
        <f t="shared" si="72"/>
        <v/>
      </c>
      <c r="AS241" s="6"/>
      <c r="AT241" s="45"/>
    </row>
    <row r="242" spans="2:46" x14ac:dyDescent="0.3">
      <c r="B242" s="163"/>
      <c r="C242" s="163"/>
      <c r="D242" s="4"/>
      <c r="E242" s="36"/>
      <c r="F242" s="37" t="str">
        <f t="shared" si="55"/>
        <v/>
      </c>
      <c r="G242" s="37"/>
      <c r="H242" s="36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Y242" s="38"/>
      <c r="Z242" s="39"/>
      <c r="AA242" s="40" t="str">
        <f t="shared" si="56"/>
        <v/>
      </c>
      <c r="AB242" s="40" t="str">
        <f t="shared" si="57"/>
        <v/>
      </c>
      <c r="AD242" s="5" t="str">
        <f t="shared" si="58"/>
        <v/>
      </c>
      <c r="AE242" s="124" t="str">
        <f t="shared" si="59"/>
        <v/>
      </c>
      <c r="AF242" s="124" t="str">
        <f t="shared" si="60"/>
        <v/>
      </c>
      <c r="AG242" s="6" t="str">
        <f t="shared" si="61"/>
        <v/>
      </c>
      <c r="AH242" s="5" t="str">
        <f t="shared" si="62"/>
        <v/>
      </c>
      <c r="AI242" s="6" t="str">
        <f t="shared" si="63"/>
        <v/>
      </c>
      <c r="AJ242" s="6" t="str">
        <f t="shared" si="64"/>
        <v/>
      </c>
      <c r="AK242" s="6" t="str">
        <f t="shared" si="65"/>
        <v/>
      </c>
      <c r="AL242" s="6" t="str">
        <f t="shared" si="66"/>
        <v/>
      </c>
      <c r="AM242" s="6" t="str">
        <f t="shared" si="67"/>
        <v/>
      </c>
      <c r="AN242" s="6" t="str">
        <f t="shared" si="68"/>
        <v/>
      </c>
      <c r="AO242" s="6" t="str">
        <f t="shared" si="69"/>
        <v/>
      </c>
      <c r="AP242" s="6" t="str">
        <f t="shared" si="70"/>
        <v/>
      </c>
      <c r="AQ242" s="6" t="str">
        <f t="shared" si="71"/>
        <v/>
      </c>
      <c r="AR242" s="6" t="str">
        <f t="shared" si="72"/>
        <v/>
      </c>
      <c r="AS242" s="6"/>
      <c r="AT242" s="45"/>
    </row>
    <row r="243" spans="2:46" x14ac:dyDescent="0.3">
      <c r="B243" s="163"/>
      <c r="C243" s="163"/>
      <c r="D243" s="4"/>
      <c r="E243" s="36"/>
      <c r="F243" s="37" t="str">
        <f t="shared" si="55"/>
        <v/>
      </c>
      <c r="G243" s="37"/>
      <c r="H243" s="36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Y243" s="38"/>
      <c r="Z243" s="39"/>
      <c r="AA243" s="40" t="str">
        <f t="shared" si="56"/>
        <v/>
      </c>
      <c r="AB243" s="40" t="str">
        <f t="shared" si="57"/>
        <v/>
      </c>
      <c r="AD243" s="5" t="str">
        <f t="shared" si="58"/>
        <v/>
      </c>
      <c r="AE243" s="124" t="str">
        <f t="shared" si="59"/>
        <v/>
      </c>
      <c r="AF243" s="124" t="str">
        <f t="shared" si="60"/>
        <v/>
      </c>
      <c r="AG243" s="6" t="str">
        <f t="shared" si="61"/>
        <v/>
      </c>
      <c r="AH243" s="5" t="str">
        <f t="shared" si="62"/>
        <v/>
      </c>
      <c r="AI243" s="6" t="str">
        <f t="shared" si="63"/>
        <v/>
      </c>
      <c r="AJ243" s="6" t="str">
        <f t="shared" si="64"/>
        <v/>
      </c>
      <c r="AK243" s="6" t="str">
        <f t="shared" si="65"/>
        <v/>
      </c>
      <c r="AL243" s="6" t="str">
        <f t="shared" si="66"/>
        <v/>
      </c>
      <c r="AM243" s="6" t="str">
        <f t="shared" si="67"/>
        <v/>
      </c>
      <c r="AN243" s="6" t="str">
        <f t="shared" si="68"/>
        <v/>
      </c>
      <c r="AO243" s="6" t="str">
        <f t="shared" si="69"/>
        <v/>
      </c>
      <c r="AP243" s="6" t="str">
        <f t="shared" si="70"/>
        <v/>
      </c>
      <c r="AQ243" s="6" t="str">
        <f t="shared" si="71"/>
        <v/>
      </c>
      <c r="AR243" s="6" t="str">
        <f t="shared" si="72"/>
        <v/>
      </c>
      <c r="AS243" s="6"/>
      <c r="AT243" s="45"/>
    </row>
    <row r="244" spans="2:46" x14ac:dyDescent="0.3">
      <c r="B244" s="163"/>
      <c r="C244" s="163"/>
      <c r="D244" s="4"/>
      <c r="E244" s="36"/>
      <c r="F244" s="37" t="str">
        <f t="shared" si="55"/>
        <v/>
      </c>
      <c r="G244" s="37"/>
      <c r="H244" s="36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Y244" s="38"/>
      <c r="Z244" s="39"/>
      <c r="AA244" s="40" t="str">
        <f t="shared" si="56"/>
        <v/>
      </c>
      <c r="AB244" s="40" t="str">
        <f t="shared" si="57"/>
        <v/>
      </c>
      <c r="AD244" s="5" t="str">
        <f t="shared" si="58"/>
        <v/>
      </c>
      <c r="AE244" s="124" t="str">
        <f t="shared" si="59"/>
        <v/>
      </c>
      <c r="AF244" s="124" t="str">
        <f t="shared" si="60"/>
        <v/>
      </c>
      <c r="AG244" s="6" t="str">
        <f t="shared" si="61"/>
        <v/>
      </c>
      <c r="AH244" s="5" t="str">
        <f t="shared" si="62"/>
        <v/>
      </c>
      <c r="AI244" s="6" t="str">
        <f t="shared" si="63"/>
        <v/>
      </c>
      <c r="AJ244" s="6" t="str">
        <f t="shared" si="64"/>
        <v/>
      </c>
      <c r="AK244" s="6" t="str">
        <f t="shared" si="65"/>
        <v/>
      </c>
      <c r="AL244" s="6" t="str">
        <f t="shared" si="66"/>
        <v/>
      </c>
      <c r="AM244" s="6" t="str">
        <f t="shared" si="67"/>
        <v/>
      </c>
      <c r="AN244" s="6" t="str">
        <f t="shared" si="68"/>
        <v/>
      </c>
      <c r="AO244" s="6" t="str">
        <f t="shared" si="69"/>
        <v/>
      </c>
      <c r="AP244" s="6" t="str">
        <f t="shared" si="70"/>
        <v/>
      </c>
      <c r="AQ244" s="6" t="str">
        <f t="shared" si="71"/>
        <v/>
      </c>
      <c r="AR244" s="6" t="str">
        <f t="shared" si="72"/>
        <v/>
      </c>
      <c r="AS244" s="6"/>
      <c r="AT244" s="45"/>
    </row>
    <row r="245" spans="2:46" x14ac:dyDescent="0.3">
      <c r="B245" s="163"/>
      <c r="C245" s="163"/>
      <c r="D245" s="4"/>
      <c r="E245" s="36"/>
      <c r="F245" s="37" t="str">
        <f t="shared" si="55"/>
        <v/>
      </c>
      <c r="G245" s="37"/>
      <c r="H245" s="36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Y245" s="38"/>
      <c r="Z245" s="39"/>
      <c r="AA245" s="40" t="str">
        <f t="shared" si="56"/>
        <v/>
      </c>
      <c r="AB245" s="40" t="str">
        <f t="shared" si="57"/>
        <v/>
      </c>
      <c r="AD245" s="5" t="str">
        <f t="shared" si="58"/>
        <v/>
      </c>
      <c r="AE245" s="124" t="str">
        <f t="shared" si="59"/>
        <v/>
      </c>
      <c r="AF245" s="124" t="str">
        <f t="shared" si="60"/>
        <v/>
      </c>
      <c r="AG245" s="6" t="str">
        <f t="shared" si="61"/>
        <v/>
      </c>
      <c r="AH245" s="5" t="str">
        <f t="shared" si="62"/>
        <v/>
      </c>
      <c r="AI245" s="6" t="str">
        <f t="shared" si="63"/>
        <v/>
      </c>
      <c r="AJ245" s="6" t="str">
        <f t="shared" si="64"/>
        <v/>
      </c>
      <c r="AK245" s="6" t="str">
        <f t="shared" si="65"/>
        <v/>
      </c>
      <c r="AL245" s="6" t="str">
        <f t="shared" si="66"/>
        <v/>
      </c>
      <c r="AM245" s="6" t="str">
        <f t="shared" si="67"/>
        <v/>
      </c>
      <c r="AN245" s="6" t="str">
        <f t="shared" si="68"/>
        <v/>
      </c>
      <c r="AO245" s="6" t="str">
        <f t="shared" si="69"/>
        <v/>
      </c>
      <c r="AP245" s="6" t="str">
        <f t="shared" si="70"/>
        <v/>
      </c>
      <c r="AQ245" s="6" t="str">
        <f t="shared" si="71"/>
        <v/>
      </c>
      <c r="AR245" s="6" t="str">
        <f t="shared" si="72"/>
        <v/>
      </c>
      <c r="AS245" s="6"/>
      <c r="AT245" s="45"/>
    </row>
    <row r="246" spans="2:46" x14ac:dyDescent="0.3">
      <c r="B246" s="163"/>
      <c r="C246" s="163"/>
      <c r="D246" s="4"/>
      <c r="E246" s="36"/>
      <c r="F246" s="37" t="str">
        <f t="shared" si="55"/>
        <v/>
      </c>
      <c r="G246" s="37"/>
      <c r="H246" s="36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Y246" s="38"/>
      <c r="Z246" s="39"/>
      <c r="AA246" s="40" t="str">
        <f t="shared" si="56"/>
        <v/>
      </c>
      <c r="AB246" s="40" t="str">
        <f t="shared" si="57"/>
        <v/>
      </c>
      <c r="AD246" s="5" t="str">
        <f t="shared" si="58"/>
        <v/>
      </c>
      <c r="AE246" s="124" t="str">
        <f t="shared" si="59"/>
        <v/>
      </c>
      <c r="AF246" s="124" t="str">
        <f t="shared" si="60"/>
        <v/>
      </c>
      <c r="AG246" s="6" t="str">
        <f t="shared" si="61"/>
        <v/>
      </c>
      <c r="AH246" s="5" t="str">
        <f t="shared" si="62"/>
        <v/>
      </c>
      <c r="AI246" s="6" t="str">
        <f t="shared" si="63"/>
        <v/>
      </c>
      <c r="AJ246" s="6" t="str">
        <f t="shared" si="64"/>
        <v/>
      </c>
      <c r="AK246" s="6" t="str">
        <f t="shared" si="65"/>
        <v/>
      </c>
      <c r="AL246" s="6" t="str">
        <f t="shared" si="66"/>
        <v/>
      </c>
      <c r="AM246" s="6" t="str">
        <f t="shared" si="67"/>
        <v/>
      </c>
      <c r="AN246" s="6" t="str">
        <f t="shared" si="68"/>
        <v/>
      </c>
      <c r="AO246" s="6" t="str">
        <f t="shared" si="69"/>
        <v/>
      </c>
      <c r="AP246" s="6" t="str">
        <f t="shared" si="70"/>
        <v/>
      </c>
      <c r="AQ246" s="6" t="str">
        <f t="shared" si="71"/>
        <v/>
      </c>
      <c r="AR246" s="6" t="str">
        <f t="shared" si="72"/>
        <v/>
      </c>
      <c r="AS246" s="6"/>
      <c r="AT246" s="45"/>
    </row>
    <row r="247" spans="2:46" x14ac:dyDescent="0.3">
      <c r="B247" s="163"/>
      <c r="C247" s="163"/>
      <c r="D247" s="4"/>
      <c r="E247" s="36"/>
      <c r="F247" s="37" t="str">
        <f t="shared" si="55"/>
        <v/>
      </c>
      <c r="G247" s="37"/>
      <c r="H247" s="36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Y247" s="38"/>
      <c r="Z247" s="39"/>
      <c r="AA247" s="40" t="str">
        <f t="shared" si="56"/>
        <v/>
      </c>
      <c r="AB247" s="40" t="str">
        <f t="shared" si="57"/>
        <v/>
      </c>
      <c r="AD247" s="5" t="str">
        <f t="shared" si="58"/>
        <v/>
      </c>
      <c r="AE247" s="124" t="str">
        <f t="shared" si="59"/>
        <v/>
      </c>
      <c r="AF247" s="124" t="str">
        <f t="shared" si="60"/>
        <v/>
      </c>
      <c r="AG247" s="6" t="str">
        <f t="shared" si="61"/>
        <v/>
      </c>
      <c r="AH247" s="5" t="str">
        <f t="shared" si="62"/>
        <v/>
      </c>
      <c r="AI247" s="6" t="str">
        <f t="shared" si="63"/>
        <v/>
      </c>
      <c r="AJ247" s="6" t="str">
        <f t="shared" si="64"/>
        <v/>
      </c>
      <c r="AK247" s="6" t="str">
        <f t="shared" si="65"/>
        <v/>
      </c>
      <c r="AL247" s="6" t="str">
        <f t="shared" si="66"/>
        <v/>
      </c>
      <c r="AM247" s="6" t="str">
        <f t="shared" si="67"/>
        <v/>
      </c>
      <c r="AN247" s="6" t="str">
        <f t="shared" si="68"/>
        <v/>
      </c>
      <c r="AO247" s="6" t="str">
        <f t="shared" si="69"/>
        <v/>
      </c>
      <c r="AP247" s="6" t="str">
        <f t="shared" si="70"/>
        <v/>
      </c>
      <c r="AQ247" s="6" t="str">
        <f t="shared" si="71"/>
        <v/>
      </c>
      <c r="AR247" s="6" t="str">
        <f t="shared" si="72"/>
        <v/>
      </c>
      <c r="AS247" s="6"/>
      <c r="AT247" s="45"/>
    </row>
    <row r="248" spans="2:46" x14ac:dyDescent="0.3">
      <c r="B248" s="163"/>
      <c r="C248" s="163"/>
      <c r="D248" s="4"/>
      <c r="E248" s="36"/>
      <c r="F248" s="37" t="str">
        <f t="shared" si="55"/>
        <v/>
      </c>
      <c r="G248" s="37"/>
      <c r="H248" s="36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Y248" s="38"/>
      <c r="Z248" s="39"/>
      <c r="AA248" s="40" t="str">
        <f t="shared" si="56"/>
        <v/>
      </c>
      <c r="AB248" s="40" t="str">
        <f t="shared" si="57"/>
        <v/>
      </c>
      <c r="AD248" s="5" t="str">
        <f t="shared" si="58"/>
        <v/>
      </c>
      <c r="AE248" s="124" t="str">
        <f t="shared" si="59"/>
        <v/>
      </c>
      <c r="AF248" s="124" t="str">
        <f t="shared" si="60"/>
        <v/>
      </c>
      <c r="AG248" s="6" t="str">
        <f t="shared" si="61"/>
        <v/>
      </c>
      <c r="AH248" s="5" t="str">
        <f t="shared" si="62"/>
        <v/>
      </c>
      <c r="AI248" s="6" t="str">
        <f t="shared" si="63"/>
        <v/>
      </c>
      <c r="AJ248" s="6" t="str">
        <f t="shared" si="64"/>
        <v/>
      </c>
      <c r="AK248" s="6" t="str">
        <f t="shared" si="65"/>
        <v/>
      </c>
      <c r="AL248" s="6" t="str">
        <f t="shared" si="66"/>
        <v/>
      </c>
      <c r="AM248" s="6" t="str">
        <f t="shared" si="67"/>
        <v/>
      </c>
      <c r="AN248" s="6" t="str">
        <f t="shared" si="68"/>
        <v/>
      </c>
      <c r="AO248" s="6" t="str">
        <f t="shared" si="69"/>
        <v/>
      </c>
      <c r="AP248" s="6" t="str">
        <f t="shared" si="70"/>
        <v/>
      </c>
      <c r="AQ248" s="6" t="str">
        <f t="shared" si="71"/>
        <v/>
      </c>
      <c r="AR248" s="6" t="str">
        <f t="shared" si="72"/>
        <v/>
      </c>
      <c r="AS248" s="6"/>
      <c r="AT248" s="45"/>
    </row>
    <row r="249" spans="2:46" x14ac:dyDescent="0.3">
      <c r="B249" s="163"/>
      <c r="C249" s="163"/>
      <c r="D249" s="4"/>
      <c r="E249" s="36"/>
      <c r="F249" s="37" t="str">
        <f t="shared" si="55"/>
        <v/>
      </c>
      <c r="G249" s="37"/>
      <c r="H249" s="36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Y249" s="38"/>
      <c r="Z249" s="39"/>
      <c r="AA249" s="40" t="str">
        <f t="shared" si="56"/>
        <v/>
      </c>
      <c r="AB249" s="40" t="str">
        <f t="shared" si="57"/>
        <v/>
      </c>
      <c r="AD249" s="5" t="str">
        <f t="shared" si="58"/>
        <v/>
      </c>
      <c r="AE249" s="124" t="str">
        <f t="shared" si="59"/>
        <v/>
      </c>
      <c r="AF249" s="124" t="str">
        <f t="shared" si="60"/>
        <v/>
      </c>
      <c r="AG249" s="6" t="str">
        <f t="shared" si="61"/>
        <v/>
      </c>
      <c r="AH249" s="5" t="str">
        <f t="shared" si="62"/>
        <v/>
      </c>
      <c r="AI249" s="6" t="str">
        <f t="shared" si="63"/>
        <v/>
      </c>
      <c r="AJ249" s="6" t="str">
        <f t="shared" si="64"/>
        <v/>
      </c>
      <c r="AK249" s="6" t="str">
        <f t="shared" si="65"/>
        <v/>
      </c>
      <c r="AL249" s="6" t="str">
        <f t="shared" si="66"/>
        <v/>
      </c>
      <c r="AM249" s="6" t="str">
        <f t="shared" si="67"/>
        <v/>
      </c>
      <c r="AN249" s="6" t="str">
        <f t="shared" si="68"/>
        <v/>
      </c>
      <c r="AO249" s="6" t="str">
        <f t="shared" si="69"/>
        <v/>
      </c>
      <c r="AP249" s="6" t="str">
        <f t="shared" si="70"/>
        <v/>
      </c>
      <c r="AQ249" s="6" t="str">
        <f t="shared" si="71"/>
        <v/>
      </c>
      <c r="AR249" s="6" t="str">
        <f t="shared" si="72"/>
        <v/>
      </c>
      <c r="AS249" s="6"/>
      <c r="AT249" s="45"/>
    </row>
    <row r="250" spans="2:46" x14ac:dyDescent="0.3">
      <c r="B250" s="163"/>
      <c r="C250" s="163"/>
      <c r="D250" s="4"/>
      <c r="E250" s="36"/>
      <c r="F250" s="37" t="str">
        <f t="shared" si="55"/>
        <v/>
      </c>
      <c r="G250" s="37"/>
      <c r="H250" s="36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Y250" s="38"/>
      <c r="Z250" s="39"/>
      <c r="AA250" s="40" t="str">
        <f t="shared" si="56"/>
        <v/>
      </c>
      <c r="AB250" s="40" t="str">
        <f t="shared" si="57"/>
        <v/>
      </c>
      <c r="AD250" s="5" t="str">
        <f t="shared" si="58"/>
        <v/>
      </c>
      <c r="AE250" s="124" t="str">
        <f t="shared" si="59"/>
        <v/>
      </c>
      <c r="AF250" s="124" t="str">
        <f t="shared" si="60"/>
        <v/>
      </c>
      <c r="AG250" s="6" t="str">
        <f t="shared" si="61"/>
        <v/>
      </c>
      <c r="AH250" s="5" t="str">
        <f t="shared" si="62"/>
        <v/>
      </c>
      <c r="AI250" s="6" t="str">
        <f t="shared" si="63"/>
        <v/>
      </c>
      <c r="AJ250" s="6" t="str">
        <f t="shared" si="64"/>
        <v/>
      </c>
      <c r="AK250" s="6" t="str">
        <f t="shared" si="65"/>
        <v/>
      </c>
      <c r="AL250" s="6" t="str">
        <f t="shared" si="66"/>
        <v/>
      </c>
      <c r="AM250" s="6" t="str">
        <f t="shared" si="67"/>
        <v/>
      </c>
      <c r="AN250" s="6" t="str">
        <f t="shared" si="68"/>
        <v/>
      </c>
      <c r="AO250" s="6" t="str">
        <f t="shared" si="69"/>
        <v/>
      </c>
      <c r="AP250" s="6" t="str">
        <f t="shared" si="70"/>
        <v/>
      </c>
      <c r="AQ250" s="6" t="str">
        <f t="shared" si="71"/>
        <v/>
      </c>
      <c r="AR250" s="6" t="str">
        <f t="shared" si="72"/>
        <v/>
      </c>
      <c r="AS250" s="6"/>
      <c r="AT250" s="45"/>
    </row>
    <row r="251" spans="2:46" x14ac:dyDescent="0.3">
      <c r="B251" s="163"/>
      <c r="C251" s="163"/>
      <c r="D251" s="4"/>
      <c r="E251" s="36"/>
      <c r="F251" s="37" t="str">
        <f t="shared" si="55"/>
        <v/>
      </c>
      <c r="G251" s="37"/>
      <c r="H251" s="36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Y251" s="38"/>
      <c r="Z251" s="39"/>
      <c r="AA251" s="40" t="str">
        <f t="shared" si="56"/>
        <v/>
      </c>
      <c r="AB251" s="40" t="str">
        <f t="shared" si="57"/>
        <v/>
      </c>
      <c r="AD251" s="5" t="str">
        <f t="shared" si="58"/>
        <v/>
      </c>
      <c r="AE251" s="124" t="str">
        <f t="shared" si="59"/>
        <v/>
      </c>
      <c r="AF251" s="124" t="str">
        <f t="shared" si="60"/>
        <v/>
      </c>
      <c r="AG251" s="6" t="str">
        <f t="shared" si="61"/>
        <v/>
      </c>
      <c r="AH251" s="5" t="str">
        <f t="shared" si="62"/>
        <v/>
      </c>
      <c r="AI251" s="6" t="str">
        <f t="shared" si="63"/>
        <v/>
      </c>
      <c r="AJ251" s="6" t="str">
        <f t="shared" si="64"/>
        <v/>
      </c>
      <c r="AK251" s="6" t="str">
        <f t="shared" si="65"/>
        <v/>
      </c>
      <c r="AL251" s="6" t="str">
        <f t="shared" si="66"/>
        <v/>
      </c>
      <c r="AM251" s="6" t="str">
        <f t="shared" si="67"/>
        <v/>
      </c>
      <c r="AN251" s="6" t="str">
        <f t="shared" si="68"/>
        <v/>
      </c>
      <c r="AO251" s="6" t="str">
        <f t="shared" si="69"/>
        <v/>
      </c>
      <c r="AP251" s="6" t="str">
        <f t="shared" si="70"/>
        <v/>
      </c>
      <c r="AQ251" s="6" t="str">
        <f t="shared" si="71"/>
        <v/>
      </c>
      <c r="AR251" s="6" t="str">
        <f t="shared" si="72"/>
        <v/>
      </c>
      <c r="AS251" s="6"/>
      <c r="AT251" s="45"/>
    </row>
    <row r="252" spans="2:46" x14ac:dyDescent="0.3">
      <c r="B252" s="163"/>
      <c r="C252" s="163"/>
      <c r="D252" s="4"/>
      <c r="E252" s="36"/>
      <c r="F252" s="37" t="str">
        <f t="shared" si="55"/>
        <v/>
      </c>
      <c r="G252" s="37"/>
      <c r="H252" s="36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Y252" s="38"/>
      <c r="Z252" s="39"/>
      <c r="AA252" s="40" t="str">
        <f t="shared" si="56"/>
        <v/>
      </c>
      <c r="AB252" s="40" t="str">
        <f t="shared" si="57"/>
        <v/>
      </c>
      <c r="AD252" s="5" t="str">
        <f t="shared" si="58"/>
        <v/>
      </c>
      <c r="AE252" s="124" t="str">
        <f t="shared" si="59"/>
        <v/>
      </c>
      <c r="AF252" s="124" t="str">
        <f t="shared" si="60"/>
        <v/>
      </c>
      <c r="AG252" s="6" t="str">
        <f t="shared" si="61"/>
        <v/>
      </c>
      <c r="AH252" s="5" t="str">
        <f t="shared" si="62"/>
        <v/>
      </c>
      <c r="AI252" s="6" t="str">
        <f t="shared" si="63"/>
        <v/>
      </c>
      <c r="AJ252" s="6" t="str">
        <f t="shared" si="64"/>
        <v/>
      </c>
      <c r="AK252" s="6" t="str">
        <f t="shared" si="65"/>
        <v/>
      </c>
      <c r="AL252" s="6" t="str">
        <f t="shared" si="66"/>
        <v/>
      </c>
      <c r="AM252" s="6" t="str">
        <f t="shared" si="67"/>
        <v/>
      </c>
      <c r="AN252" s="6" t="str">
        <f t="shared" si="68"/>
        <v/>
      </c>
      <c r="AO252" s="6" t="str">
        <f t="shared" si="69"/>
        <v/>
      </c>
      <c r="AP252" s="6" t="str">
        <f t="shared" si="70"/>
        <v/>
      </c>
      <c r="AQ252" s="6" t="str">
        <f t="shared" si="71"/>
        <v/>
      </c>
      <c r="AR252" s="6" t="str">
        <f t="shared" si="72"/>
        <v/>
      </c>
      <c r="AS252" s="6"/>
      <c r="AT252" s="45"/>
    </row>
    <row r="253" spans="2:46" x14ac:dyDescent="0.3">
      <c r="B253" s="163"/>
      <c r="C253" s="163"/>
      <c r="D253" s="4"/>
      <c r="E253" s="36"/>
      <c r="F253" s="37" t="str">
        <f t="shared" si="55"/>
        <v/>
      </c>
      <c r="G253" s="37"/>
      <c r="H253" s="36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Y253" s="38"/>
      <c r="Z253" s="39"/>
      <c r="AA253" s="40" t="str">
        <f t="shared" si="56"/>
        <v/>
      </c>
      <c r="AB253" s="40" t="str">
        <f t="shared" si="57"/>
        <v/>
      </c>
      <c r="AD253" s="5" t="str">
        <f t="shared" si="58"/>
        <v/>
      </c>
      <c r="AE253" s="124" t="str">
        <f t="shared" si="59"/>
        <v/>
      </c>
      <c r="AF253" s="124" t="str">
        <f t="shared" si="60"/>
        <v/>
      </c>
      <c r="AG253" s="6" t="str">
        <f t="shared" si="61"/>
        <v/>
      </c>
      <c r="AH253" s="5" t="str">
        <f t="shared" si="62"/>
        <v/>
      </c>
      <c r="AI253" s="6" t="str">
        <f t="shared" si="63"/>
        <v/>
      </c>
      <c r="AJ253" s="6" t="str">
        <f t="shared" si="64"/>
        <v/>
      </c>
      <c r="AK253" s="6" t="str">
        <f t="shared" si="65"/>
        <v/>
      </c>
      <c r="AL253" s="6" t="str">
        <f t="shared" si="66"/>
        <v/>
      </c>
      <c r="AM253" s="6" t="str">
        <f t="shared" si="67"/>
        <v/>
      </c>
      <c r="AN253" s="6" t="str">
        <f t="shared" si="68"/>
        <v/>
      </c>
      <c r="AO253" s="6" t="str">
        <f t="shared" si="69"/>
        <v/>
      </c>
      <c r="AP253" s="6" t="str">
        <f t="shared" si="70"/>
        <v/>
      </c>
      <c r="AQ253" s="6" t="str">
        <f t="shared" si="71"/>
        <v/>
      </c>
      <c r="AR253" s="6" t="str">
        <f t="shared" si="72"/>
        <v/>
      </c>
      <c r="AS253" s="6"/>
      <c r="AT253" s="45"/>
    </row>
    <row r="254" spans="2:46" x14ac:dyDescent="0.3">
      <c r="B254" s="163"/>
      <c r="C254" s="163"/>
      <c r="D254" s="4"/>
      <c r="E254" s="36"/>
      <c r="F254" s="37" t="str">
        <f t="shared" si="55"/>
        <v/>
      </c>
      <c r="G254" s="37"/>
      <c r="H254" s="36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Y254" s="38"/>
      <c r="Z254" s="39"/>
      <c r="AA254" s="40" t="str">
        <f t="shared" si="56"/>
        <v/>
      </c>
      <c r="AB254" s="40" t="str">
        <f t="shared" si="57"/>
        <v/>
      </c>
      <c r="AD254" s="5" t="str">
        <f t="shared" si="58"/>
        <v/>
      </c>
      <c r="AE254" s="124" t="str">
        <f t="shared" si="59"/>
        <v/>
      </c>
      <c r="AF254" s="124" t="str">
        <f t="shared" si="60"/>
        <v/>
      </c>
      <c r="AG254" s="6" t="str">
        <f t="shared" si="61"/>
        <v/>
      </c>
      <c r="AH254" s="5" t="str">
        <f t="shared" si="62"/>
        <v/>
      </c>
      <c r="AI254" s="6" t="str">
        <f t="shared" si="63"/>
        <v/>
      </c>
      <c r="AJ254" s="6" t="str">
        <f t="shared" si="64"/>
        <v/>
      </c>
      <c r="AK254" s="6" t="str">
        <f t="shared" si="65"/>
        <v/>
      </c>
      <c r="AL254" s="6" t="str">
        <f t="shared" si="66"/>
        <v/>
      </c>
      <c r="AM254" s="6" t="str">
        <f t="shared" si="67"/>
        <v/>
      </c>
      <c r="AN254" s="6" t="str">
        <f t="shared" si="68"/>
        <v/>
      </c>
      <c r="AO254" s="6" t="str">
        <f t="shared" si="69"/>
        <v/>
      </c>
      <c r="AP254" s="6" t="str">
        <f t="shared" si="70"/>
        <v/>
      </c>
      <c r="AQ254" s="6" t="str">
        <f t="shared" si="71"/>
        <v/>
      </c>
      <c r="AR254" s="6" t="str">
        <f t="shared" si="72"/>
        <v/>
      </c>
      <c r="AS254" s="6"/>
      <c r="AT254" s="45"/>
    </row>
    <row r="255" spans="2:46" x14ac:dyDescent="0.3">
      <c r="B255" s="163"/>
      <c r="C255" s="163"/>
      <c r="D255" s="4"/>
      <c r="E255" s="36"/>
      <c r="F255" s="37" t="str">
        <f t="shared" si="55"/>
        <v/>
      </c>
      <c r="G255" s="37"/>
      <c r="H255" s="36"/>
      <c r="I255" s="162"/>
      <c r="J255" s="162"/>
      <c r="K255" s="162"/>
      <c r="L255" s="162"/>
      <c r="M255" s="162"/>
      <c r="N255" s="162"/>
      <c r="O255" s="162"/>
      <c r="P255" s="162"/>
      <c r="Q255" s="162"/>
      <c r="R255" s="162"/>
      <c r="Y255" s="38"/>
      <c r="Z255" s="39"/>
      <c r="AA255" s="40" t="str">
        <f t="shared" si="56"/>
        <v/>
      </c>
      <c r="AB255" s="40" t="str">
        <f t="shared" si="57"/>
        <v/>
      </c>
      <c r="AD255" s="5" t="str">
        <f t="shared" si="58"/>
        <v/>
      </c>
      <c r="AE255" s="124" t="str">
        <f t="shared" si="59"/>
        <v/>
      </c>
      <c r="AF255" s="124" t="str">
        <f t="shared" si="60"/>
        <v/>
      </c>
      <c r="AG255" s="6" t="str">
        <f t="shared" si="61"/>
        <v/>
      </c>
      <c r="AH255" s="5" t="str">
        <f t="shared" si="62"/>
        <v/>
      </c>
      <c r="AI255" s="6" t="str">
        <f t="shared" si="63"/>
        <v/>
      </c>
      <c r="AJ255" s="6" t="str">
        <f t="shared" si="64"/>
        <v/>
      </c>
      <c r="AK255" s="6" t="str">
        <f t="shared" si="65"/>
        <v/>
      </c>
      <c r="AL255" s="6" t="str">
        <f t="shared" si="66"/>
        <v/>
      </c>
      <c r="AM255" s="6" t="str">
        <f t="shared" si="67"/>
        <v/>
      </c>
      <c r="AN255" s="6" t="str">
        <f t="shared" si="68"/>
        <v/>
      </c>
      <c r="AO255" s="6" t="str">
        <f t="shared" si="69"/>
        <v/>
      </c>
      <c r="AP255" s="6" t="str">
        <f t="shared" si="70"/>
        <v/>
      </c>
      <c r="AQ255" s="6" t="str">
        <f t="shared" si="71"/>
        <v/>
      </c>
      <c r="AR255" s="6" t="str">
        <f t="shared" si="72"/>
        <v/>
      </c>
      <c r="AS255" s="6"/>
      <c r="AT255" s="45"/>
    </row>
    <row r="256" spans="2:46" x14ac:dyDescent="0.3">
      <c r="B256" s="163"/>
      <c r="C256" s="163"/>
      <c r="D256" s="4"/>
      <c r="E256" s="36"/>
      <c r="F256" s="37" t="str">
        <f t="shared" si="55"/>
        <v/>
      </c>
      <c r="G256" s="37"/>
      <c r="H256" s="36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Y256" s="38"/>
      <c r="Z256" s="39"/>
      <c r="AA256" s="40" t="str">
        <f t="shared" si="56"/>
        <v/>
      </c>
      <c r="AB256" s="40" t="str">
        <f t="shared" si="57"/>
        <v/>
      </c>
      <c r="AD256" s="5" t="str">
        <f t="shared" si="58"/>
        <v/>
      </c>
      <c r="AE256" s="124" t="str">
        <f t="shared" si="59"/>
        <v/>
      </c>
      <c r="AF256" s="124" t="str">
        <f t="shared" si="60"/>
        <v/>
      </c>
      <c r="AG256" s="6" t="str">
        <f t="shared" si="61"/>
        <v/>
      </c>
      <c r="AH256" s="5" t="str">
        <f t="shared" si="62"/>
        <v/>
      </c>
      <c r="AI256" s="6" t="str">
        <f t="shared" si="63"/>
        <v/>
      </c>
      <c r="AJ256" s="6" t="str">
        <f t="shared" si="64"/>
        <v/>
      </c>
      <c r="AK256" s="6" t="str">
        <f t="shared" si="65"/>
        <v/>
      </c>
      <c r="AL256" s="6" t="str">
        <f t="shared" si="66"/>
        <v/>
      </c>
      <c r="AM256" s="6" t="str">
        <f t="shared" si="67"/>
        <v/>
      </c>
      <c r="AN256" s="6" t="str">
        <f t="shared" si="68"/>
        <v/>
      </c>
      <c r="AO256" s="6" t="str">
        <f t="shared" si="69"/>
        <v/>
      </c>
      <c r="AP256" s="6" t="str">
        <f t="shared" si="70"/>
        <v/>
      </c>
      <c r="AQ256" s="6" t="str">
        <f t="shared" si="71"/>
        <v/>
      </c>
      <c r="AR256" s="6" t="str">
        <f t="shared" si="72"/>
        <v/>
      </c>
      <c r="AS256" s="6"/>
      <c r="AT256" s="45"/>
    </row>
    <row r="257" spans="2:46" x14ac:dyDescent="0.3">
      <c r="B257" s="163"/>
      <c r="C257" s="163"/>
      <c r="D257" s="4"/>
      <c r="E257" s="36"/>
      <c r="F257" s="37" t="str">
        <f t="shared" si="55"/>
        <v/>
      </c>
      <c r="G257" s="37"/>
      <c r="H257" s="36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Y257" s="38"/>
      <c r="Z257" s="39"/>
      <c r="AA257" s="40" t="str">
        <f t="shared" si="56"/>
        <v/>
      </c>
      <c r="AB257" s="40" t="str">
        <f t="shared" si="57"/>
        <v/>
      </c>
      <c r="AD257" s="5" t="str">
        <f t="shared" si="58"/>
        <v/>
      </c>
      <c r="AE257" s="124" t="str">
        <f t="shared" si="59"/>
        <v/>
      </c>
      <c r="AF257" s="124" t="str">
        <f t="shared" si="60"/>
        <v/>
      </c>
      <c r="AG257" s="6" t="str">
        <f t="shared" si="61"/>
        <v/>
      </c>
      <c r="AH257" s="5" t="str">
        <f t="shared" si="62"/>
        <v/>
      </c>
      <c r="AI257" s="6" t="str">
        <f t="shared" si="63"/>
        <v/>
      </c>
      <c r="AJ257" s="6" t="str">
        <f t="shared" si="64"/>
        <v/>
      </c>
      <c r="AK257" s="6" t="str">
        <f t="shared" si="65"/>
        <v/>
      </c>
      <c r="AL257" s="6" t="str">
        <f t="shared" si="66"/>
        <v/>
      </c>
      <c r="AM257" s="6" t="str">
        <f t="shared" si="67"/>
        <v/>
      </c>
      <c r="AN257" s="6" t="str">
        <f t="shared" si="68"/>
        <v/>
      </c>
      <c r="AO257" s="6" t="str">
        <f t="shared" si="69"/>
        <v/>
      </c>
      <c r="AP257" s="6" t="str">
        <f t="shared" si="70"/>
        <v/>
      </c>
      <c r="AQ257" s="6" t="str">
        <f t="shared" si="71"/>
        <v/>
      </c>
      <c r="AR257" s="6" t="str">
        <f t="shared" si="72"/>
        <v/>
      </c>
      <c r="AS257" s="6"/>
      <c r="AT257" s="45"/>
    </row>
    <row r="258" spans="2:46" x14ac:dyDescent="0.3">
      <c r="B258" s="163"/>
      <c r="C258" s="163"/>
      <c r="D258" s="4"/>
      <c r="E258" s="36"/>
      <c r="F258" s="37" t="str">
        <f t="shared" si="55"/>
        <v/>
      </c>
      <c r="G258" s="37"/>
      <c r="H258" s="36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Y258" s="38"/>
      <c r="Z258" s="39"/>
      <c r="AA258" s="40" t="str">
        <f t="shared" si="56"/>
        <v/>
      </c>
      <c r="AB258" s="40" t="str">
        <f t="shared" si="57"/>
        <v/>
      </c>
      <c r="AD258" s="5" t="str">
        <f t="shared" si="58"/>
        <v/>
      </c>
      <c r="AE258" s="124" t="str">
        <f t="shared" si="59"/>
        <v/>
      </c>
      <c r="AF258" s="124" t="str">
        <f t="shared" si="60"/>
        <v/>
      </c>
      <c r="AG258" s="6" t="str">
        <f t="shared" si="61"/>
        <v/>
      </c>
      <c r="AH258" s="5" t="str">
        <f t="shared" si="62"/>
        <v/>
      </c>
      <c r="AI258" s="6" t="str">
        <f t="shared" si="63"/>
        <v/>
      </c>
      <c r="AJ258" s="6" t="str">
        <f t="shared" si="64"/>
        <v/>
      </c>
      <c r="AK258" s="6" t="str">
        <f t="shared" si="65"/>
        <v/>
      </c>
      <c r="AL258" s="6" t="str">
        <f t="shared" si="66"/>
        <v/>
      </c>
      <c r="AM258" s="6" t="str">
        <f t="shared" si="67"/>
        <v/>
      </c>
      <c r="AN258" s="6" t="str">
        <f t="shared" si="68"/>
        <v/>
      </c>
      <c r="AO258" s="6" t="str">
        <f t="shared" si="69"/>
        <v/>
      </c>
      <c r="AP258" s="6" t="str">
        <f t="shared" si="70"/>
        <v/>
      </c>
      <c r="AQ258" s="6" t="str">
        <f t="shared" si="71"/>
        <v/>
      </c>
      <c r="AR258" s="6" t="str">
        <f t="shared" si="72"/>
        <v/>
      </c>
      <c r="AS258" s="6"/>
      <c r="AT258" s="45"/>
    </row>
    <row r="259" spans="2:46" x14ac:dyDescent="0.3">
      <c r="B259" s="163"/>
      <c r="C259" s="163"/>
      <c r="D259" s="4"/>
      <c r="E259" s="36"/>
      <c r="F259" s="37" t="str">
        <f t="shared" ref="F259:F322" si="73">IF(G259="","",VLOOKUP($G259,$AW$2:$AX$12,2,FALSE))</f>
        <v/>
      </c>
      <c r="G259" s="37"/>
      <c r="H259" s="36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Y259" s="38"/>
      <c r="Z259" s="39"/>
      <c r="AA259" s="40" t="str">
        <f t="shared" si="56"/>
        <v/>
      </c>
      <c r="AB259" s="40" t="str">
        <f t="shared" si="57"/>
        <v/>
      </c>
      <c r="AD259" s="5" t="str">
        <f t="shared" si="58"/>
        <v/>
      </c>
      <c r="AE259" s="124" t="str">
        <f t="shared" si="59"/>
        <v/>
      </c>
      <c r="AF259" s="124" t="str">
        <f t="shared" si="60"/>
        <v/>
      </c>
      <c r="AG259" s="6" t="str">
        <f t="shared" si="61"/>
        <v/>
      </c>
      <c r="AH259" s="5" t="str">
        <f t="shared" si="62"/>
        <v/>
      </c>
      <c r="AI259" s="6" t="str">
        <f t="shared" si="63"/>
        <v/>
      </c>
      <c r="AJ259" s="6" t="str">
        <f t="shared" si="64"/>
        <v/>
      </c>
      <c r="AK259" s="6" t="str">
        <f t="shared" si="65"/>
        <v/>
      </c>
      <c r="AL259" s="6" t="str">
        <f t="shared" si="66"/>
        <v/>
      </c>
      <c r="AM259" s="6" t="str">
        <f t="shared" si="67"/>
        <v/>
      </c>
      <c r="AN259" s="6" t="str">
        <f t="shared" si="68"/>
        <v/>
      </c>
      <c r="AO259" s="6" t="str">
        <f t="shared" si="69"/>
        <v/>
      </c>
      <c r="AP259" s="6" t="str">
        <f t="shared" si="70"/>
        <v/>
      </c>
      <c r="AQ259" s="6" t="str">
        <f t="shared" si="71"/>
        <v/>
      </c>
      <c r="AR259" s="6" t="str">
        <f t="shared" si="72"/>
        <v/>
      </c>
      <c r="AS259" s="6"/>
      <c r="AT259" s="45"/>
    </row>
    <row r="260" spans="2:46" x14ac:dyDescent="0.3">
      <c r="B260" s="163"/>
      <c r="C260" s="163"/>
      <c r="D260" s="4"/>
      <c r="E260" s="36"/>
      <c r="F260" s="37" t="str">
        <f t="shared" si="73"/>
        <v/>
      </c>
      <c r="G260" s="37"/>
      <c r="H260" s="36"/>
      <c r="I260" s="162"/>
      <c r="J260" s="162"/>
      <c r="K260" s="162"/>
      <c r="L260" s="162"/>
      <c r="M260" s="162"/>
      <c r="N260" s="162"/>
      <c r="O260" s="162"/>
      <c r="P260" s="162"/>
      <c r="Q260" s="162"/>
      <c r="R260" s="162"/>
      <c r="Y260" s="38"/>
      <c r="Z260" s="39"/>
      <c r="AA260" s="40" t="str">
        <f t="shared" si="56"/>
        <v/>
      </c>
      <c r="AB260" s="40" t="str">
        <f t="shared" si="57"/>
        <v/>
      </c>
      <c r="AD260" s="5" t="str">
        <f t="shared" si="58"/>
        <v/>
      </c>
      <c r="AE260" s="124" t="str">
        <f t="shared" si="59"/>
        <v/>
      </c>
      <c r="AF260" s="124" t="str">
        <f t="shared" si="60"/>
        <v/>
      </c>
      <c r="AG260" s="6" t="str">
        <f t="shared" si="61"/>
        <v/>
      </c>
      <c r="AH260" s="5" t="str">
        <f t="shared" si="62"/>
        <v/>
      </c>
      <c r="AI260" s="6" t="str">
        <f t="shared" si="63"/>
        <v/>
      </c>
      <c r="AJ260" s="6" t="str">
        <f t="shared" si="64"/>
        <v/>
      </c>
      <c r="AK260" s="6" t="str">
        <f t="shared" si="65"/>
        <v/>
      </c>
      <c r="AL260" s="6" t="str">
        <f t="shared" si="66"/>
        <v/>
      </c>
      <c r="AM260" s="6" t="str">
        <f t="shared" si="67"/>
        <v/>
      </c>
      <c r="AN260" s="6" t="str">
        <f t="shared" si="68"/>
        <v/>
      </c>
      <c r="AO260" s="6" t="str">
        <f t="shared" si="69"/>
        <v/>
      </c>
      <c r="AP260" s="6" t="str">
        <f t="shared" si="70"/>
        <v/>
      </c>
      <c r="AQ260" s="6" t="str">
        <f t="shared" si="71"/>
        <v/>
      </c>
      <c r="AR260" s="6" t="str">
        <f t="shared" si="72"/>
        <v/>
      </c>
      <c r="AS260" s="6"/>
      <c r="AT260" s="45"/>
    </row>
    <row r="261" spans="2:46" x14ac:dyDescent="0.3">
      <c r="B261" s="163"/>
      <c r="C261" s="163"/>
      <c r="D261" s="4"/>
      <c r="E261" s="36"/>
      <c r="F261" s="37" t="str">
        <f t="shared" si="73"/>
        <v/>
      </c>
      <c r="G261" s="37"/>
      <c r="H261" s="36"/>
      <c r="I261" s="162"/>
      <c r="J261" s="162"/>
      <c r="K261" s="162"/>
      <c r="L261" s="162"/>
      <c r="M261" s="162"/>
      <c r="N261" s="162"/>
      <c r="O261" s="162"/>
      <c r="P261" s="162"/>
      <c r="Q261" s="162"/>
      <c r="R261" s="162"/>
      <c r="Y261" s="38"/>
      <c r="Z261" s="39"/>
      <c r="AA261" s="40" t="str">
        <f t="shared" si="56"/>
        <v/>
      </c>
      <c r="AB261" s="40" t="str">
        <f t="shared" si="57"/>
        <v/>
      </c>
      <c r="AD261" s="5" t="str">
        <f t="shared" si="58"/>
        <v/>
      </c>
      <c r="AE261" s="124" t="str">
        <f t="shared" si="59"/>
        <v/>
      </c>
      <c r="AF261" s="124" t="str">
        <f t="shared" si="60"/>
        <v/>
      </c>
      <c r="AG261" s="6" t="str">
        <f t="shared" si="61"/>
        <v/>
      </c>
      <c r="AH261" s="5" t="str">
        <f t="shared" si="62"/>
        <v/>
      </c>
      <c r="AI261" s="6" t="str">
        <f t="shared" si="63"/>
        <v/>
      </c>
      <c r="AJ261" s="6" t="str">
        <f t="shared" si="64"/>
        <v/>
      </c>
      <c r="AK261" s="6" t="str">
        <f t="shared" si="65"/>
        <v/>
      </c>
      <c r="AL261" s="6" t="str">
        <f t="shared" si="66"/>
        <v/>
      </c>
      <c r="AM261" s="6" t="str">
        <f t="shared" si="67"/>
        <v/>
      </c>
      <c r="AN261" s="6" t="str">
        <f t="shared" si="68"/>
        <v/>
      </c>
      <c r="AO261" s="6" t="str">
        <f t="shared" si="69"/>
        <v/>
      </c>
      <c r="AP261" s="6" t="str">
        <f t="shared" si="70"/>
        <v/>
      </c>
      <c r="AQ261" s="6" t="str">
        <f t="shared" si="71"/>
        <v/>
      </c>
      <c r="AR261" s="6" t="str">
        <f t="shared" si="72"/>
        <v/>
      </c>
      <c r="AS261" s="6"/>
      <c r="AT261" s="45"/>
    </row>
    <row r="262" spans="2:46" x14ac:dyDescent="0.3">
      <c r="B262" s="163"/>
      <c r="C262" s="163"/>
      <c r="D262" s="4"/>
      <c r="E262" s="36"/>
      <c r="F262" s="37" t="str">
        <f t="shared" si="73"/>
        <v/>
      </c>
      <c r="G262" s="37"/>
      <c r="H262" s="36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Y262" s="38"/>
      <c r="Z262" s="39"/>
      <c r="AA262" s="40" t="str">
        <f t="shared" si="56"/>
        <v/>
      </c>
      <c r="AB262" s="40" t="str">
        <f t="shared" si="57"/>
        <v/>
      </c>
      <c r="AD262" s="5" t="str">
        <f t="shared" si="58"/>
        <v/>
      </c>
      <c r="AE262" s="124" t="str">
        <f t="shared" si="59"/>
        <v/>
      </c>
      <c r="AF262" s="124" t="str">
        <f t="shared" si="60"/>
        <v/>
      </c>
      <c r="AG262" s="6" t="str">
        <f t="shared" si="61"/>
        <v/>
      </c>
      <c r="AH262" s="5" t="str">
        <f t="shared" si="62"/>
        <v/>
      </c>
      <c r="AI262" s="6" t="str">
        <f t="shared" si="63"/>
        <v/>
      </c>
      <c r="AJ262" s="6" t="str">
        <f t="shared" si="64"/>
        <v/>
      </c>
      <c r="AK262" s="6" t="str">
        <f t="shared" si="65"/>
        <v/>
      </c>
      <c r="AL262" s="6" t="str">
        <f t="shared" si="66"/>
        <v/>
      </c>
      <c r="AM262" s="6" t="str">
        <f t="shared" si="67"/>
        <v/>
      </c>
      <c r="AN262" s="6" t="str">
        <f t="shared" si="68"/>
        <v/>
      </c>
      <c r="AO262" s="6" t="str">
        <f t="shared" si="69"/>
        <v/>
      </c>
      <c r="AP262" s="6" t="str">
        <f t="shared" si="70"/>
        <v/>
      </c>
      <c r="AQ262" s="6" t="str">
        <f t="shared" si="71"/>
        <v/>
      </c>
      <c r="AR262" s="6" t="str">
        <f t="shared" si="72"/>
        <v/>
      </c>
      <c r="AS262" s="6"/>
      <c r="AT262" s="45"/>
    </row>
    <row r="263" spans="2:46" x14ac:dyDescent="0.3">
      <c r="B263" s="163"/>
      <c r="C263" s="163"/>
      <c r="D263" s="4"/>
      <c r="E263" s="36"/>
      <c r="F263" s="37" t="str">
        <f t="shared" si="73"/>
        <v/>
      </c>
      <c r="G263" s="37"/>
      <c r="H263" s="36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Y263" s="38"/>
      <c r="Z263" s="39"/>
      <c r="AA263" s="40" t="str">
        <f t="shared" si="56"/>
        <v/>
      </c>
      <c r="AB263" s="40" t="str">
        <f t="shared" si="57"/>
        <v/>
      </c>
      <c r="AD263" s="5" t="str">
        <f t="shared" si="58"/>
        <v/>
      </c>
      <c r="AE263" s="124" t="str">
        <f t="shared" si="59"/>
        <v/>
      </c>
      <c r="AF263" s="124" t="str">
        <f t="shared" si="60"/>
        <v/>
      </c>
      <c r="AG263" s="6" t="str">
        <f t="shared" si="61"/>
        <v/>
      </c>
      <c r="AH263" s="5" t="str">
        <f t="shared" si="62"/>
        <v/>
      </c>
      <c r="AI263" s="6" t="str">
        <f t="shared" si="63"/>
        <v/>
      </c>
      <c r="AJ263" s="6" t="str">
        <f t="shared" si="64"/>
        <v/>
      </c>
      <c r="AK263" s="6" t="str">
        <f t="shared" si="65"/>
        <v/>
      </c>
      <c r="AL263" s="6" t="str">
        <f t="shared" si="66"/>
        <v/>
      </c>
      <c r="AM263" s="6" t="str">
        <f t="shared" si="67"/>
        <v/>
      </c>
      <c r="AN263" s="6" t="str">
        <f t="shared" si="68"/>
        <v/>
      </c>
      <c r="AO263" s="6" t="str">
        <f t="shared" si="69"/>
        <v/>
      </c>
      <c r="AP263" s="6" t="str">
        <f t="shared" si="70"/>
        <v/>
      </c>
      <c r="AQ263" s="6" t="str">
        <f t="shared" si="71"/>
        <v/>
      </c>
      <c r="AR263" s="6" t="str">
        <f t="shared" si="72"/>
        <v/>
      </c>
      <c r="AS263" s="6"/>
      <c r="AT263" s="45"/>
    </row>
    <row r="264" spans="2:46" x14ac:dyDescent="0.3">
      <c r="B264" s="163"/>
      <c r="C264" s="163"/>
      <c r="D264" s="4"/>
      <c r="E264" s="36"/>
      <c r="F264" s="37" t="str">
        <f t="shared" si="73"/>
        <v/>
      </c>
      <c r="G264" s="37"/>
      <c r="H264" s="36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Y264" s="38"/>
      <c r="Z264" s="39"/>
      <c r="AA264" s="40" t="str">
        <f t="shared" si="56"/>
        <v/>
      </c>
      <c r="AB264" s="40" t="str">
        <f t="shared" si="57"/>
        <v/>
      </c>
      <c r="AD264" s="5" t="str">
        <f t="shared" si="58"/>
        <v/>
      </c>
      <c r="AE264" s="124" t="str">
        <f t="shared" si="59"/>
        <v/>
      </c>
      <c r="AF264" s="124" t="str">
        <f t="shared" si="60"/>
        <v/>
      </c>
      <c r="AG264" s="6" t="str">
        <f t="shared" si="61"/>
        <v/>
      </c>
      <c r="AH264" s="5" t="str">
        <f t="shared" si="62"/>
        <v/>
      </c>
      <c r="AI264" s="6" t="str">
        <f t="shared" si="63"/>
        <v/>
      </c>
      <c r="AJ264" s="6" t="str">
        <f t="shared" si="64"/>
        <v/>
      </c>
      <c r="AK264" s="6" t="str">
        <f t="shared" si="65"/>
        <v/>
      </c>
      <c r="AL264" s="6" t="str">
        <f t="shared" si="66"/>
        <v/>
      </c>
      <c r="AM264" s="6" t="str">
        <f t="shared" si="67"/>
        <v/>
      </c>
      <c r="AN264" s="6" t="str">
        <f t="shared" si="68"/>
        <v/>
      </c>
      <c r="AO264" s="6" t="str">
        <f t="shared" si="69"/>
        <v/>
      </c>
      <c r="AP264" s="6" t="str">
        <f t="shared" si="70"/>
        <v/>
      </c>
      <c r="AQ264" s="6" t="str">
        <f t="shared" si="71"/>
        <v/>
      </c>
      <c r="AR264" s="6" t="str">
        <f t="shared" si="72"/>
        <v/>
      </c>
      <c r="AS264" s="6"/>
      <c r="AT264" s="45"/>
    </row>
    <row r="265" spans="2:46" x14ac:dyDescent="0.3">
      <c r="B265" s="163"/>
      <c r="C265" s="163"/>
      <c r="D265" s="4"/>
      <c r="E265" s="36"/>
      <c r="F265" s="37" t="str">
        <f t="shared" si="73"/>
        <v/>
      </c>
      <c r="G265" s="37"/>
      <c r="H265" s="36"/>
      <c r="I265" s="162"/>
      <c r="J265" s="162"/>
      <c r="K265" s="162"/>
      <c r="L265" s="162"/>
      <c r="M265" s="162"/>
      <c r="N265" s="162"/>
      <c r="O265" s="162"/>
      <c r="P265" s="162"/>
      <c r="Q265" s="162"/>
      <c r="R265" s="162"/>
      <c r="Y265" s="38"/>
      <c r="Z265" s="39"/>
      <c r="AA265" s="40" t="str">
        <f t="shared" si="56"/>
        <v/>
      </c>
      <c r="AB265" s="40" t="str">
        <f t="shared" si="57"/>
        <v/>
      </c>
      <c r="AD265" s="5" t="str">
        <f t="shared" si="58"/>
        <v/>
      </c>
      <c r="AE265" s="124" t="str">
        <f t="shared" si="59"/>
        <v/>
      </c>
      <c r="AF265" s="124" t="str">
        <f t="shared" si="60"/>
        <v/>
      </c>
      <c r="AG265" s="6" t="str">
        <f t="shared" si="61"/>
        <v/>
      </c>
      <c r="AH265" s="5" t="str">
        <f t="shared" si="62"/>
        <v/>
      </c>
      <c r="AI265" s="6" t="str">
        <f t="shared" si="63"/>
        <v/>
      </c>
      <c r="AJ265" s="6" t="str">
        <f t="shared" si="64"/>
        <v/>
      </c>
      <c r="AK265" s="6" t="str">
        <f t="shared" si="65"/>
        <v/>
      </c>
      <c r="AL265" s="6" t="str">
        <f t="shared" si="66"/>
        <v/>
      </c>
      <c r="AM265" s="6" t="str">
        <f t="shared" si="67"/>
        <v/>
      </c>
      <c r="AN265" s="6" t="str">
        <f t="shared" si="68"/>
        <v/>
      </c>
      <c r="AO265" s="6" t="str">
        <f t="shared" si="69"/>
        <v/>
      </c>
      <c r="AP265" s="6" t="str">
        <f t="shared" si="70"/>
        <v/>
      </c>
      <c r="AQ265" s="6" t="str">
        <f t="shared" si="71"/>
        <v/>
      </c>
      <c r="AR265" s="6" t="str">
        <f t="shared" si="72"/>
        <v/>
      </c>
      <c r="AS265" s="6"/>
      <c r="AT265" s="45"/>
    </row>
    <row r="266" spans="2:46" x14ac:dyDescent="0.3">
      <c r="B266" s="163"/>
      <c r="C266" s="163"/>
      <c r="D266" s="4"/>
      <c r="E266" s="36"/>
      <c r="F266" s="37" t="str">
        <f t="shared" si="73"/>
        <v/>
      </c>
      <c r="G266" s="37"/>
      <c r="H266" s="36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Y266" s="38"/>
      <c r="Z266" s="39"/>
      <c r="AA266" s="40" t="str">
        <f t="shared" si="56"/>
        <v/>
      </c>
      <c r="AB266" s="40" t="str">
        <f t="shared" si="57"/>
        <v/>
      </c>
      <c r="AD266" s="5" t="str">
        <f t="shared" si="58"/>
        <v/>
      </c>
      <c r="AE266" s="124" t="str">
        <f t="shared" si="59"/>
        <v/>
      </c>
      <c r="AF266" s="124" t="str">
        <f t="shared" si="60"/>
        <v/>
      </c>
      <c r="AG266" s="6" t="str">
        <f t="shared" si="61"/>
        <v/>
      </c>
      <c r="AH266" s="5" t="str">
        <f t="shared" si="62"/>
        <v/>
      </c>
      <c r="AI266" s="6" t="str">
        <f t="shared" si="63"/>
        <v/>
      </c>
      <c r="AJ266" s="6" t="str">
        <f t="shared" si="64"/>
        <v/>
      </c>
      <c r="AK266" s="6" t="str">
        <f t="shared" si="65"/>
        <v/>
      </c>
      <c r="AL266" s="6" t="str">
        <f t="shared" si="66"/>
        <v/>
      </c>
      <c r="AM266" s="6" t="str">
        <f t="shared" si="67"/>
        <v/>
      </c>
      <c r="AN266" s="6" t="str">
        <f t="shared" si="68"/>
        <v/>
      </c>
      <c r="AO266" s="6" t="str">
        <f t="shared" si="69"/>
        <v/>
      </c>
      <c r="AP266" s="6" t="str">
        <f t="shared" si="70"/>
        <v/>
      </c>
      <c r="AQ266" s="6" t="str">
        <f t="shared" si="71"/>
        <v/>
      </c>
      <c r="AR266" s="6" t="str">
        <f t="shared" si="72"/>
        <v/>
      </c>
      <c r="AS266" s="6"/>
      <c r="AT266" s="45"/>
    </row>
    <row r="267" spans="2:46" x14ac:dyDescent="0.3">
      <c r="B267" s="163"/>
      <c r="C267" s="163"/>
      <c r="D267" s="4"/>
      <c r="E267" s="36"/>
      <c r="F267" s="37" t="str">
        <f t="shared" si="73"/>
        <v/>
      </c>
      <c r="G267" s="37"/>
      <c r="H267" s="36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Y267" s="38"/>
      <c r="Z267" s="39"/>
      <c r="AA267" s="40" t="str">
        <f t="shared" si="56"/>
        <v/>
      </c>
      <c r="AB267" s="40" t="str">
        <f t="shared" si="57"/>
        <v/>
      </c>
      <c r="AD267" s="5" t="str">
        <f t="shared" si="58"/>
        <v/>
      </c>
      <c r="AE267" s="124" t="str">
        <f t="shared" si="59"/>
        <v/>
      </c>
      <c r="AF267" s="124" t="str">
        <f t="shared" si="60"/>
        <v/>
      </c>
      <c r="AG267" s="6" t="str">
        <f t="shared" si="61"/>
        <v/>
      </c>
      <c r="AH267" s="5" t="str">
        <f t="shared" si="62"/>
        <v/>
      </c>
      <c r="AI267" s="6" t="str">
        <f t="shared" si="63"/>
        <v/>
      </c>
      <c r="AJ267" s="6" t="str">
        <f t="shared" si="64"/>
        <v/>
      </c>
      <c r="AK267" s="6" t="str">
        <f t="shared" si="65"/>
        <v/>
      </c>
      <c r="AL267" s="6" t="str">
        <f t="shared" si="66"/>
        <v/>
      </c>
      <c r="AM267" s="6" t="str">
        <f t="shared" si="67"/>
        <v/>
      </c>
      <c r="AN267" s="6" t="str">
        <f t="shared" si="68"/>
        <v/>
      </c>
      <c r="AO267" s="6" t="str">
        <f t="shared" si="69"/>
        <v/>
      </c>
      <c r="AP267" s="6" t="str">
        <f t="shared" si="70"/>
        <v/>
      </c>
      <c r="AQ267" s="6" t="str">
        <f t="shared" si="71"/>
        <v/>
      </c>
      <c r="AR267" s="6" t="str">
        <f t="shared" si="72"/>
        <v/>
      </c>
      <c r="AS267" s="6"/>
      <c r="AT267" s="45"/>
    </row>
    <row r="268" spans="2:46" x14ac:dyDescent="0.3">
      <c r="B268" s="163"/>
      <c r="C268" s="163"/>
      <c r="D268" s="4"/>
      <c r="E268" s="36"/>
      <c r="F268" s="37" t="str">
        <f t="shared" si="73"/>
        <v/>
      </c>
      <c r="G268" s="37"/>
      <c r="H268" s="36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Y268" s="38"/>
      <c r="Z268" s="39"/>
      <c r="AA268" s="40" t="str">
        <f t="shared" si="56"/>
        <v/>
      </c>
      <c r="AB268" s="40" t="str">
        <f t="shared" si="57"/>
        <v/>
      </c>
      <c r="AD268" s="5" t="str">
        <f t="shared" si="58"/>
        <v/>
      </c>
      <c r="AE268" s="124" t="str">
        <f t="shared" si="59"/>
        <v/>
      </c>
      <c r="AF268" s="124" t="str">
        <f t="shared" si="60"/>
        <v/>
      </c>
      <c r="AG268" s="6" t="str">
        <f t="shared" si="61"/>
        <v/>
      </c>
      <c r="AH268" s="5" t="str">
        <f t="shared" si="62"/>
        <v/>
      </c>
      <c r="AI268" s="6" t="str">
        <f t="shared" si="63"/>
        <v/>
      </c>
      <c r="AJ268" s="6" t="str">
        <f t="shared" si="64"/>
        <v/>
      </c>
      <c r="AK268" s="6" t="str">
        <f t="shared" si="65"/>
        <v/>
      </c>
      <c r="AL268" s="6" t="str">
        <f t="shared" si="66"/>
        <v/>
      </c>
      <c r="AM268" s="6" t="str">
        <f t="shared" si="67"/>
        <v/>
      </c>
      <c r="AN268" s="6" t="str">
        <f t="shared" si="68"/>
        <v/>
      </c>
      <c r="AO268" s="6" t="str">
        <f t="shared" si="69"/>
        <v/>
      </c>
      <c r="AP268" s="6" t="str">
        <f t="shared" si="70"/>
        <v/>
      </c>
      <c r="AQ268" s="6" t="str">
        <f t="shared" si="71"/>
        <v/>
      </c>
      <c r="AR268" s="6" t="str">
        <f t="shared" si="72"/>
        <v/>
      </c>
      <c r="AS268" s="6"/>
      <c r="AT268" s="45"/>
    </row>
    <row r="269" spans="2:46" x14ac:dyDescent="0.3">
      <c r="B269" s="163"/>
      <c r="C269" s="163"/>
      <c r="D269" s="4"/>
      <c r="E269" s="36"/>
      <c r="F269" s="37" t="str">
        <f t="shared" si="73"/>
        <v/>
      </c>
      <c r="G269" s="37"/>
      <c r="H269" s="36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Y269" s="38"/>
      <c r="Z269" s="39"/>
      <c r="AA269" s="40" t="str">
        <f t="shared" si="56"/>
        <v/>
      </c>
      <c r="AB269" s="40" t="str">
        <f t="shared" si="57"/>
        <v/>
      </c>
      <c r="AD269" s="5" t="str">
        <f t="shared" si="58"/>
        <v/>
      </c>
      <c r="AE269" s="124" t="str">
        <f t="shared" si="59"/>
        <v/>
      </c>
      <c r="AF269" s="124" t="str">
        <f t="shared" si="60"/>
        <v/>
      </c>
      <c r="AG269" s="6" t="str">
        <f t="shared" si="61"/>
        <v/>
      </c>
      <c r="AH269" s="5" t="str">
        <f t="shared" si="62"/>
        <v/>
      </c>
      <c r="AI269" s="6" t="str">
        <f t="shared" si="63"/>
        <v/>
      </c>
      <c r="AJ269" s="6" t="str">
        <f t="shared" si="64"/>
        <v/>
      </c>
      <c r="AK269" s="6" t="str">
        <f t="shared" si="65"/>
        <v/>
      </c>
      <c r="AL269" s="6" t="str">
        <f t="shared" si="66"/>
        <v/>
      </c>
      <c r="AM269" s="6" t="str">
        <f t="shared" si="67"/>
        <v/>
      </c>
      <c r="AN269" s="6" t="str">
        <f t="shared" si="68"/>
        <v/>
      </c>
      <c r="AO269" s="6" t="str">
        <f t="shared" si="69"/>
        <v/>
      </c>
      <c r="AP269" s="6" t="str">
        <f t="shared" si="70"/>
        <v/>
      </c>
      <c r="AQ269" s="6" t="str">
        <f t="shared" si="71"/>
        <v/>
      </c>
      <c r="AR269" s="6" t="str">
        <f t="shared" si="72"/>
        <v/>
      </c>
      <c r="AS269" s="6"/>
      <c r="AT269" s="45"/>
    </row>
    <row r="270" spans="2:46" x14ac:dyDescent="0.3">
      <c r="B270" s="163"/>
      <c r="C270" s="163"/>
      <c r="D270" s="4"/>
      <c r="E270" s="36"/>
      <c r="F270" s="37" t="str">
        <f t="shared" si="73"/>
        <v/>
      </c>
      <c r="G270" s="37"/>
      <c r="H270" s="36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Y270" s="38"/>
      <c r="Z270" s="39"/>
      <c r="AA270" s="40" t="str">
        <f t="shared" si="56"/>
        <v/>
      </c>
      <c r="AB270" s="40" t="str">
        <f t="shared" si="57"/>
        <v/>
      </c>
      <c r="AD270" s="5" t="str">
        <f t="shared" si="58"/>
        <v/>
      </c>
      <c r="AE270" s="124" t="str">
        <f t="shared" si="59"/>
        <v/>
      </c>
      <c r="AF270" s="124" t="str">
        <f t="shared" si="60"/>
        <v/>
      </c>
      <c r="AG270" s="6" t="str">
        <f t="shared" si="61"/>
        <v/>
      </c>
      <c r="AH270" s="5" t="str">
        <f t="shared" si="62"/>
        <v/>
      </c>
      <c r="AI270" s="6" t="str">
        <f t="shared" si="63"/>
        <v/>
      </c>
      <c r="AJ270" s="6" t="str">
        <f t="shared" si="64"/>
        <v/>
      </c>
      <c r="AK270" s="6" t="str">
        <f t="shared" si="65"/>
        <v/>
      </c>
      <c r="AL270" s="6" t="str">
        <f t="shared" si="66"/>
        <v/>
      </c>
      <c r="AM270" s="6" t="str">
        <f t="shared" si="67"/>
        <v/>
      </c>
      <c r="AN270" s="6" t="str">
        <f t="shared" si="68"/>
        <v/>
      </c>
      <c r="AO270" s="6" t="str">
        <f t="shared" si="69"/>
        <v/>
      </c>
      <c r="AP270" s="6" t="str">
        <f t="shared" si="70"/>
        <v/>
      </c>
      <c r="AQ270" s="6" t="str">
        <f t="shared" si="71"/>
        <v/>
      </c>
      <c r="AR270" s="6" t="str">
        <f t="shared" si="72"/>
        <v/>
      </c>
      <c r="AS270" s="6"/>
      <c r="AT270" s="45"/>
    </row>
    <row r="271" spans="2:46" x14ac:dyDescent="0.3">
      <c r="B271" s="163"/>
      <c r="C271" s="163"/>
      <c r="D271" s="4"/>
      <c r="E271" s="36"/>
      <c r="F271" s="37" t="str">
        <f t="shared" si="73"/>
        <v/>
      </c>
      <c r="G271" s="37"/>
      <c r="H271" s="36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Y271" s="38"/>
      <c r="Z271" s="39"/>
      <c r="AA271" s="40" t="str">
        <f t="shared" ref="AA271:AA334" si="74">IFERROR(IF(OR(B271="",B271="SUBTOTAL"),"",IF(AND(B271="Capítulo",E271=E$12),SUMIF(AD$15:AD$500,D271,AA$15:AA$500),IF(E271=E$13,AE271*Z271,SUM(AI271:AM271)))),"")</f>
        <v/>
      </c>
      <c r="AB271" s="40" t="str">
        <f t="shared" ref="AB271:AB334" si="75">IFERROR(IF(OR(AK$2=0,B271="",B271="SUBTOTAL"),"",IF(AND(B271="Capítulo",E271=E$12),SUMIF(AD$15:AD$500,D271,AB$15:AB$500),IF(E271=E$13,AF271*Z271,SUM(AI271:AR271)))),"")</f>
        <v/>
      </c>
      <c r="AD271" s="5" t="str">
        <f t="shared" ref="AD271:AD334" si="76">IF(B271="PARTIDA",MID(D271,1,2),"")</f>
        <v/>
      </c>
      <c r="AE271" s="124" t="str">
        <f t="shared" ref="AE271:AE334" si="77">IF(AND($E271=$E$13,$B271="PARTIDA"),IF($G271="PZ",$AM$2,1),"")</f>
        <v/>
      </c>
      <c r="AF271" s="124" t="str">
        <f t="shared" ref="AF271:AF334" si="78">IF(AND($E271=$E$13,$B271="PARTIDA"),IF($G271="PZ",$AN$2,1),"")</f>
        <v/>
      </c>
      <c r="AG271" s="6" t="str">
        <f t="shared" ref="AG271:AG334" si="79">IF(E271=$E$13,MID($G271,1,3),"")</f>
        <v/>
      </c>
      <c r="AH271" s="5" t="str">
        <f t="shared" ref="AH271:AH334" si="80">IF(E271=$E$13,AA271,"")</f>
        <v/>
      </c>
      <c r="AI271" s="6" t="str">
        <f t="shared" ref="AI271:AI334" si="81">IF(OR(AI$13="",S271="",$E271=$E$13,$B271&lt;&gt;"partida"),"",S271*$Z271)</f>
        <v/>
      </c>
      <c r="AJ271" s="6" t="str">
        <f t="shared" ref="AJ271:AJ334" si="82">IF(OR(AJ$13="",T271="",$E271=$E$13,$B271&lt;&gt;"partida"),"",T271*$Z271)</f>
        <v/>
      </c>
      <c r="AK271" s="6" t="str">
        <f t="shared" ref="AK271:AK334" si="83">IF(OR(AK$13="",U271="",$E271=$E$13,$B271&lt;&gt;"partida"),"",U271*$Z271)</f>
        <v/>
      </c>
      <c r="AL271" s="6" t="str">
        <f t="shared" ref="AL271:AL334" si="84">IF(OR(AL$13="",V271="",$E271=$E$13,$B271&lt;&gt;"partida"),"",V271*$Z271)</f>
        <v/>
      </c>
      <c r="AM271" s="6" t="str">
        <f t="shared" ref="AM271:AM334" si="85">IF(OR(AM$13="",W271="",$E271=$E$13,$B271&lt;&gt;"partida"),"",W271*$Z271)</f>
        <v/>
      </c>
      <c r="AN271" s="6" t="str">
        <f t="shared" ref="AN271:AN334" si="86">IF(OR(AN$13="",S271="",$E271=$E$13,$B271&lt;&gt;"partida"),"",S271*$Z271)</f>
        <v/>
      </c>
      <c r="AO271" s="6" t="str">
        <f t="shared" ref="AO271:AO334" si="87">IF(OR(AO$13="",T271="",$E271=$E$13,$B271&lt;&gt;"partida"),"",T271*$Z271)</f>
        <v/>
      </c>
      <c r="AP271" s="6" t="str">
        <f t="shared" ref="AP271:AP334" si="88">IF(OR(AP$13="",U271="",$E271=$E$13,$B271&lt;&gt;"partida"),"",U271*$Z271)</f>
        <v/>
      </c>
      <c r="AQ271" s="6" t="str">
        <f t="shared" ref="AQ271:AQ334" si="89">IF(OR(AQ$13="",V271="",$E271=$E$13,$B271&lt;&gt;"partida"),"",V271*$Z271)</f>
        <v/>
      </c>
      <c r="AR271" s="6" t="str">
        <f t="shared" ref="AR271:AR334" si="90">IF(OR(AR$13="",W271="",$E271=$E$13,$B271&lt;&gt;"partida"),"",W271*$Z271)</f>
        <v/>
      </c>
      <c r="AS271" s="6"/>
      <c r="AT271" s="45"/>
    </row>
    <row r="272" spans="2:46" x14ac:dyDescent="0.3">
      <c r="B272" s="163"/>
      <c r="C272" s="163"/>
      <c r="D272" s="4"/>
      <c r="E272" s="36"/>
      <c r="F272" s="37" t="str">
        <f t="shared" si="73"/>
        <v/>
      </c>
      <c r="G272" s="37"/>
      <c r="H272" s="36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Y272" s="38"/>
      <c r="Z272" s="39"/>
      <c r="AA272" s="40" t="str">
        <f t="shared" si="74"/>
        <v/>
      </c>
      <c r="AB272" s="40" t="str">
        <f t="shared" si="75"/>
        <v/>
      </c>
      <c r="AD272" s="5" t="str">
        <f t="shared" si="76"/>
        <v/>
      </c>
      <c r="AE272" s="124" t="str">
        <f t="shared" si="77"/>
        <v/>
      </c>
      <c r="AF272" s="124" t="str">
        <f t="shared" si="78"/>
        <v/>
      </c>
      <c r="AG272" s="6" t="str">
        <f t="shared" si="79"/>
        <v/>
      </c>
      <c r="AH272" s="5" t="str">
        <f t="shared" si="80"/>
        <v/>
      </c>
      <c r="AI272" s="6" t="str">
        <f t="shared" si="81"/>
        <v/>
      </c>
      <c r="AJ272" s="6" t="str">
        <f t="shared" si="82"/>
        <v/>
      </c>
      <c r="AK272" s="6" t="str">
        <f t="shared" si="83"/>
        <v/>
      </c>
      <c r="AL272" s="6" t="str">
        <f t="shared" si="84"/>
        <v/>
      </c>
      <c r="AM272" s="6" t="str">
        <f t="shared" si="85"/>
        <v/>
      </c>
      <c r="AN272" s="6" t="str">
        <f t="shared" si="86"/>
        <v/>
      </c>
      <c r="AO272" s="6" t="str">
        <f t="shared" si="87"/>
        <v/>
      </c>
      <c r="AP272" s="6" t="str">
        <f t="shared" si="88"/>
        <v/>
      </c>
      <c r="AQ272" s="6" t="str">
        <f t="shared" si="89"/>
        <v/>
      </c>
      <c r="AR272" s="6" t="str">
        <f t="shared" si="90"/>
        <v/>
      </c>
      <c r="AS272" s="6"/>
      <c r="AT272" s="45"/>
    </row>
    <row r="273" spans="2:46" x14ac:dyDescent="0.3">
      <c r="B273" s="163"/>
      <c r="C273" s="163"/>
      <c r="D273" s="4"/>
      <c r="E273" s="36"/>
      <c r="F273" s="37" t="str">
        <f t="shared" si="73"/>
        <v/>
      </c>
      <c r="G273" s="37"/>
      <c r="H273" s="36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Y273" s="38"/>
      <c r="Z273" s="39"/>
      <c r="AA273" s="40" t="str">
        <f t="shared" si="74"/>
        <v/>
      </c>
      <c r="AB273" s="40" t="str">
        <f t="shared" si="75"/>
        <v/>
      </c>
      <c r="AD273" s="5" t="str">
        <f t="shared" si="76"/>
        <v/>
      </c>
      <c r="AE273" s="124" t="str">
        <f t="shared" si="77"/>
        <v/>
      </c>
      <c r="AF273" s="124" t="str">
        <f t="shared" si="78"/>
        <v/>
      </c>
      <c r="AG273" s="6" t="str">
        <f t="shared" si="79"/>
        <v/>
      </c>
      <c r="AH273" s="5" t="str">
        <f t="shared" si="80"/>
        <v/>
      </c>
      <c r="AI273" s="6" t="str">
        <f t="shared" si="81"/>
        <v/>
      </c>
      <c r="AJ273" s="6" t="str">
        <f t="shared" si="82"/>
        <v/>
      </c>
      <c r="AK273" s="6" t="str">
        <f t="shared" si="83"/>
        <v/>
      </c>
      <c r="AL273" s="6" t="str">
        <f t="shared" si="84"/>
        <v/>
      </c>
      <c r="AM273" s="6" t="str">
        <f t="shared" si="85"/>
        <v/>
      </c>
      <c r="AN273" s="6" t="str">
        <f t="shared" si="86"/>
        <v/>
      </c>
      <c r="AO273" s="6" t="str">
        <f t="shared" si="87"/>
        <v/>
      </c>
      <c r="AP273" s="6" t="str">
        <f t="shared" si="88"/>
        <v/>
      </c>
      <c r="AQ273" s="6" t="str">
        <f t="shared" si="89"/>
        <v/>
      </c>
      <c r="AR273" s="6" t="str">
        <f t="shared" si="90"/>
        <v/>
      </c>
      <c r="AS273" s="6"/>
      <c r="AT273" s="45"/>
    </row>
    <row r="274" spans="2:46" x14ac:dyDescent="0.3">
      <c r="B274" s="163"/>
      <c r="C274" s="163"/>
      <c r="D274" s="4"/>
      <c r="E274" s="36"/>
      <c r="F274" s="37" t="str">
        <f t="shared" si="73"/>
        <v/>
      </c>
      <c r="G274" s="37"/>
      <c r="H274" s="36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Y274" s="38"/>
      <c r="Z274" s="39"/>
      <c r="AA274" s="40" t="str">
        <f t="shared" si="74"/>
        <v/>
      </c>
      <c r="AB274" s="40" t="str">
        <f t="shared" si="75"/>
        <v/>
      </c>
      <c r="AD274" s="5" t="str">
        <f t="shared" si="76"/>
        <v/>
      </c>
      <c r="AE274" s="124" t="str">
        <f t="shared" si="77"/>
        <v/>
      </c>
      <c r="AF274" s="124" t="str">
        <f t="shared" si="78"/>
        <v/>
      </c>
      <c r="AG274" s="6" t="str">
        <f t="shared" si="79"/>
        <v/>
      </c>
      <c r="AH274" s="5" t="str">
        <f t="shared" si="80"/>
        <v/>
      </c>
      <c r="AI274" s="6" t="str">
        <f t="shared" si="81"/>
        <v/>
      </c>
      <c r="AJ274" s="6" t="str">
        <f t="shared" si="82"/>
        <v/>
      </c>
      <c r="AK274" s="6" t="str">
        <f t="shared" si="83"/>
        <v/>
      </c>
      <c r="AL274" s="6" t="str">
        <f t="shared" si="84"/>
        <v/>
      </c>
      <c r="AM274" s="6" t="str">
        <f t="shared" si="85"/>
        <v/>
      </c>
      <c r="AN274" s="6" t="str">
        <f t="shared" si="86"/>
        <v/>
      </c>
      <c r="AO274" s="6" t="str">
        <f t="shared" si="87"/>
        <v/>
      </c>
      <c r="AP274" s="6" t="str">
        <f t="shared" si="88"/>
        <v/>
      </c>
      <c r="AQ274" s="6" t="str">
        <f t="shared" si="89"/>
        <v/>
      </c>
      <c r="AR274" s="6" t="str">
        <f t="shared" si="90"/>
        <v/>
      </c>
      <c r="AS274" s="6"/>
      <c r="AT274" s="45"/>
    </row>
    <row r="275" spans="2:46" x14ac:dyDescent="0.3">
      <c r="B275" s="163"/>
      <c r="C275" s="163"/>
      <c r="D275" s="4"/>
      <c r="E275" s="36"/>
      <c r="F275" s="37" t="str">
        <f t="shared" si="73"/>
        <v/>
      </c>
      <c r="G275" s="37"/>
      <c r="H275" s="36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Y275" s="38"/>
      <c r="Z275" s="39"/>
      <c r="AA275" s="40" t="str">
        <f t="shared" si="74"/>
        <v/>
      </c>
      <c r="AB275" s="40" t="str">
        <f t="shared" si="75"/>
        <v/>
      </c>
      <c r="AD275" s="5" t="str">
        <f t="shared" si="76"/>
        <v/>
      </c>
      <c r="AE275" s="124" t="str">
        <f t="shared" si="77"/>
        <v/>
      </c>
      <c r="AF275" s="124" t="str">
        <f t="shared" si="78"/>
        <v/>
      </c>
      <c r="AG275" s="6" t="str">
        <f t="shared" si="79"/>
        <v/>
      </c>
      <c r="AH275" s="5" t="str">
        <f t="shared" si="80"/>
        <v/>
      </c>
      <c r="AI275" s="6" t="str">
        <f t="shared" si="81"/>
        <v/>
      </c>
      <c r="AJ275" s="6" t="str">
        <f t="shared" si="82"/>
        <v/>
      </c>
      <c r="AK275" s="6" t="str">
        <f t="shared" si="83"/>
        <v/>
      </c>
      <c r="AL275" s="6" t="str">
        <f t="shared" si="84"/>
        <v/>
      </c>
      <c r="AM275" s="6" t="str">
        <f t="shared" si="85"/>
        <v/>
      </c>
      <c r="AN275" s="6" t="str">
        <f t="shared" si="86"/>
        <v/>
      </c>
      <c r="AO275" s="6" t="str">
        <f t="shared" si="87"/>
        <v/>
      </c>
      <c r="AP275" s="6" t="str">
        <f t="shared" si="88"/>
        <v/>
      </c>
      <c r="AQ275" s="6" t="str">
        <f t="shared" si="89"/>
        <v/>
      </c>
      <c r="AR275" s="6" t="str">
        <f t="shared" si="90"/>
        <v/>
      </c>
      <c r="AS275" s="6"/>
      <c r="AT275" s="45"/>
    </row>
    <row r="276" spans="2:46" x14ac:dyDescent="0.3">
      <c r="B276" s="163"/>
      <c r="C276" s="163"/>
      <c r="D276" s="4"/>
      <c r="E276" s="36"/>
      <c r="F276" s="37" t="str">
        <f t="shared" si="73"/>
        <v/>
      </c>
      <c r="G276" s="37"/>
      <c r="H276" s="36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Y276" s="38"/>
      <c r="Z276" s="39"/>
      <c r="AA276" s="40" t="str">
        <f t="shared" si="74"/>
        <v/>
      </c>
      <c r="AB276" s="40" t="str">
        <f t="shared" si="75"/>
        <v/>
      </c>
      <c r="AD276" s="5" t="str">
        <f t="shared" si="76"/>
        <v/>
      </c>
      <c r="AE276" s="124" t="str">
        <f t="shared" si="77"/>
        <v/>
      </c>
      <c r="AF276" s="124" t="str">
        <f t="shared" si="78"/>
        <v/>
      </c>
      <c r="AG276" s="6" t="str">
        <f t="shared" si="79"/>
        <v/>
      </c>
      <c r="AH276" s="5" t="str">
        <f t="shared" si="80"/>
        <v/>
      </c>
      <c r="AI276" s="6" t="str">
        <f t="shared" si="81"/>
        <v/>
      </c>
      <c r="AJ276" s="6" t="str">
        <f t="shared" si="82"/>
        <v/>
      </c>
      <c r="AK276" s="6" t="str">
        <f t="shared" si="83"/>
        <v/>
      </c>
      <c r="AL276" s="6" t="str">
        <f t="shared" si="84"/>
        <v/>
      </c>
      <c r="AM276" s="6" t="str">
        <f t="shared" si="85"/>
        <v/>
      </c>
      <c r="AN276" s="6" t="str">
        <f t="shared" si="86"/>
        <v/>
      </c>
      <c r="AO276" s="6" t="str">
        <f t="shared" si="87"/>
        <v/>
      </c>
      <c r="AP276" s="6" t="str">
        <f t="shared" si="88"/>
        <v/>
      </c>
      <c r="AQ276" s="6" t="str">
        <f t="shared" si="89"/>
        <v/>
      </c>
      <c r="AR276" s="6" t="str">
        <f t="shared" si="90"/>
        <v/>
      </c>
      <c r="AS276" s="6"/>
      <c r="AT276" s="45"/>
    </row>
    <row r="277" spans="2:46" x14ac:dyDescent="0.3">
      <c r="B277" s="163"/>
      <c r="C277" s="163"/>
      <c r="D277" s="4"/>
      <c r="E277" s="36"/>
      <c r="F277" s="37" t="str">
        <f t="shared" si="73"/>
        <v/>
      </c>
      <c r="G277" s="37"/>
      <c r="H277" s="36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Y277" s="38"/>
      <c r="Z277" s="39"/>
      <c r="AA277" s="40" t="str">
        <f t="shared" si="74"/>
        <v/>
      </c>
      <c r="AB277" s="40" t="str">
        <f t="shared" si="75"/>
        <v/>
      </c>
      <c r="AD277" s="5" t="str">
        <f t="shared" si="76"/>
        <v/>
      </c>
      <c r="AE277" s="124" t="str">
        <f t="shared" si="77"/>
        <v/>
      </c>
      <c r="AF277" s="124" t="str">
        <f t="shared" si="78"/>
        <v/>
      </c>
      <c r="AG277" s="6" t="str">
        <f t="shared" si="79"/>
        <v/>
      </c>
      <c r="AH277" s="5" t="str">
        <f t="shared" si="80"/>
        <v/>
      </c>
      <c r="AI277" s="6" t="str">
        <f t="shared" si="81"/>
        <v/>
      </c>
      <c r="AJ277" s="6" t="str">
        <f t="shared" si="82"/>
        <v/>
      </c>
      <c r="AK277" s="6" t="str">
        <f t="shared" si="83"/>
        <v/>
      </c>
      <c r="AL277" s="6" t="str">
        <f t="shared" si="84"/>
        <v/>
      </c>
      <c r="AM277" s="6" t="str">
        <f t="shared" si="85"/>
        <v/>
      </c>
      <c r="AN277" s="6" t="str">
        <f t="shared" si="86"/>
        <v/>
      </c>
      <c r="AO277" s="6" t="str">
        <f t="shared" si="87"/>
        <v/>
      </c>
      <c r="AP277" s="6" t="str">
        <f t="shared" si="88"/>
        <v/>
      </c>
      <c r="AQ277" s="6" t="str">
        <f t="shared" si="89"/>
        <v/>
      </c>
      <c r="AR277" s="6" t="str">
        <f t="shared" si="90"/>
        <v/>
      </c>
      <c r="AS277" s="6"/>
      <c r="AT277" s="45"/>
    </row>
    <row r="278" spans="2:46" x14ac:dyDescent="0.3">
      <c r="B278" s="163"/>
      <c r="C278" s="163"/>
      <c r="D278" s="4"/>
      <c r="E278" s="36"/>
      <c r="F278" s="37" t="str">
        <f t="shared" si="73"/>
        <v/>
      </c>
      <c r="G278" s="37"/>
      <c r="H278" s="36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Y278" s="38"/>
      <c r="Z278" s="39"/>
      <c r="AA278" s="40" t="str">
        <f t="shared" si="74"/>
        <v/>
      </c>
      <c r="AB278" s="40" t="str">
        <f t="shared" si="75"/>
        <v/>
      </c>
      <c r="AD278" s="5" t="str">
        <f t="shared" si="76"/>
        <v/>
      </c>
      <c r="AE278" s="124" t="str">
        <f t="shared" si="77"/>
        <v/>
      </c>
      <c r="AF278" s="124" t="str">
        <f t="shared" si="78"/>
        <v/>
      </c>
      <c r="AG278" s="6" t="str">
        <f t="shared" si="79"/>
        <v/>
      </c>
      <c r="AH278" s="5" t="str">
        <f t="shared" si="80"/>
        <v/>
      </c>
      <c r="AI278" s="6" t="str">
        <f t="shared" si="81"/>
        <v/>
      </c>
      <c r="AJ278" s="6" t="str">
        <f t="shared" si="82"/>
        <v/>
      </c>
      <c r="AK278" s="6" t="str">
        <f t="shared" si="83"/>
        <v/>
      </c>
      <c r="AL278" s="6" t="str">
        <f t="shared" si="84"/>
        <v/>
      </c>
      <c r="AM278" s="6" t="str">
        <f t="shared" si="85"/>
        <v/>
      </c>
      <c r="AN278" s="6" t="str">
        <f t="shared" si="86"/>
        <v/>
      </c>
      <c r="AO278" s="6" t="str">
        <f t="shared" si="87"/>
        <v/>
      </c>
      <c r="AP278" s="6" t="str">
        <f t="shared" si="88"/>
        <v/>
      </c>
      <c r="AQ278" s="6" t="str">
        <f t="shared" si="89"/>
        <v/>
      </c>
      <c r="AR278" s="6" t="str">
        <f t="shared" si="90"/>
        <v/>
      </c>
      <c r="AS278" s="6"/>
      <c r="AT278" s="45"/>
    </row>
    <row r="279" spans="2:46" x14ac:dyDescent="0.3">
      <c r="B279" s="163"/>
      <c r="C279" s="163"/>
      <c r="D279" s="4"/>
      <c r="E279" s="36"/>
      <c r="F279" s="37" t="str">
        <f t="shared" si="73"/>
        <v/>
      </c>
      <c r="G279" s="37"/>
      <c r="H279" s="36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Y279" s="38"/>
      <c r="Z279" s="39"/>
      <c r="AA279" s="40" t="str">
        <f t="shared" si="74"/>
        <v/>
      </c>
      <c r="AB279" s="40" t="str">
        <f t="shared" si="75"/>
        <v/>
      </c>
      <c r="AD279" s="5" t="str">
        <f t="shared" si="76"/>
        <v/>
      </c>
      <c r="AE279" s="124" t="str">
        <f t="shared" si="77"/>
        <v/>
      </c>
      <c r="AF279" s="124" t="str">
        <f t="shared" si="78"/>
        <v/>
      </c>
      <c r="AG279" s="6" t="str">
        <f t="shared" si="79"/>
        <v/>
      </c>
      <c r="AH279" s="5" t="str">
        <f t="shared" si="80"/>
        <v/>
      </c>
      <c r="AI279" s="6" t="str">
        <f t="shared" si="81"/>
        <v/>
      </c>
      <c r="AJ279" s="6" t="str">
        <f t="shared" si="82"/>
        <v/>
      </c>
      <c r="AK279" s="6" t="str">
        <f t="shared" si="83"/>
        <v/>
      </c>
      <c r="AL279" s="6" t="str">
        <f t="shared" si="84"/>
        <v/>
      </c>
      <c r="AM279" s="6" t="str">
        <f t="shared" si="85"/>
        <v/>
      </c>
      <c r="AN279" s="6" t="str">
        <f t="shared" si="86"/>
        <v/>
      </c>
      <c r="AO279" s="6" t="str">
        <f t="shared" si="87"/>
        <v/>
      </c>
      <c r="AP279" s="6" t="str">
        <f t="shared" si="88"/>
        <v/>
      </c>
      <c r="AQ279" s="6" t="str">
        <f t="shared" si="89"/>
        <v/>
      </c>
      <c r="AR279" s="6" t="str">
        <f t="shared" si="90"/>
        <v/>
      </c>
      <c r="AS279" s="6"/>
      <c r="AT279" s="45"/>
    </row>
    <row r="280" spans="2:46" x14ac:dyDescent="0.3">
      <c r="B280" s="163"/>
      <c r="C280" s="163"/>
      <c r="D280" s="4"/>
      <c r="E280" s="36"/>
      <c r="F280" s="37" t="str">
        <f t="shared" si="73"/>
        <v/>
      </c>
      <c r="G280" s="37"/>
      <c r="H280" s="36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Y280" s="38"/>
      <c r="Z280" s="39"/>
      <c r="AA280" s="40" t="str">
        <f t="shared" si="74"/>
        <v/>
      </c>
      <c r="AB280" s="40" t="str">
        <f t="shared" si="75"/>
        <v/>
      </c>
      <c r="AD280" s="5" t="str">
        <f t="shared" si="76"/>
        <v/>
      </c>
      <c r="AE280" s="124" t="str">
        <f t="shared" si="77"/>
        <v/>
      </c>
      <c r="AF280" s="124" t="str">
        <f t="shared" si="78"/>
        <v/>
      </c>
      <c r="AG280" s="6" t="str">
        <f t="shared" si="79"/>
        <v/>
      </c>
      <c r="AH280" s="5" t="str">
        <f t="shared" si="80"/>
        <v/>
      </c>
      <c r="AI280" s="6" t="str">
        <f t="shared" si="81"/>
        <v/>
      </c>
      <c r="AJ280" s="6" t="str">
        <f t="shared" si="82"/>
        <v/>
      </c>
      <c r="AK280" s="6" t="str">
        <f t="shared" si="83"/>
        <v/>
      </c>
      <c r="AL280" s="6" t="str">
        <f t="shared" si="84"/>
        <v/>
      </c>
      <c r="AM280" s="6" t="str">
        <f t="shared" si="85"/>
        <v/>
      </c>
      <c r="AN280" s="6" t="str">
        <f t="shared" si="86"/>
        <v/>
      </c>
      <c r="AO280" s="6" t="str">
        <f t="shared" si="87"/>
        <v/>
      </c>
      <c r="AP280" s="6" t="str">
        <f t="shared" si="88"/>
        <v/>
      </c>
      <c r="AQ280" s="6" t="str">
        <f t="shared" si="89"/>
        <v/>
      </c>
      <c r="AR280" s="6" t="str">
        <f t="shared" si="90"/>
        <v/>
      </c>
      <c r="AS280" s="6"/>
      <c r="AT280" s="45"/>
    </row>
    <row r="281" spans="2:46" x14ac:dyDescent="0.3">
      <c r="B281" s="163"/>
      <c r="C281" s="163"/>
      <c r="D281" s="4"/>
      <c r="E281" s="36"/>
      <c r="F281" s="37" t="str">
        <f t="shared" si="73"/>
        <v/>
      </c>
      <c r="G281" s="37"/>
      <c r="H281" s="36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Y281" s="38"/>
      <c r="Z281" s="39"/>
      <c r="AA281" s="40" t="str">
        <f t="shared" si="74"/>
        <v/>
      </c>
      <c r="AB281" s="40" t="str">
        <f t="shared" si="75"/>
        <v/>
      </c>
      <c r="AD281" s="5" t="str">
        <f t="shared" si="76"/>
        <v/>
      </c>
      <c r="AE281" s="124" t="str">
        <f t="shared" si="77"/>
        <v/>
      </c>
      <c r="AF281" s="124" t="str">
        <f t="shared" si="78"/>
        <v/>
      </c>
      <c r="AG281" s="6" t="str">
        <f t="shared" si="79"/>
        <v/>
      </c>
      <c r="AH281" s="5" t="str">
        <f t="shared" si="80"/>
        <v/>
      </c>
      <c r="AI281" s="6" t="str">
        <f t="shared" si="81"/>
        <v/>
      </c>
      <c r="AJ281" s="6" t="str">
        <f t="shared" si="82"/>
        <v/>
      </c>
      <c r="AK281" s="6" t="str">
        <f t="shared" si="83"/>
        <v/>
      </c>
      <c r="AL281" s="6" t="str">
        <f t="shared" si="84"/>
        <v/>
      </c>
      <c r="AM281" s="6" t="str">
        <f t="shared" si="85"/>
        <v/>
      </c>
      <c r="AN281" s="6" t="str">
        <f t="shared" si="86"/>
        <v/>
      </c>
      <c r="AO281" s="6" t="str">
        <f t="shared" si="87"/>
        <v/>
      </c>
      <c r="AP281" s="6" t="str">
        <f t="shared" si="88"/>
        <v/>
      </c>
      <c r="AQ281" s="6" t="str">
        <f t="shared" si="89"/>
        <v/>
      </c>
      <c r="AR281" s="6" t="str">
        <f t="shared" si="90"/>
        <v/>
      </c>
      <c r="AS281" s="6"/>
      <c r="AT281" s="45"/>
    </row>
    <row r="282" spans="2:46" x14ac:dyDescent="0.3">
      <c r="B282" s="163"/>
      <c r="C282" s="163"/>
      <c r="D282" s="4"/>
      <c r="E282" s="36"/>
      <c r="F282" s="37" t="str">
        <f t="shared" si="73"/>
        <v/>
      </c>
      <c r="G282" s="37"/>
      <c r="H282" s="36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Y282" s="38"/>
      <c r="Z282" s="39"/>
      <c r="AA282" s="40" t="str">
        <f t="shared" si="74"/>
        <v/>
      </c>
      <c r="AB282" s="40" t="str">
        <f t="shared" si="75"/>
        <v/>
      </c>
      <c r="AD282" s="5" t="str">
        <f t="shared" si="76"/>
        <v/>
      </c>
      <c r="AE282" s="124" t="str">
        <f t="shared" si="77"/>
        <v/>
      </c>
      <c r="AF282" s="124" t="str">
        <f t="shared" si="78"/>
        <v/>
      </c>
      <c r="AG282" s="6" t="str">
        <f t="shared" si="79"/>
        <v/>
      </c>
      <c r="AH282" s="5" t="str">
        <f t="shared" si="80"/>
        <v/>
      </c>
      <c r="AI282" s="6" t="str">
        <f t="shared" si="81"/>
        <v/>
      </c>
      <c r="AJ282" s="6" t="str">
        <f t="shared" si="82"/>
        <v/>
      </c>
      <c r="AK282" s="6" t="str">
        <f t="shared" si="83"/>
        <v/>
      </c>
      <c r="AL282" s="6" t="str">
        <f t="shared" si="84"/>
        <v/>
      </c>
      <c r="AM282" s="6" t="str">
        <f t="shared" si="85"/>
        <v/>
      </c>
      <c r="AN282" s="6" t="str">
        <f t="shared" si="86"/>
        <v/>
      </c>
      <c r="AO282" s="6" t="str">
        <f t="shared" si="87"/>
        <v/>
      </c>
      <c r="AP282" s="6" t="str">
        <f t="shared" si="88"/>
        <v/>
      </c>
      <c r="AQ282" s="6" t="str">
        <f t="shared" si="89"/>
        <v/>
      </c>
      <c r="AR282" s="6" t="str">
        <f t="shared" si="90"/>
        <v/>
      </c>
      <c r="AS282" s="6"/>
      <c r="AT282" s="45"/>
    </row>
    <row r="283" spans="2:46" x14ac:dyDescent="0.3">
      <c r="B283" s="163"/>
      <c r="C283" s="163"/>
      <c r="D283" s="4"/>
      <c r="E283" s="36"/>
      <c r="F283" s="37" t="str">
        <f t="shared" si="73"/>
        <v/>
      </c>
      <c r="G283" s="37"/>
      <c r="H283" s="36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Y283" s="38"/>
      <c r="Z283" s="39"/>
      <c r="AA283" s="40" t="str">
        <f t="shared" si="74"/>
        <v/>
      </c>
      <c r="AB283" s="40" t="str">
        <f t="shared" si="75"/>
        <v/>
      </c>
      <c r="AD283" s="5" t="str">
        <f t="shared" si="76"/>
        <v/>
      </c>
      <c r="AE283" s="124" t="str">
        <f t="shared" si="77"/>
        <v/>
      </c>
      <c r="AF283" s="124" t="str">
        <f t="shared" si="78"/>
        <v/>
      </c>
      <c r="AG283" s="6" t="str">
        <f t="shared" si="79"/>
        <v/>
      </c>
      <c r="AH283" s="5" t="str">
        <f t="shared" si="80"/>
        <v/>
      </c>
      <c r="AI283" s="6" t="str">
        <f t="shared" si="81"/>
        <v/>
      </c>
      <c r="AJ283" s="6" t="str">
        <f t="shared" si="82"/>
        <v/>
      </c>
      <c r="AK283" s="6" t="str">
        <f t="shared" si="83"/>
        <v/>
      </c>
      <c r="AL283" s="6" t="str">
        <f t="shared" si="84"/>
        <v/>
      </c>
      <c r="AM283" s="6" t="str">
        <f t="shared" si="85"/>
        <v/>
      </c>
      <c r="AN283" s="6" t="str">
        <f t="shared" si="86"/>
        <v/>
      </c>
      <c r="AO283" s="6" t="str">
        <f t="shared" si="87"/>
        <v/>
      </c>
      <c r="AP283" s="6" t="str">
        <f t="shared" si="88"/>
        <v/>
      </c>
      <c r="AQ283" s="6" t="str">
        <f t="shared" si="89"/>
        <v/>
      </c>
      <c r="AR283" s="6" t="str">
        <f t="shared" si="90"/>
        <v/>
      </c>
      <c r="AS283" s="6"/>
      <c r="AT283" s="45"/>
    </row>
    <row r="284" spans="2:46" x14ac:dyDescent="0.3">
      <c r="B284" s="163"/>
      <c r="C284" s="163"/>
      <c r="D284" s="4"/>
      <c r="E284" s="36"/>
      <c r="F284" s="37" t="str">
        <f t="shared" si="73"/>
        <v/>
      </c>
      <c r="G284" s="37"/>
      <c r="H284" s="36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Y284" s="38"/>
      <c r="Z284" s="39"/>
      <c r="AA284" s="40" t="str">
        <f t="shared" si="74"/>
        <v/>
      </c>
      <c r="AB284" s="40" t="str">
        <f t="shared" si="75"/>
        <v/>
      </c>
      <c r="AD284" s="5" t="str">
        <f t="shared" si="76"/>
        <v/>
      </c>
      <c r="AE284" s="124" t="str">
        <f t="shared" si="77"/>
        <v/>
      </c>
      <c r="AF284" s="124" t="str">
        <f t="shared" si="78"/>
        <v/>
      </c>
      <c r="AG284" s="6" t="str">
        <f t="shared" si="79"/>
        <v/>
      </c>
      <c r="AH284" s="5" t="str">
        <f t="shared" si="80"/>
        <v/>
      </c>
      <c r="AI284" s="6" t="str">
        <f t="shared" si="81"/>
        <v/>
      </c>
      <c r="AJ284" s="6" t="str">
        <f t="shared" si="82"/>
        <v/>
      </c>
      <c r="AK284" s="6" t="str">
        <f t="shared" si="83"/>
        <v/>
      </c>
      <c r="AL284" s="6" t="str">
        <f t="shared" si="84"/>
        <v/>
      </c>
      <c r="AM284" s="6" t="str">
        <f t="shared" si="85"/>
        <v/>
      </c>
      <c r="AN284" s="6" t="str">
        <f t="shared" si="86"/>
        <v/>
      </c>
      <c r="AO284" s="6" t="str">
        <f t="shared" si="87"/>
        <v/>
      </c>
      <c r="AP284" s="6" t="str">
        <f t="shared" si="88"/>
        <v/>
      </c>
      <c r="AQ284" s="6" t="str">
        <f t="shared" si="89"/>
        <v/>
      </c>
      <c r="AR284" s="6" t="str">
        <f t="shared" si="90"/>
        <v/>
      </c>
      <c r="AS284" s="6"/>
      <c r="AT284" s="45"/>
    </row>
    <row r="285" spans="2:46" x14ac:dyDescent="0.3">
      <c r="B285" s="163"/>
      <c r="C285" s="163"/>
      <c r="D285" s="4"/>
      <c r="E285" s="36"/>
      <c r="F285" s="37" t="str">
        <f t="shared" si="73"/>
        <v/>
      </c>
      <c r="G285" s="37"/>
      <c r="H285" s="36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Y285" s="38"/>
      <c r="Z285" s="39"/>
      <c r="AA285" s="40" t="str">
        <f t="shared" si="74"/>
        <v/>
      </c>
      <c r="AB285" s="40" t="str">
        <f t="shared" si="75"/>
        <v/>
      </c>
      <c r="AD285" s="5" t="str">
        <f t="shared" si="76"/>
        <v/>
      </c>
      <c r="AE285" s="124" t="str">
        <f t="shared" si="77"/>
        <v/>
      </c>
      <c r="AF285" s="124" t="str">
        <f t="shared" si="78"/>
        <v/>
      </c>
      <c r="AG285" s="6" t="str">
        <f t="shared" si="79"/>
        <v/>
      </c>
      <c r="AH285" s="5" t="str">
        <f t="shared" si="80"/>
        <v/>
      </c>
      <c r="AI285" s="6" t="str">
        <f t="shared" si="81"/>
        <v/>
      </c>
      <c r="AJ285" s="6" t="str">
        <f t="shared" si="82"/>
        <v/>
      </c>
      <c r="AK285" s="6" t="str">
        <f t="shared" si="83"/>
        <v/>
      </c>
      <c r="AL285" s="6" t="str">
        <f t="shared" si="84"/>
        <v/>
      </c>
      <c r="AM285" s="6" t="str">
        <f t="shared" si="85"/>
        <v/>
      </c>
      <c r="AN285" s="6" t="str">
        <f t="shared" si="86"/>
        <v/>
      </c>
      <c r="AO285" s="6" t="str">
        <f t="shared" si="87"/>
        <v/>
      </c>
      <c r="AP285" s="6" t="str">
        <f t="shared" si="88"/>
        <v/>
      </c>
      <c r="AQ285" s="6" t="str">
        <f t="shared" si="89"/>
        <v/>
      </c>
      <c r="AR285" s="6" t="str">
        <f t="shared" si="90"/>
        <v/>
      </c>
      <c r="AS285" s="6"/>
      <c r="AT285" s="45"/>
    </row>
    <row r="286" spans="2:46" x14ac:dyDescent="0.3">
      <c r="B286" s="163"/>
      <c r="C286" s="163"/>
      <c r="D286" s="4"/>
      <c r="E286" s="36"/>
      <c r="F286" s="37" t="str">
        <f t="shared" si="73"/>
        <v/>
      </c>
      <c r="G286" s="37"/>
      <c r="H286" s="36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Y286" s="38"/>
      <c r="Z286" s="39"/>
      <c r="AA286" s="40" t="str">
        <f t="shared" si="74"/>
        <v/>
      </c>
      <c r="AB286" s="40" t="str">
        <f t="shared" si="75"/>
        <v/>
      </c>
      <c r="AD286" s="5" t="str">
        <f t="shared" si="76"/>
        <v/>
      </c>
      <c r="AE286" s="124" t="str">
        <f t="shared" si="77"/>
        <v/>
      </c>
      <c r="AF286" s="124" t="str">
        <f t="shared" si="78"/>
        <v/>
      </c>
      <c r="AG286" s="6" t="str">
        <f t="shared" si="79"/>
        <v/>
      </c>
      <c r="AH286" s="5" t="str">
        <f t="shared" si="80"/>
        <v/>
      </c>
      <c r="AI286" s="6" t="str">
        <f t="shared" si="81"/>
        <v/>
      </c>
      <c r="AJ286" s="6" t="str">
        <f t="shared" si="82"/>
        <v/>
      </c>
      <c r="AK286" s="6" t="str">
        <f t="shared" si="83"/>
        <v/>
      </c>
      <c r="AL286" s="6" t="str">
        <f t="shared" si="84"/>
        <v/>
      </c>
      <c r="AM286" s="6" t="str">
        <f t="shared" si="85"/>
        <v/>
      </c>
      <c r="AN286" s="6" t="str">
        <f t="shared" si="86"/>
        <v/>
      </c>
      <c r="AO286" s="6" t="str">
        <f t="shared" si="87"/>
        <v/>
      </c>
      <c r="AP286" s="6" t="str">
        <f t="shared" si="88"/>
        <v/>
      </c>
      <c r="AQ286" s="6" t="str">
        <f t="shared" si="89"/>
        <v/>
      </c>
      <c r="AR286" s="6" t="str">
        <f t="shared" si="90"/>
        <v/>
      </c>
      <c r="AS286" s="6"/>
      <c r="AT286" s="45"/>
    </row>
    <row r="287" spans="2:46" x14ac:dyDescent="0.3">
      <c r="B287" s="163"/>
      <c r="C287" s="163"/>
      <c r="D287" s="4"/>
      <c r="E287" s="36"/>
      <c r="F287" s="37" t="str">
        <f t="shared" si="73"/>
        <v/>
      </c>
      <c r="G287" s="37"/>
      <c r="H287" s="36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Y287" s="38"/>
      <c r="Z287" s="39"/>
      <c r="AA287" s="40" t="str">
        <f t="shared" si="74"/>
        <v/>
      </c>
      <c r="AB287" s="40" t="str">
        <f t="shared" si="75"/>
        <v/>
      </c>
      <c r="AD287" s="5" t="str">
        <f t="shared" si="76"/>
        <v/>
      </c>
      <c r="AE287" s="124" t="str">
        <f t="shared" si="77"/>
        <v/>
      </c>
      <c r="AF287" s="124" t="str">
        <f t="shared" si="78"/>
        <v/>
      </c>
      <c r="AG287" s="6" t="str">
        <f t="shared" si="79"/>
        <v/>
      </c>
      <c r="AH287" s="5" t="str">
        <f t="shared" si="80"/>
        <v/>
      </c>
      <c r="AI287" s="6" t="str">
        <f t="shared" si="81"/>
        <v/>
      </c>
      <c r="AJ287" s="6" t="str">
        <f t="shared" si="82"/>
        <v/>
      </c>
      <c r="AK287" s="6" t="str">
        <f t="shared" si="83"/>
        <v/>
      </c>
      <c r="AL287" s="6" t="str">
        <f t="shared" si="84"/>
        <v/>
      </c>
      <c r="AM287" s="6" t="str">
        <f t="shared" si="85"/>
        <v/>
      </c>
      <c r="AN287" s="6" t="str">
        <f t="shared" si="86"/>
        <v/>
      </c>
      <c r="AO287" s="6" t="str">
        <f t="shared" si="87"/>
        <v/>
      </c>
      <c r="AP287" s="6" t="str">
        <f t="shared" si="88"/>
        <v/>
      </c>
      <c r="AQ287" s="6" t="str">
        <f t="shared" si="89"/>
        <v/>
      </c>
      <c r="AR287" s="6" t="str">
        <f t="shared" si="90"/>
        <v/>
      </c>
      <c r="AS287" s="6"/>
      <c r="AT287" s="45"/>
    </row>
    <row r="288" spans="2:46" x14ac:dyDescent="0.3">
      <c r="B288" s="163"/>
      <c r="C288" s="163"/>
      <c r="D288" s="4"/>
      <c r="E288" s="36"/>
      <c r="F288" s="37" t="str">
        <f t="shared" si="73"/>
        <v/>
      </c>
      <c r="G288" s="37"/>
      <c r="H288" s="36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Y288" s="38"/>
      <c r="Z288" s="39"/>
      <c r="AA288" s="40" t="str">
        <f t="shared" si="74"/>
        <v/>
      </c>
      <c r="AB288" s="40" t="str">
        <f t="shared" si="75"/>
        <v/>
      </c>
      <c r="AD288" s="5" t="str">
        <f t="shared" si="76"/>
        <v/>
      </c>
      <c r="AE288" s="124" t="str">
        <f t="shared" si="77"/>
        <v/>
      </c>
      <c r="AF288" s="124" t="str">
        <f t="shared" si="78"/>
        <v/>
      </c>
      <c r="AG288" s="6" t="str">
        <f t="shared" si="79"/>
        <v/>
      </c>
      <c r="AH288" s="5" t="str">
        <f t="shared" si="80"/>
        <v/>
      </c>
      <c r="AI288" s="6" t="str">
        <f t="shared" si="81"/>
        <v/>
      </c>
      <c r="AJ288" s="6" t="str">
        <f t="shared" si="82"/>
        <v/>
      </c>
      <c r="AK288" s="6" t="str">
        <f t="shared" si="83"/>
        <v/>
      </c>
      <c r="AL288" s="6" t="str">
        <f t="shared" si="84"/>
        <v/>
      </c>
      <c r="AM288" s="6" t="str">
        <f t="shared" si="85"/>
        <v/>
      </c>
      <c r="AN288" s="6" t="str">
        <f t="shared" si="86"/>
        <v/>
      </c>
      <c r="AO288" s="6" t="str">
        <f t="shared" si="87"/>
        <v/>
      </c>
      <c r="AP288" s="6" t="str">
        <f t="shared" si="88"/>
        <v/>
      </c>
      <c r="AQ288" s="6" t="str">
        <f t="shared" si="89"/>
        <v/>
      </c>
      <c r="AR288" s="6" t="str">
        <f t="shared" si="90"/>
        <v/>
      </c>
      <c r="AS288" s="6"/>
      <c r="AT288" s="45"/>
    </row>
    <row r="289" spans="2:46" x14ac:dyDescent="0.3">
      <c r="B289" s="163"/>
      <c r="C289" s="163"/>
      <c r="D289" s="4"/>
      <c r="E289" s="36"/>
      <c r="F289" s="37" t="str">
        <f t="shared" si="73"/>
        <v/>
      </c>
      <c r="G289" s="37"/>
      <c r="H289" s="36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Y289" s="38"/>
      <c r="Z289" s="39"/>
      <c r="AA289" s="40" t="str">
        <f t="shared" si="74"/>
        <v/>
      </c>
      <c r="AB289" s="40" t="str">
        <f t="shared" si="75"/>
        <v/>
      </c>
      <c r="AD289" s="5" t="str">
        <f t="shared" si="76"/>
        <v/>
      </c>
      <c r="AE289" s="124" t="str">
        <f t="shared" si="77"/>
        <v/>
      </c>
      <c r="AF289" s="124" t="str">
        <f t="shared" si="78"/>
        <v/>
      </c>
      <c r="AG289" s="6" t="str">
        <f t="shared" si="79"/>
        <v/>
      </c>
      <c r="AH289" s="5" t="str">
        <f t="shared" si="80"/>
        <v/>
      </c>
      <c r="AI289" s="6" t="str">
        <f t="shared" si="81"/>
        <v/>
      </c>
      <c r="AJ289" s="6" t="str">
        <f t="shared" si="82"/>
        <v/>
      </c>
      <c r="AK289" s="6" t="str">
        <f t="shared" si="83"/>
        <v/>
      </c>
      <c r="AL289" s="6" t="str">
        <f t="shared" si="84"/>
        <v/>
      </c>
      <c r="AM289" s="6" t="str">
        <f t="shared" si="85"/>
        <v/>
      </c>
      <c r="AN289" s="6" t="str">
        <f t="shared" si="86"/>
        <v/>
      </c>
      <c r="AO289" s="6" t="str">
        <f t="shared" si="87"/>
        <v/>
      </c>
      <c r="AP289" s="6" t="str">
        <f t="shared" si="88"/>
        <v/>
      </c>
      <c r="AQ289" s="6" t="str">
        <f t="shared" si="89"/>
        <v/>
      </c>
      <c r="AR289" s="6" t="str">
        <f t="shared" si="90"/>
        <v/>
      </c>
      <c r="AS289" s="6"/>
      <c r="AT289" s="45"/>
    </row>
    <row r="290" spans="2:46" x14ac:dyDescent="0.3">
      <c r="B290" s="163"/>
      <c r="C290" s="163"/>
      <c r="D290" s="4"/>
      <c r="E290" s="36"/>
      <c r="F290" s="37" t="str">
        <f t="shared" si="73"/>
        <v/>
      </c>
      <c r="G290" s="37"/>
      <c r="H290" s="36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Y290" s="38"/>
      <c r="Z290" s="39"/>
      <c r="AA290" s="40" t="str">
        <f t="shared" si="74"/>
        <v/>
      </c>
      <c r="AB290" s="40" t="str">
        <f t="shared" si="75"/>
        <v/>
      </c>
      <c r="AD290" s="5" t="str">
        <f t="shared" si="76"/>
        <v/>
      </c>
      <c r="AE290" s="124" t="str">
        <f t="shared" si="77"/>
        <v/>
      </c>
      <c r="AF290" s="124" t="str">
        <f t="shared" si="78"/>
        <v/>
      </c>
      <c r="AG290" s="6" t="str">
        <f t="shared" si="79"/>
        <v/>
      </c>
      <c r="AH290" s="5" t="str">
        <f t="shared" si="80"/>
        <v/>
      </c>
      <c r="AI290" s="6" t="str">
        <f t="shared" si="81"/>
        <v/>
      </c>
      <c r="AJ290" s="6" t="str">
        <f t="shared" si="82"/>
        <v/>
      </c>
      <c r="AK290" s="6" t="str">
        <f t="shared" si="83"/>
        <v/>
      </c>
      <c r="AL290" s="6" t="str">
        <f t="shared" si="84"/>
        <v/>
      </c>
      <c r="AM290" s="6" t="str">
        <f t="shared" si="85"/>
        <v/>
      </c>
      <c r="AN290" s="6" t="str">
        <f t="shared" si="86"/>
        <v/>
      </c>
      <c r="AO290" s="6" t="str">
        <f t="shared" si="87"/>
        <v/>
      </c>
      <c r="AP290" s="6" t="str">
        <f t="shared" si="88"/>
        <v/>
      </c>
      <c r="AQ290" s="6" t="str">
        <f t="shared" si="89"/>
        <v/>
      </c>
      <c r="AR290" s="6" t="str">
        <f t="shared" si="90"/>
        <v/>
      </c>
      <c r="AS290" s="6"/>
      <c r="AT290" s="45"/>
    </row>
    <row r="291" spans="2:46" x14ac:dyDescent="0.3">
      <c r="B291" s="163"/>
      <c r="C291" s="163"/>
      <c r="D291" s="4"/>
      <c r="E291" s="36"/>
      <c r="F291" s="37" t="str">
        <f t="shared" si="73"/>
        <v/>
      </c>
      <c r="G291" s="37"/>
      <c r="H291" s="36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Y291" s="38"/>
      <c r="Z291" s="39"/>
      <c r="AA291" s="40" t="str">
        <f t="shared" si="74"/>
        <v/>
      </c>
      <c r="AB291" s="40" t="str">
        <f t="shared" si="75"/>
        <v/>
      </c>
      <c r="AD291" s="5" t="str">
        <f t="shared" si="76"/>
        <v/>
      </c>
      <c r="AE291" s="124" t="str">
        <f t="shared" si="77"/>
        <v/>
      </c>
      <c r="AF291" s="124" t="str">
        <f t="shared" si="78"/>
        <v/>
      </c>
      <c r="AG291" s="6" t="str">
        <f t="shared" si="79"/>
        <v/>
      </c>
      <c r="AH291" s="5" t="str">
        <f t="shared" si="80"/>
        <v/>
      </c>
      <c r="AI291" s="6" t="str">
        <f t="shared" si="81"/>
        <v/>
      </c>
      <c r="AJ291" s="6" t="str">
        <f t="shared" si="82"/>
        <v/>
      </c>
      <c r="AK291" s="6" t="str">
        <f t="shared" si="83"/>
        <v/>
      </c>
      <c r="AL291" s="6" t="str">
        <f t="shared" si="84"/>
        <v/>
      </c>
      <c r="AM291" s="6" t="str">
        <f t="shared" si="85"/>
        <v/>
      </c>
      <c r="AN291" s="6" t="str">
        <f t="shared" si="86"/>
        <v/>
      </c>
      <c r="AO291" s="6" t="str">
        <f t="shared" si="87"/>
        <v/>
      </c>
      <c r="AP291" s="6" t="str">
        <f t="shared" si="88"/>
        <v/>
      </c>
      <c r="AQ291" s="6" t="str">
        <f t="shared" si="89"/>
        <v/>
      </c>
      <c r="AR291" s="6" t="str">
        <f t="shared" si="90"/>
        <v/>
      </c>
      <c r="AS291" s="6"/>
      <c r="AT291" s="45"/>
    </row>
    <row r="292" spans="2:46" x14ac:dyDescent="0.3">
      <c r="B292" s="163"/>
      <c r="C292" s="163"/>
      <c r="D292" s="4"/>
      <c r="E292" s="36"/>
      <c r="F292" s="37" t="str">
        <f t="shared" si="73"/>
        <v/>
      </c>
      <c r="G292" s="37"/>
      <c r="H292" s="36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Y292" s="38"/>
      <c r="Z292" s="39"/>
      <c r="AA292" s="40" t="str">
        <f t="shared" si="74"/>
        <v/>
      </c>
      <c r="AB292" s="40" t="str">
        <f t="shared" si="75"/>
        <v/>
      </c>
      <c r="AD292" s="5" t="str">
        <f t="shared" si="76"/>
        <v/>
      </c>
      <c r="AE292" s="124" t="str">
        <f t="shared" si="77"/>
        <v/>
      </c>
      <c r="AF292" s="124" t="str">
        <f t="shared" si="78"/>
        <v/>
      </c>
      <c r="AG292" s="6" t="str">
        <f t="shared" si="79"/>
        <v/>
      </c>
      <c r="AH292" s="5" t="str">
        <f t="shared" si="80"/>
        <v/>
      </c>
      <c r="AI292" s="6" t="str">
        <f t="shared" si="81"/>
        <v/>
      </c>
      <c r="AJ292" s="6" t="str">
        <f t="shared" si="82"/>
        <v/>
      </c>
      <c r="AK292" s="6" t="str">
        <f t="shared" si="83"/>
        <v/>
      </c>
      <c r="AL292" s="6" t="str">
        <f t="shared" si="84"/>
        <v/>
      </c>
      <c r="AM292" s="6" t="str">
        <f t="shared" si="85"/>
        <v/>
      </c>
      <c r="AN292" s="6" t="str">
        <f t="shared" si="86"/>
        <v/>
      </c>
      <c r="AO292" s="6" t="str">
        <f t="shared" si="87"/>
        <v/>
      </c>
      <c r="AP292" s="6" t="str">
        <f t="shared" si="88"/>
        <v/>
      </c>
      <c r="AQ292" s="6" t="str">
        <f t="shared" si="89"/>
        <v/>
      </c>
      <c r="AR292" s="6" t="str">
        <f t="shared" si="90"/>
        <v/>
      </c>
      <c r="AS292" s="6"/>
      <c r="AT292" s="45"/>
    </row>
    <row r="293" spans="2:46" x14ac:dyDescent="0.3">
      <c r="B293" s="163"/>
      <c r="C293" s="163"/>
      <c r="D293" s="4"/>
      <c r="E293" s="36"/>
      <c r="F293" s="37" t="str">
        <f t="shared" si="73"/>
        <v/>
      </c>
      <c r="G293" s="37"/>
      <c r="H293" s="36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Y293" s="38"/>
      <c r="Z293" s="39"/>
      <c r="AA293" s="40" t="str">
        <f t="shared" si="74"/>
        <v/>
      </c>
      <c r="AB293" s="40" t="str">
        <f t="shared" si="75"/>
        <v/>
      </c>
      <c r="AD293" s="5" t="str">
        <f t="shared" si="76"/>
        <v/>
      </c>
      <c r="AE293" s="124" t="str">
        <f t="shared" si="77"/>
        <v/>
      </c>
      <c r="AF293" s="124" t="str">
        <f t="shared" si="78"/>
        <v/>
      </c>
      <c r="AG293" s="6" t="str">
        <f t="shared" si="79"/>
        <v/>
      </c>
      <c r="AH293" s="5" t="str">
        <f t="shared" si="80"/>
        <v/>
      </c>
      <c r="AI293" s="6" t="str">
        <f t="shared" si="81"/>
        <v/>
      </c>
      <c r="AJ293" s="6" t="str">
        <f t="shared" si="82"/>
        <v/>
      </c>
      <c r="AK293" s="6" t="str">
        <f t="shared" si="83"/>
        <v/>
      </c>
      <c r="AL293" s="6" t="str">
        <f t="shared" si="84"/>
        <v/>
      </c>
      <c r="AM293" s="6" t="str">
        <f t="shared" si="85"/>
        <v/>
      </c>
      <c r="AN293" s="6" t="str">
        <f t="shared" si="86"/>
        <v/>
      </c>
      <c r="AO293" s="6" t="str">
        <f t="shared" si="87"/>
        <v/>
      </c>
      <c r="AP293" s="6" t="str">
        <f t="shared" si="88"/>
        <v/>
      </c>
      <c r="AQ293" s="6" t="str">
        <f t="shared" si="89"/>
        <v/>
      </c>
      <c r="AR293" s="6" t="str">
        <f t="shared" si="90"/>
        <v/>
      </c>
      <c r="AS293" s="6"/>
      <c r="AT293" s="45"/>
    </row>
    <row r="294" spans="2:46" x14ac:dyDescent="0.3">
      <c r="B294" s="163"/>
      <c r="C294" s="163"/>
      <c r="D294" s="4"/>
      <c r="E294" s="36"/>
      <c r="F294" s="37" t="str">
        <f t="shared" si="73"/>
        <v/>
      </c>
      <c r="G294" s="37"/>
      <c r="H294" s="36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Y294" s="38"/>
      <c r="Z294" s="39"/>
      <c r="AA294" s="40" t="str">
        <f t="shared" si="74"/>
        <v/>
      </c>
      <c r="AB294" s="40" t="str">
        <f t="shared" si="75"/>
        <v/>
      </c>
      <c r="AD294" s="5" t="str">
        <f t="shared" si="76"/>
        <v/>
      </c>
      <c r="AE294" s="124" t="str">
        <f t="shared" si="77"/>
        <v/>
      </c>
      <c r="AF294" s="124" t="str">
        <f t="shared" si="78"/>
        <v/>
      </c>
      <c r="AG294" s="6" t="str">
        <f t="shared" si="79"/>
        <v/>
      </c>
      <c r="AH294" s="5" t="str">
        <f t="shared" si="80"/>
        <v/>
      </c>
      <c r="AI294" s="6" t="str">
        <f t="shared" si="81"/>
        <v/>
      </c>
      <c r="AJ294" s="6" t="str">
        <f t="shared" si="82"/>
        <v/>
      </c>
      <c r="AK294" s="6" t="str">
        <f t="shared" si="83"/>
        <v/>
      </c>
      <c r="AL294" s="6" t="str">
        <f t="shared" si="84"/>
        <v/>
      </c>
      <c r="AM294" s="6" t="str">
        <f t="shared" si="85"/>
        <v/>
      </c>
      <c r="AN294" s="6" t="str">
        <f t="shared" si="86"/>
        <v/>
      </c>
      <c r="AO294" s="6" t="str">
        <f t="shared" si="87"/>
        <v/>
      </c>
      <c r="AP294" s="6" t="str">
        <f t="shared" si="88"/>
        <v/>
      </c>
      <c r="AQ294" s="6" t="str">
        <f t="shared" si="89"/>
        <v/>
      </c>
      <c r="AR294" s="6" t="str">
        <f t="shared" si="90"/>
        <v/>
      </c>
      <c r="AS294" s="6"/>
      <c r="AT294" s="45"/>
    </row>
    <row r="295" spans="2:46" x14ac:dyDescent="0.3">
      <c r="B295" s="163"/>
      <c r="C295" s="163"/>
      <c r="D295" s="4"/>
      <c r="E295" s="36"/>
      <c r="F295" s="37" t="str">
        <f t="shared" si="73"/>
        <v/>
      </c>
      <c r="G295" s="37"/>
      <c r="H295" s="36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Y295" s="38"/>
      <c r="Z295" s="39"/>
      <c r="AA295" s="40" t="str">
        <f t="shared" si="74"/>
        <v/>
      </c>
      <c r="AB295" s="40" t="str">
        <f t="shared" si="75"/>
        <v/>
      </c>
      <c r="AD295" s="5" t="str">
        <f t="shared" si="76"/>
        <v/>
      </c>
      <c r="AE295" s="124" t="str">
        <f t="shared" si="77"/>
        <v/>
      </c>
      <c r="AF295" s="124" t="str">
        <f t="shared" si="78"/>
        <v/>
      </c>
      <c r="AG295" s="6" t="str">
        <f t="shared" si="79"/>
        <v/>
      </c>
      <c r="AH295" s="5" t="str">
        <f t="shared" si="80"/>
        <v/>
      </c>
      <c r="AI295" s="6" t="str">
        <f t="shared" si="81"/>
        <v/>
      </c>
      <c r="AJ295" s="6" t="str">
        <f t="shared" si="82"/>
        <v/>
      </c>
      <c r="AK295" s="6" t="str">
        <f t="shared" si="83"/>
        <v/>
      </c>
      <c r="AL295" s="6" t="str">
        <f t="shared" si="84"/>
        <v/>
      </c>
      <c r="AM295" s="6" t="str">
        <f t="shared" si="85"/>
        <v/>
      </c>
      <c r="AN295" s="6" t="str">
        <f t="shared" si="86"/>
        <v/>
      </c>
      <c r="AO295" s="6" t="str">
        <f t="shared" si="87"/>
        <v/>
      </c>
      <c r="AP295" s="6" t="str">
        <f t="shared" si="88"/>
        <v/>
      </c>
      <c r="AQ295" s="6" t="str">
        <f t="shared" si="89"/>
        <v/>
      </c>
      <c r="AR295" s="6" t="str">
        <f t="shared" si="90"/>
        <v/>
      </c>
      <c r="AS295" s="6"/>
      <c r="AT295" s="45"/>
    </row>
    <row r="296" spans="2:46" x14ac:dyDescent="0.3">
      <c r="B296" s="163"/>
      <c r="C296" s="163"/>
      <c r="D296" s="4"/>
      <c r="E296" s="36"/>
      <c r="F296" s="37" t="str">
        <f t="shared" si="73"/>
        <v/>
      </c>
      <c r="G296" s="37"/>
      <c r="H296" s="36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Y296" s="38"/>
      <c r="Z296" s="39"/>
      <c r="AA296" s="40" t="str">
        <f t="shared" si="74"/>
        <v/>
      </c>
      <c r="AB296" s="40" t="str">
        <f t="shared" si="75"/>
        <v/>
      </c>
      <c r="AD296" s="5" t="str">
        <f t="shared" si="76"/>
        <v/>
      </c>
      <c r="AE296" s="124" t="str">
        <f t="shared" si="77"/>
        <v/>
      </c>
      <c r="AF296" s="124" t="str">
        <f t="shared" si="78"/>
        <v/>
      </c>
      <c r="AG296" s="6" t="str">
        <f t="shared" si="79"/>
        <v/>
      </c>
      <c r="AH296" s="5" t="str">
        <f t="shared" si="80"/>
        <v/>
      </c>
      <c r="AI296" s="6" t="str">
        <f t="shared" si="81"/>
        <v/>
      </c>
      <c r="AJ296" s="6" t="str">
        <f t="shared" si="82"/>
        <v/>
      </c>
      <c r="AK296" s="6" t="str">
        <f t="shared" si="83"/>
        <v/>
      </c>
      <c r="AL296" s="6" t="str">
        <f t="shared" si="84"/>
        <v/>
      </c>
      <c r="AM296" s="6" t="str">
        <f t="shared" si="85"/>
        <v/>
      </c>
      <c r="AN296" s="6" t="str">
        <f t="shared" si="86"/>
        <v/>
      </c>
      <c r="AO296" s="6" t="str">
        <f t="shared" si="87"/>
        <v/>
      </c>
      <c r="AP296" s="6" t="str">
        <f t="shared" si="88"/>
        <v/>
      </c>
      <c r="AQ296" s="6" t="str">
        <f t="shared" si="89"/>
        <v/>
      </c>
      <c r="AR296" s="6" t="str">
        <f t="shared" si="90"/>
        <v/>
      </c>
      <c r="AS296" s="6"/>
      <c r="AT296" s="45"/>
    </row>
    <row r="297" spans="2:46" x14ac:dyDescent="0.3">
      <c r="B297" s="163"/>
      <c r="C297" s="163"/>
      <c r="D297" s="4"/>
      <c r="E297" s="36"/>
      <c r="F297" s="37" t="str">
        <f t="shared" si="73"/>
        <v/>
      </c>
      <c r="G297" s="37"/>
      <c r="H297" s="36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Y297" s="38"/>
      <c r="Z297" s="39"/>
      <c r="AA297" s="40" t="str">
        <f t="shared" si="74"/>
        <v/>
      </c>
      <c r="AB297" s="40" t="str">
        <f t="shared" si="75"/>
        <v/>
      </c>
      <c r="AD297" s="5" t="str">
        <f t="shared" si="76"/>
        <v/>
      </c>
      <c r="AE297" s="124" t="str">
        <f t="shared" si="77"/>
        <v/>
      </c>
      <c r="AF297" s="124" t="str">
        <f t="shared" si="78"/>
        <v/>
      </c>
      <c r="AG297" s="6" t="str">
        <f t="shared" si="79"/>
        <v/>
      </c>
      <c r="AH297" s="5" t="str">
        <f t="shared" si="80"/>
        <v/>
      </c>
      <c r="AI297" s="6" t="str">
        <f t="shared" si="81"/>
        <v/>
      </c>
      <c r="AJ297" s="6" t="str">
        <f t="shared" si="82"/>
        <v/>
      </c>
      <c r="AK297" s="6" t="str">
        <f t="shared" si="83"/>
        <v/>
      </c>
      <c r="AL297" s="6" t="str">
        <f t="shared" si="84"/>
        <v/>
      </c>
      <c r="AM297" s="6" t="str">
        <f t="shared" si="85"/>
        <v/>
      </c>
      <c r="AN297" s="6" t="str">
        <f t="shared" si="86"/>
        <v/>
      </c>
      <c r="AO297" s="6" t="str">
        <f t="shared" si="87"/>
        <v/>
      </c>
      <c r="AP297" s="6" t="str">
        <f t="shared" si="88"/>
        <v/>
      </c>
      <c r="AQ297" s="6" t="str">
        <f t="shared" si="89"/>
        <v/>
      </c>
      <c r="AR297" s="6" t="str">
        <f t="shared" si="90"/>
        <v/>
      </c>
      <c r="AS297" s="6"/>
      <c r="AT297" s="45"/>
    </row>
    <row r="298" spans="2:46" x14ac:dyDescent="0.3">
      <c r="B298" s="163"/>
      <c r="C298" s="163"/>
      <c r="D298" s="4"/>
      <c r="E298" s="36"/>
      <c r="F298" s="37" t="str">
        <f t="shared" si="73"/>
        <v/>
      </c>
      <c r="G298" s="37"/>
      <c r="H298" s="36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Y298" s="38"/>
      <c r="Z298" s="39"/>
      <c r="AA298" s="40" t="str">
        <f t="shared" si="74"/>
        <v/>
      </c>
      <c r="AB298" s="40" t="str">
        <f t="shared" si="75"/>
        <v/>
      </c>
      <c r="AD298" s="5" t="str">
        <f t="shared" si="76"/>
        <v/>
      </c>
      <c r="AE298" s="124" t="str">
        <f t="shared" si="77"/>
        <v/>
      </c>
      <c r="AF298" s="124" t="str">
        <f t="shared" si="78"/>
        <v/>
      </c>
      <c r="AG298" s="6" t="str">
        <f t="shared" si="79"/>
        <v/>
      </c>
      <c r="AH298" s="5" t="str">
        <f t="shared" si="80"/>
        <v/>
      </c>
      <c r="AI298" s="6" t="str">
        <f t="shared" si="81"/>
        <v/>
      </c>
      <c r="AJ298" s="6" t="str">
        <f t="shared" si="82"/>
        <v/>
      </c>
      <c r="AK298" s="6" t="str">
        <f t="shared" si="83"/>
        <v/>
      </c>
      <c r="AL298" s="6" t="str">
        <f t="shared" si="84"/>
        <v/>
      </c>
      <c r="AM298" s="6" t="str">
        <f t="shared" si="85"/>
        <v/>
      </c>
      <c r="AN298" s="6" t="str">
        <f t="shared" si="86"/>
        <v/>
      </c>
      <c r="AO298" s="6" t="str">
        <f t="shared" si="87"/>
        <v/>
      </c>
      <c r="AP298" s="6" t="str">
        <f t="shared" si="88"/>
        <v/>
      </c>
      <c r="AQ298" s="6" t="str">
        <f t="shared" si="89"/>
        <v/>
      </c>
      <c r="AR298" s="6" t="str">
        <f t="shared" si="90"/>
        <v/>
      </c>
      <c r="AS298" s="6"/>
      <c r="AT298" s="45"/>
    </row>
    <row r="299" spans="2:46" x14ac:dyDescent="0.3">
      <c r="B299" s="163"/>
      <c r="C299" s="163"/>
      <c r="D299" s="4"/>
      <c r="E299" s="36"/>
      <c r="F299" s="37" t="str">
        <f t="shared" si="73"/>
        <v/>
      </c>
      <c r="G299" s="37"/>
      <c r="H299" s="36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Y299" s="38"/>
      <c r="Z299" s="39"/>
      <c r="AA299" s="40" t="str">
        <f t="shared" si="74"/>
        <v/>
      </c>
      <c r="AB299" s="40" t="str">
        <f t="shared" si="75"/>
        <v/>
      </c>
      <c r="AD299" s="5" t="str">
        <f t="shared" si="76"/>
        <v/>
      </c>
      <c r="AE299" s="124" t="str">
        <f t="shared" si="77"/>
        <v/>
      </c>
      <c r="AF299" s="124" t="str">
        <f t="shared" si="78"/>
        <v/>
      </c>
      <c r="AG299" s="6" t="str">
        <f t="shared" si="79"/>
        <v/>
      </c>
      <c r="AH299" s="5" t="str">
        <f t="shared" si="80"/>
        <v/>
      </c>
      <c r="AI299" s="6" t="str">
        <f t="shared" si="81"/>
        <v/>
      </c>
      <c r="AJ299" s="6" t="str">
        <f t="shared" si="82"/>
        <v/>
      </c>
      <c r="AK299" s="6" t="str">
        <f t="shared" si="83"/>
        <v/>
      </c>
      <c r="AL299" s="6" t="str">
        <f t="shared" si="84"/>
        <v/>
      </c>
      <c r="AM299" s="6" t="str">
        <f t="shared" si="85"/>
        <v/>
      </c>
      <c r="AN299" s="6" t="str">
        <f t="shared" si="86"/>
        <v/>
      </c>
      <c r="AO299" s="6" t="str">
        <f t="shared" si="87"/>
        <v/>
      </c>
      <c r="AP299" s="6" t="str">
        <f t="shared" si="88"/>
        <v/>
      </c>
      <c r="AQ299" s="6" t="str">
        <f t="shared" si="89"/>
        <v/>
      </c>
      <c r="AR299" s="6" t="str">
        <f t="shared" si="90"/>
        <v/>
      </c>
      <c r="AS299" s="6"/>
      <c r="AT299" s="45"/>
    </row>
    <row r="300" spans="2:46" x14ac:dyDescent="0.3">
      <c r="B300" s="163"/>
      <c r="C300" s="163"/>
      <c r="D300" s="4"/>
      <c r="E300" s="36"/>
      <c r="F300" s="37" t="str">
        <f t="shared" si="73"/>
        <v/>
      </c>
      <c r="G300" s="37"/>
      <c r="H300" s="36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Y300" s="38"/>
      <c r="Z300" s="39"/>
      <c r="AA300" s="40" t="str">
        <f t="shared" si="74"/>
        <v/>
      </c>
      <c r="AB300" s="40" t="str">
        <f t="shared" si="75"/>
        <v/>
      </c>
      <c r="AD300" s="5" t="str">
        <f t="shared" si="76"/>
        <v/>
      </c>
      <c r="AE300" s="124" t="str">
        <f t="shared" si="77"/>
        <v/>
      </c>
      <c r="AF300" s="124" t="str">
        <f t="shared" si="78"/>
        <v/>
      </c>
      <c r="AG300" s="6" t="str">
        <f t="shared" si="79"/>
        <v/>
      </c>
      <c r="AH300" s="5" t="str">
        <f t="shared" si="80"/>
        <v/>
      </c>
      <c r="AI300" s="6" t="str">
        <f t="shared" si="81"/>
        <v/>
      </c>
      <c r="AJ300" s="6" t="str">
        <f t="shared" si="82"/>
        <v/>
      </c>
      <c r="AK300" s="6" t="str">
        <f t="shared" si="83"/>
        <v/>
      </c>
      <c r="AL300" s="6" t="str">
        <f t="shared" si="84"/>
        <v/>
      </c>
      <c r="AM300" s="6" t="str">
        <f t="shared" si="85"/>
        <v/>
      </c>
      <c r="AN300" s="6" t="str">
        <f t="shared" si="86"/>
        <v/>
      </c>
      <c r="AO300" s="6" t="str">
        <f t="shared" si="87"/>
        <v/>
      </c>
      <c r="AP300" s="6" t="str">
        <f t="shared" si="88"/>
        <v/>
      </c>
      <c r="AQ300" s="6" t="str">
        <f t="shared" si="89"/>
        <v/>
      </c>
      <c r="AR300" s="6" t="str">
        <f t="shared" si="90"/>
        <v/>
      </c>
      <c r="AS300" s="6"/>
      <c r="AT300" s="45"/>
    </row>
    <row r="301" spans="2:46" x14ac:dyDescent="0.3">
      <c r="B301" s="163"/>
      <c r="C301" s="163"/>
      <c r="D301" s="4"/>
      <c r="E301" s="36"/>
      <c r="F301" s="37" t="str">
        <f t="shared" si="73"/>
        <v/>
      </c>
      <c r="G301" s="37"/>
      <c r="H301" s="36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Y301" s="38"/>
      <c r="Z301" s="39"/>
      <c r="AA301" s="40" t="str">
        <f t="shared" si="74"/>
        <v/>
      </c>
      <c r="AB301" s="40" t="str">
        <f t="shared" si="75"/>
        <v/>
      </c>
      <c r="AD301" s="5" t="str">
        <f t="shared" si="76"/>
        <v/>
      </c>
      <c r="AE301" s="124" t="str">
        <f t="shared" si="77"/>
        <v/>
      </c>
      <c r="AF301" s="124" t="str">
        <f t="shared" si="78"/>
        <v/>
      </c>
      <c r="AG301" s="6" t="str">
        <f t="shared" si="79"/>
        <v/>
      </c>
      <c r="AH301" s="5" t="str">
        <f t="shared" si="80"/>
        <v/>
      </c>
      <c r="AI301" s="6" t="str">
        <f t="shared" si="81"/>
        <v/>
      </c>
      <c r="AJ301" s="6" t="str">
        <f t="shared" si="82"/>
        <v/>
      </c>
      <c r="AK301" s="6" t="str">
        <f t="shared" si="83"/>
        <v/>
      </c>
      <c r="AL301" s="6" t="str">
        <f t="shared" si="84"/>
        <v/>
      </c>
      <c r="AM301" s="6" t="str">
        <f t="shared" si="85"/>
        <v/>
      </c>
      <c r="AN301" s="6" t="str">
        <f t="shared" si="86"/>
        <v/>
      </c>
      <c r="AO301" s="6" t="str">
        <f t="shared" si="87"/>
        <v/>
      </c>
      <c r="AP301" s="6" t="str">
        <f t="shared" si="88"/>
        <v/>
      </c>
      <c r="AQ301" s="6" t="str">
        <f t="shared" si="89"/>
        <v/>
      </c>
      <c r="AR301" s="6" t="str">
        <f t="shared" si="90"/>
        <v/>
      </c>
      <c r="AS301" s="6"/>
      <c r="AT301" s="45"/>
    </row>
    <row r="302" spans="2:46" x14ac:dyDescent="0.3">
      <c r="B302" s="163"/>
      <c r="C302" s="163"/>
      <c r="D302" s="4"/>
      <c r="E302" s="36"/>
      <c r="F302" s="37" t="str">
        <f t="shared" si="73"/>
        <v/>
      </c>
      <c r="G302" s="37"/>
      <c r="H302" s="36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Y302" s="38"/>
      <c r="Z302" s="39"/>
      <c r="AA302" s="40" t="str">
        <f t="shared" si="74"/>
        <v/>
      </c>
      <c r="AB302" s="40" t="str">
        <f t="shared" si="75"/>
        <v/>
      </c>
      <c r="AD302" s="5" t="str">
        <f t="shared" si="76"/>
        <v/>
      </c>
      <c r="AE302" s="124" t="str">
        <f t="shared" si="77"/>
        <v/>
      </c>
      <c r="AF302" s="124" t="str">
        <f t="shared" si="78"/>
        <v/>
      </c>
      <c r="AG302" s="6" t="str">
        <f t="shared" si="79"/>
        <v/>
      </c>
      <c r="AH302" s="5" t="str">
        <f t="shared" si="80"/>
        <v/>
      </c>
      <c r="AI302" s="6" t="str">
        <f t="shared" si="81"/>
        <v/>
      </c>
      <c r="AJ302" s="6" t="str">
        <f t="shared" si="82"/>
        <v/>
      </c>
      <c r="AK302" s="6" t="str">
        <f t="shared" si="83"/>
        <v/>
      </c>
      <c r="AL302" s="6" t="str">
        <f t="shared" si="84"/>
        <v/>
      </c>
      <c r="AM302" s="6" t="str">
        <f t="shared" si="85"/>
        <v/>
      </c>
      <c r="AN302" s="6" t="str">
        <f t="shared" si="86"/>
        <v/>
      </c>
      <c r="AO302" s="6" t="str">
        <f t="shared" si="87"/>
        <v/>
      </c>
      <c r="AP302" s="6" t="str">
        <f t="shared" si="88"/>
        <v/>
      </c>
      <c r="AQ302" s="6" t="str">
        <f t="shared" si="89"/>
        <v/>
      </c>
      <c r="AR302" s="6" t="str">
        <f t="shared" si="90"/>
        <v/>
      </c>
      <c r="AS302" s="6"/>
      <c r="AT302" s="45"/>
    </row>
    <row r="303" spans="2:46" x14ac:dyDescent="0.3">
      <c r="B303" s="163"/>
      <c r="C303" s="163"/>
      <c r="D303" s="4"/>
      <c r="E303" s="36"/>
      <c r="F303" s="37" t="str">
        <f t="shared" si="73"/>
        <v/>
      </c>
      <c r="G303" s="37"/>
      <c r="H303" s="36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Y303" s="38"/>
      <c r="Z303" s="39"/>
      <c r="AA303" s="40" t="str">
        <f t="shared" si="74"/>
        <v/>
      </c>
      <c r="AB303" s="40" t="str">
        <f t="shared" si="75"/>
        <v/>
      </c>
      <c r="AD303" s="5" t="str">
        <f t="shared" si="76"/>
        <v/>
      </c>
      <c r="AE303" s="124" t="str">
        <f t="shared" si="77"/>
        <v/>
      </c>
      <c r="AF303" s="124" t="str">
        <f t="shared" si="78"/>
        <v/>
      </c>
      <c r="AG303" s="6" t="str">
        <f t="shared" si="79"/>
        <v/>
      </c>
      <c r="AH303" s="5" t="str">
        <f t="shared" si="80"/>
        <v/>
      </c>
      <c r="AI303" s="6" t="str">
        <f t="shared" si="81"/>
        <v/>
      </c>
      <c r="AJ303" s="6" t="str">
        <f t="shared" si="82"/>
        <v/>
      </c>
      <c r="AK303" s="6" t="str">
        <f t="shared" si="83"/>
        <v/>
      </c>
      <c r="AL303" s="6" t="str">
        <f t="shared" si="84"/>
        <v/>
      </c>
      <c r="AM303" s="6" t="str">
        <f t="shared" si="85"/>
        <v/>
      </c>
      <c r="AN303" s="6" t="str">
        <f t="shared" si="86"/>
        <v/>
      </c>
      <c r="AO303" s="6" t="str">
        <f t="shared" si="87"/>
        <v/>
      </c>
      <c r="AP303" s="6" t="str">
        <f t="shared" si="88"/>
        <v/>
      </c>
      <c r="AQ303" s="6" t="str">
        <f t="shared" si="89"/>
        <v/>
      </c>
      <c r="AR303" s="6" t="str">
        <f t="shared" si="90"/>
        <v/>
      </c>
      <c r="AS303" s="6"/>
      <c r="AT303" s="45"/>
    </row>
    <row r="304" spans="2:46" x14ac:dyDescent="0.3">
      <c r="B304" s="163"/>
      <c r="C304" s="163"/>
      <c r="D304" s="4"/>
      <c r="E304" s="36"/>
      <c r="F304" s="37" t="str">
        <f t="shared" si="73"/>
        <v/>
      </c>
      <c r="G304" s="37"/>
      <c r="H304" s="36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Y304" s="38"/>
      <c r="Z304" s="39"/>
      <c r="AA304" s="40" t="str">
        <f t="shared" si="74"/>
        <v/>
      </c>
      <c r="AB304" s="40" t="str">
        <f t="shared" si="75"/>
        <v/>
      </c>
      <c r="AD304" s="5" t="str">
        <f t="shared" si="76"/>
        <v/>
      </c>
      <c r="AE304" s="124" t="str">
        <f t="shared" si="77"/>
        <v/>
      </c>
      <c r="AF304" s="124" t="str">
        <f t="shared" si="78"/>
        <v/>
      </c>
      <c r="AG304" s="6" t="str">
        <f t="shared" si="79"/>
        <v/>
      </c>
      <c r="AH304" s="5" t="str">
        <f t="shared" si="80"/>
        <v/>
      </c>
      <c r="AI304" s="6" t="str">
        <f t="shared" si="81"/>
        <v/>
      </c>
      <c r="AJ304" s="6" t="str">
        <f t="shared" si="82"/>
        <v/>
      </c>
      <c r="AK304" s="6" t="str">
        <f t="shared" si="83"/>
        <v/>
      </c>
      <c r="AL304" s="6" t="str">
        <f t="shared" si="84"/>
        <v/>
      </c>
      <c r="AM304" s="6" t="str">
        <f t="shared" si="85"/>
        <v/>
      </c>
      <c r="AN304" s="6" t="str">
        <f t="shared" si="86"/>
        <v/>
      </c>
      <c r="AO304" s="6" t="str">
        <f t="shared" si="87"/>
        <v/>
      </c>
      <c r="AP304" s="6" t="str">
        <f t="shared" si="88"/>
        <v/>
      </c>
      <c r="AQ304" s="6" t="str">
        <f t="shared" si="89"/>
        <v/>
      </c>
      <c r="AR304" s="6" t="str">
        <f t="shared" si="90"/>
        <v/>
      </c>
      <c r="AS304" s="6"/>
      <c r="AT304" s="45"/>
    </row>
    <row r="305" spans="2:46" x14ac:dyDescent="0.3">
      <c r="B305" s="163"/>
      <c r="C305" s="163"/>
      <c r="D305" s="4"/>
      <c r="E305" s="36"/>
      <c r="F305" s="37" t="str">
        <f t="shared" si="73"/>
        <v/>
      </c>
      <c r="G305" s="37"/>
      <c r="H305" s="36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Y305" s="38"/>
      <c r="Z305" s="39"/>
      <c r="AA305" s="40" t="str">
        <f t="shared" si="74"/>
        <v/>
      </c>
      <c r="AB305" s="40" t="str">
        <f t="shared" si="75"/>
        <v/>
      </c>
      <c r="AD305" s="5" t="str">
        <f t="shared" si="76"/>
        <v/>
      </c>
      <c r="AE305" s="124" t="str">
        <f t="shared" si="77"/>
        <v/>
      </c>
      <c r="AF305" s="124" t="str">
        <f t="shared" si="78"/>
        <v/>
      </c>
      <c r="AG305" s="6" t="str">
        <f t="shared" si="79"/>
        <v/>
      </c>
      <c r="AH305" s="5" t="str">
        <f t="shared" si="80"/>
        <v/>
      </c>
      <c r="AI305" s="6" t="str">
        <f t="shared" si="81"/>
        <v/>
      </c>
      <c r="AJ305" s="6" t="str">
        <f t="shared" si="82"/>
        <v/>
      </c>
      <c r="AK305" s="6" t="str">
        <f t="shared" si="83"/>
        <v/>
      </c>
      <c r="AL305" s="6" t="str">
        <f t="shared" si="84"/>
        <v/>
      </c>
      <c r="AM305" s="6" t="str">
        <f t="shared" si="85"/>
        <v/>
      </c>
      <c r="AN305" s="6" t="str">
        <f t="shared" si="86"/>
        <v/>
      </c>
      <c r="AO305" s="6" t="str">
        <f t="shared" si="87"/>
        <v/>
      </c>
      <c r="AP305" s="6" t="str">
        <f t="shared" si="88"/>
        <v/>
      </c>
      <c r="AQ305" s="6" t="str">
        <f t="shared" si="89"/>
        <v/>
      </c>
      <c r="AR305" s="6" t="str">
        <f t="shared" si="90"/>
        <v/>
      </c>
      <c r="AS305" s="6"/>
      <c r="AT305" s="45"/>
    </row>
    <row r="306" spans="2:46" x14ac:dyDescent="0.3">
      <c r="B306" s="163"/>
      <c r="C306" s="163"/>
      <c r="D306" s="4"/>
      <c r="E306" s="36"/>
      <c r="F306" s="37" t="str">
        <f t="shared" si="73"/>
        <v/>
      </c>
      <c r="G306" s="37"/>
      <c r="H306" s="36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Y306" s="38"/>
      <c r="Z306" s="39"/>
      <c r="AA306" s="40" t="str">
        <f t="shared" si="74"/>
        <v/>
      </c>
      <c r="AB306" s="40" t="str">
        <f t="shared" si="75"/>
        <v/>
      </c>
      <c r="AD306" s="5" t="str">
        <f t="shared" si="76"/>
        <v/>
      </c>
      <c r="AE306" s="124" t="str">
        <f t="shared" si="77"/>
        <v/>
      </c>
      <c r="AF306" s="124" t="str">
        <f t="shared" si="78"/>
        <v/>
      </c>
      <c r="AG306" s="6" t="str">
        <f t="shared" si="79"/>
        <v/>
      </c>
      <c r="AH306" s="5" t="str">
        <f t="shared" si="80"/>
        <v/>
      </c>
      <c r="AI306" s="6" t="str">
        <f t="shared" si="81"/>
        <v/>
      </c>
      <c r="AJ306" s="6" t="str">
        <f t="shared" si="82"/>
        <v/>
      </c>
      <c r="AK306" s="6" t="str">
        <f t="shared" si="83"/>
        <v/>
      </c>
      <c r="AL306" s="6" t="str">
        <f t="shared" si="84"/>
        <v/>
      </c>
      <c r="AM306" s="6" t="str">
        <f t="shared" si="85"/>
        <v/>
      </c>
      <c r="AN306" s="6" t="str">
        <f t="shared" si="86"/>
        <v/>
      </c>
      <c r="AO306" s="6" t="str">
        <f t="shared" si="87"/>
        <v/>
      </c>
      <c r="AP306" s="6" t="str">
        <f t="shared" si="88"/>
        <v/>
      </c>
      <c r="AQ306" s="6" t="str">
        <f t="shared" si="89"/>
        <v/>
      </c>
      <c r="AR306" s="6" t="str">
        <f t="shared" si="90"/>
        <v/>
      </c>
      <c r="AS306" s="6"/>
      <c r="AT306" s="45"/>
    </row>
    <row r="307" spans="2:46" x14ac:dyDescent="0.3">
      <c r="B307" s="163"/>
      <c r="C307" s="163"/>
      <c r="D307" s="4"/>
      <c r="E307" s="36"/>
      <c r="F307" s="37" t="str">
        <f t="shared" si="73"/>
        <v/>
      </c>
      <c r="G307" s="37"/>
      <c r="H307" s="36"/>
      <c r="I307" s="162"/>
      <c r="J307" s="162"/>
      <c r="K307" s="162"/>
      <c r="L307" s="162"/>
      <c r="M307" s="162"/>
      <c r="N307" s="162"/>
      <c r="O307" s="162"/>
      <c r="P307" s="162"/>
      <c r="Q307" s="162"/>
      <c r="R307" s="162"/>
      <c r="Y307" s="38"/>
      <c r="Z307" s="39"/>
      <c r="AA307" s="40" t="str">
        <f t="shared" si="74"/>
        <v/>
      </c>
      <c r="AB307" s="40" t="str">
        <f t="shared" si="75"/>
        <v/>
      </c>
      <c r="AD307" s="5" t="str">
        <f t="shared" si="76"/>
        <v/>
      </c>
      <c r="AE307" s="124" t="str">
        <f t="shared" si="77"/>
        <v/>
      </c>
      <c r="AF307" s="124" t="str">
        <f t="shared" si="78"/>
        <v/>
      </c>
      <c r="AG307" s="6" t="str">
        <f t="shared" si="79"/>
        <v/>
      </c>
      <c r="AH307" s="5" t="str">
        <f t="shared" si="80"/>
        <v/>
      </c>
      <c r="AI307" s="6" t="str">
        <f t="shared" si="81"/>
        <v/>
      </c>
      <c r="AJ307" s="6" t="str">
        <f t="shared" si="82"/>
        <v/>
      </c>
      <c r="AK307" s="6" t="str">
        <f t="shared" si="83"/>
        <v/>
      </c>
      <c r="AL307" s="6" t="str">
        <f t="shared" si="84"/>
        <v/>
      </c>
      <c r="AM307" s="6" t="str">
        <f t="shared" si="85"/>
        <v/>
      </c>
      <c r="AN307" s="6" t="str">
        <f t="shared" si="86"/>
        <v/>
      </c>
      <c r="AO307" s="6" t="str">
        <f t="shared" si="87"/>
        <v/>
      </c>
      <c r="AP307" s="6" t="str">
        <f t="shared" si="88"/>
        <v/>
      </c>
      <c r="AQ307" s="6" t="str">
        <f t="shared" si="89"/>
        <v/>
      </c>
      <c r="AR307" s="6" t="str">
        <f t="shared" si="90"/>
        <v/>
      </c>
      <c r="AS307" s="6"/>
      <c r="AT307" s="45"/>
    </row>
    <row r="308" spans="2:46" x14ac:dyDescent="0.3">
      <c r="B308" s="163"/>
      <c r="C308" s="163"/>
      <c r="D308" s="4"/>
      <c r="E308" s="36"/>
      <c r="F308" s="37" t="str">
        <f t="shared" si="73"/>
        <v/>
      </c>
      <c r="G308" s="37"/>
      <c r="H308" s="36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Y308" s="38"/>
      <c r="Z308" s="39"/>
      <c r="AA308" s="40" t="str">
        <f t="shared" si="74"/>
        <v/>
      </c>
      <c r="AB308" s="40" t="str">
        <f t="shared" si="75"/>
        <v/>
      </c>
      <c r="AD308" s="5" t="str">
        <f t="shared" si="76"/>
        <v/>
      </c>
      <c r="AE308" s="124" t="str">
        <f t="shared" si="77"/>
        <v/>
      </c>
      <c r="AF308" s="124" t="str">
        <f t="shared" si="78"/>
        <v/>
      </c>
      <c r="AG308" s="6" t="str">
        <f t="shared" si="79"/>
        <v/>
      </c>
      <c r="AH308" s="5" t="str">
        <f t="shared" si="80"/>
        <v/>
      </c>
      <c r="AI308" s="6" t="str">
        <f t="shared" si="81"/>
        <v/>
      </c>
      <c r="AJ308" s="6" t="str">
        <f t="shared" si="82"/>
        <v/>
      </c>
      <c r="AK308" s="6" t="str">
        <f t="shared" si="83"/>
        <v/>
      </c>
      <c r="AL308" s="6" t="str">
        <f t="shared" si="84"/>
        <v/>
      </c>
      <c r="AM308" s="6" t="str">
        <f t="shared" si="85"/>
        <v/>
      </c>
      <c r="AN308" s="6" t="str">
        <f t="shared" si="86"/>
        <v/>
      </c>
      <c r="AO308" s="6" t="str">
        <f t="shared" si="87"/>
        <v/>
      </c>
      <c r="AP308" s="6" t="str">
        <f t="shared" si="88"/>
        <v/>
      </c>
      <c r="AQ308" s="6" t="str">
        <f t="shared" si="89"/>
        <v/>
      </c>
      <c r="AR308" s="6" t="str">
        <f t="shared" si="90"/>
        <v/>
      </c>
      <c r="AS308" s="6"/>
      <c r="AT308" s="45"/>
    </row>
    <row r="309" spans="2:46" x14ac:dyDescent="0.3">
      <c r="B309" s="163"/>
      <c r="C309" s="163"/>
      <c r="D309" s="4"/>
      <c r="E309" s="36"/>
      <c r="F309" s="37" t="str">
        <f t="shared" si="73"/>
        <v/>
      </c>
      <c r="G309" s="37"/>
      <c r="H309" s="36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Y309" s="38"/>
      <c r="Z309" s="39"/>
      <c r="AA309" s="40" t="str">
        <f t="shared" si="74"/>
        <v/>
      </c>
      <c r="AB309" s="40" t="str">
        <f t="shared" si="75"/>
        <v/>
      </c>
      <c r="AD309" s="5" t="str">
        <f t="shared" si="76"/>
        <v/>
      </c>
      <c r="AE309" s="124" t="str">
        <f t="shared" si="77"/>
        <v/>
      </c>
      <c r="AF309" s="124" t="str">
        <f t="shared" si="78"/>
        <v/>
      </c>
      <c r="AG309" s="6" t="str">
        <f t="shared" si="79"/>
        <v/>
      </c>
      <c r="AH309" s="5" t="str">
        <f t="shared" si="80"/>
        <v/>
      </c>
      <c r="AI309" s="6" t="str">
        <f t="shared" si="81"/>
        <v/>
      </c>
      <c r="AJ309" s="6" t="str">
        <f t="shared" si="82"/>
        <v/>
      </c>
      <c r="AK309" s="6" t="str">
        <f t="shared" si="83"/>
        <v/>
      </c>
      <c r="AL309" s="6" t="str">
        <f t="shared" si="84"/>
        <v/>
      </c>
      <c r="AM309" s="6" t="str">
        <f t="shared" si="85"/>
        <v/>
      </c>
      <c r="AN309" s="6" t="str">
        <f t="shared" si="86"/>
        <v/>
      </c>
      <c r="AO309" s="6" t="str">
        <f t="shared" si="87"/>
        <v/>
      </c>
      <c r="AP309" s="6" t="str">
        <f t="shared" si="88"/>
        <v/>
      </c>
      <c r="AQ309" s="6" t="str">
        <f t="shared" si="89"/>
        <v/>
      </c>
      <c r="AR309" s="6" t="str">
        <f t="shared" si="90"/>
        <v/>
      </c>
      <c r="AS309" s="6"/>
      <c r="AT309" s="45"/>
    </row>
    <row r="310" spans="2:46" x14ac:dyDescent="0.3">
      <c r="B310" s="163"/>
      <c r="C310" s="163"/>
      <c r="D310" s="4"/>
      <c r="E310" s="36"/>
      <c r="F310" s="37" t="str">
        <f t="shared" si="73"/>
        <v/>
      </c>
      <c r="G310" s="37"/>
      <c r="H310" s="36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Y310" s="38"/>
      <c r="Z310" s="39"/>
      <c r="AA310" s="40" t="str">
        <f t="shared" si="74"/>
        <v/>
      </c>
      <c r="AB310" s="40" t="str">
        <f t="shared" si="75"/>
        <v/>
      </c>
      <c r="AD310" s="5" t="str">
        <f t="shared" si="76"/>
        <v/>
      </c>
      <c r="AE310" s="124" t="str">
        <f t="shared" si="77"/>
        <v/>
      </c>
      <c r="AF310" s="124" t="str">
        <f t="shared" si="78"/>
        <v/>
      </c>
      <c r="AG310" s="6" t="str">
        <f t="shared" si="79"/>
        <v/>
      </c>
      <c r="AH310" s="5" t="str">
        <f t="shared" si="80"/>
        <v/>
      </c>
      <c r="AI310" s="6" t="str">
        <f t="shared" si="81"/>
        <v/>
      </c>
      <c r="AJ310" s="6" t="str">
        <f t="shared" si="82"/>
        <v/>
      </c>
      <c r="AK310" s="6" t="str">
        <f t="shared" si="83"/>
        <v/>
      </c>
      <c r="AL310" s="6" t="str">
        <f t="shared" si="84"/>
        <v/>
      </c>
      <c r="AM310" s="6" t="str">
        <f t="shared" si="85"/>
        <v/>
      </c>
      <c r="AN310" s="6" t="str">
        <f t="shared" si="86"/>
        <v/>
      </c>
      <c r="AO310" s="6" t="str">
        <f t="shared" si="87"/>
        <v/>
      </c>
      <c r="AP310" s="6" t="str">
        <f t="shared" si="88"/>
        <v/>
      </c>
      <c r="AQ310" s="6" t="str">
        <f t="shared" si="89"/>
        <v/>
      </c>
      <c r="AR310" s="6" t="str">
        <f t="shared" si="90"/>
        <v/>
      </c>
      <c r="AS310" s="6"/>
      <c r="AT310" s="45"/>
    </row>
    <row r="311" spans="2:46" x14ac:dyDescent="0.3">
      <c r="B311" s="163"/>
      <c r="C311" s="163"/>
      <c r="D311" s="4"/>
      <c r="E311" s="36"/>
      <c r="F311" s="37" t="str">
        <f t="shared" si="73"/>
        <v/>
      </c>
      <c r="G311" s="37"/>
      <c r="H311" s="36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Y311" s="38"/>
      <c r="Z311" s="39"/>
      <c r="AA311" s="40" t="str">
        <f t="shared" si="74"/>
        <v/>
      </c>
      <c r="AB311" s="40" t="str">
        <f t="shared" si="75"/>
        <v/>
      </c>
      <c r="AD311" s="5" t="str">
        <f t="shared" si="76"/>
        <v/>
      </c>
      <c r="AE311" s="124" t="str">
        <f t="shared" si="77"/>
        <v/>
      </c>
      <c r="AF311" s="124" t="str">
        <f t="shared" si="78"/>
        <v/>
      </c>
      <c r="AG311" s="6" t="str">
        <f t="shared" si="79"/>
        <v/>
      </c>
      <c r="AH311" s="5" t="str">
        <f t="shared" si="80"/>
        <v/>
      </c>
      <c r="AI311" s="6" t="str">
        <f t="shared" si="81"/>
        <v/>
      </c>
      <c r="AJ311" s="6" t="str">
        <f t="shared" si="82"/>
        <v/>
      </c>
      <c r="AK311" s="6" t="str">
        <f t="shared" si="83"/>
        <v/>
      </c>
      <c r="AL311" s="6" t="str">
        <f t="shared" si="84"/>
        <v/>
      </c>
      <c r="AM311" s="6" t="str">
        <f t="shared" si="85"/>
        <v/>
      </c>
      <c r="AN311" s="6" t="str">
        <f t="shared" si="86"/>
        <v/>
      </c>
      <c r="AO311" s="6" t="str">
        <f t="shared" si="87"/>
        <v/>
      </c>
      <c r="AP311" s="6" t="str">
        <f t="shared" si="88"/>
        <v/>
      </c>
      <c r="AQ311" s="6" t="str">
        <f t="shared" si="89"/>
        <v/>
      </c>
      <c r="AR311" s="6" t="str">
        <f t="shared" si="90"/>
        <v/>
      </c>
      <c r="AS311" s="6"/>
      <c r="AT311" s="45"/>
    </row>
    <row r="312" spans="2:46" x14ac:dyDescent="0.3">
      <c r="B312" s="163"/>
      <c r="C312" s="163"/>
      <c r="D312" s="4"/>
      <c r="E312" s="36"/>
      <c r="F312" s="37" t="str">
        <f t="shared" si="73"/>
        <v/>
      </c>
      <c r="G312" s="37"/>
      <c r="H312" s="36"/>
      <c r="I312" s="162"/>
      <c r="J312" s="162"/>
      <c r="K312" s="162"/>
      <c r="L312" s="162"/>
      <c r="M312" s="162"/>
      <c r="N312" s="162"/>
      <c r="O312" s="162"/>
      <c r="P312" s="162"/>
      <c r="Q312" s="162"/>
      <c r="R312" s="162"/>
      <c r="Y312" s="38"/>
      <c r="Z312" s="39"/>
      <c r="AA312" s="40" t="str">
        <f t="shared" si="74"/>
        <v/>
      </c>
      <c r="AB312" s="40" t="str">
        <f t="shared" si="75"/>
        <v/>
      </c>
      <c r="AD312" s="5" t="str">
        <f t="shared" si="76"/>
        <v/>
      </c>
      <c r="AE312" s="124" t="str">
        <f t="shared" si="77"/>
        <v/>
      </c>
      <c r="AF312" s="124" t="str">
        <f t="shared" si="78"/>
        <v/>
      </c>
      <c r="AG312" s="6" t="str">
        <f t="shared" si="79"/>
        <v/>
      </c>
      <c r="AH312" s="5" t="str">
        <f t="shared" si="80"/>
        <v/>
      </c>
      <c r="AI312" s="6" t="str">
        <f t="shared" si="81"/>
        <v/>
      </c>
      <c r="AJ312" s="6" t="str">
        <f t="shared" si="82"/>
        <v/>
      </c>
      <c r="AK312" s="6" t="str">
        <f t="shared" si="83"/>
        <v/>
      </c>
      <c r="AL312" s="6" t="str">
        <f t="shared" si="84"/>
        <v/>
      </c>
      <c r="AM312" s="6" t="str">
        <f t="shared" si="85"/>
        <v/>
      </c>
      <c r="AN312" s="6" t="str">
        <f t="shared" si="86"/>
        <v/>
      </c>
      <c r="AO312" s="6" t="str">
        <f t="shared" si="87"/>
        <v/>
      </c>
      <c r="AP312" s="6" t="str">
        <f t="shared" si="88"/>
        <v/>
      </c>
      <c r="AQ312" s="6" t="str">
        <f t="shared" si="89"/>
        <v/>
      </c>
      <c r="AR312" s="6" t="str">
        <f t="shared" si="90"/>
        <v/>
      </c>
      <c r="AS312" s="6"/>
      <c r="AT312" s="45"/>
    </row>
    <row r="313" spans="2:46" x14ac:dyDescent="0.3">
      <c r="B313" s="163"/>
      <c r="C313" s="163"/>
      <c r="D313" s="4"/>
      <c r="E313" s="36"/>
      <c r="F313" s="37" t="str">
        <f t="shared" si="73"/>
        <v/>
      </c>
      <c r="G313" s="37"/>
      <c r="H313" s="36"/>
      <c r="I313" s="162"/>
      <c r="J313" s="162"/>
      <c r="K313" s="162"/>
      <c r="L313" s="162"/>
      <c r="M313" s="162"/>
      <c r="N313" s="162"/>
      <c r="O313" s="162"/>
      <c r="P313" s="162"/>
      <c r="Q313" s="162"/>
      <c r="R313" s="162"/>
      <c r="Y313" s="38"/>
      <c r="Z313" s="39"/>
      <c r="AA313" s="40" t="str">
        <f t="shared" si="74"/>
        <v/>
      </c>
      <c r="AB313" s="40" t="str">
        <f t="shared" si="75"/>
        <v/>
      </c>
      <c r="AD313" s="5" t="str">
        <f t="shared" si="76"/>
        <v/>
      </c>
      <c r="AE313" s="124" t="str">
        <f t="shared" si="77"/>
        <v/>
      </c>
      <c r="AF313" s="124" t="str">
        <f t="shared" si="78"/>
        <v/>
      </c>
      <c r="AG313" s="6" t="str">
        <f t="shared" si="79"/>
        <v/>
      </c>
      <c r="AH313" s="5" t="str">
        <f t="shared" si="80"/>
        <v/>
      </c>
      <c r="AI313" s="6" t="str">
        <f t="shared" si="81"/>
        <v/>
      </c>
      <c r="AJ313" s="6" t="str">
        <f t="shared" si="82"/>
        <v/>
      </c>
      <c r="AK313" s="6" t="str">
        <f t="shared" si="83"/>
        <v/>
      </c>
      <c r="AL313" s="6" t="str">
        <f t="shared" si="84"/>
        <v/>
      </c>
      <c r="AM313" s="6" t="str">
        <f t="shared" si="85"/>
        <v/>
      </c>
      <c r="AN313" s="6" t="str">
        <f t="shared" si="86"/>
        <v/>
      </c>
      <c r="AO313" s="6" t="str">
        <f t="shared" si="87"/>
        <v/>
      </c>
      <c r="AP313" s="6" t="str">
        <f t="shared" si="88"/>
        <v/>
      </c>
      <c r="AQ313" s="6" t="str">
        <f t="shared" si="89"/>
        <v/>
      </c>
      <c r="AR313" s="6" t="str">
        <f t="shared" si="90"/>
        <v/>
      </c>
      <c r="AS313" s="6"/>
      <c r="AT313" s="45"/>
    </row>
    <row r="314" spans="2:46" x14ac:dyDescent="0.3">
      <c r="B314" s="163"/>
      <c r="C314" s="163"/>
      <c r="D314" s="4"/>
      <c r="E314" s="36"/>
      <c r="F314" s="37" t="str">
        <f t="shared" si="73"/>
        <v/>
      </c>
      <c r="G314" s="37"/>
      <c r="H314" s="36"/>
      <c r="I314" s="162"/>
      <c r="J314" s="162"/>
      <c r="K314" s="162"/>
      <c r="L314" s="162"/>
      <c r="M314" s="162"/>
      <c r="N314" s="162"/>
      <c r="O314" s="162"/>
      <c r="P314" s="162"/>
      <c r="Q314" s="162"/>
      <c r="R314" s="162"/>
      <c r="Y314" s="38"/>
      <c r="Z314" s="39"/>
      <c r="AA314" s="40" t="str">
        <f t="shared" si="74"/>
        <v/>
      </c>
      <c r="AB314" s="40" t="str">
        <f t="shared" si="75"/>
        <v/>
      </c>
      <c r="AD314" s="5" t="str">
        <f t="shared" si="76"/>
        <v/>
      </c>
      <c r="AE314" s="124" t="str">
        <f t="shared" si="77"/>
        <v/>
      </c>
      <c r="AF314" s="124" t="str">
        <f t="shared" si="78"/>
        <v/>
      </c>
      <c r="AG314" s="6" t="str">
        <f t="shared" si="79"/>
        <v/>
      </c>
      <c r="AH314" s="5" t="str">
        <f t="shared" si="80"/>
        <v/>
      </c>
      <c r="AI314" s="6" t="str">
        <f t="shared" si="81"/>
        <v/>
      </c>
      <c r="AJ314" s="6" t="str">
        <f t="shared" si="82"/>
        <v/>
      </c>
      <c r="AK314" s="6" t="str">
        <f t="shared" si="83"/>
        <v/>
      </c>
      <c r="AL314" s="6" t="str">
        <f t="shared" si="84"/>
        <v/>
      </c>
      <c r="AM314" s="6" t="str">
        <f t="shared" si="85"/>
        <v/>
      </c>
      <c r="AN314" s="6" t="str">
        <f t="shared" si="86"/>
        <v/>
      </c>
      <c r="AO314" s="6" t="str">
        <f t="shared" si="87"/>
        <v/>
      </c>
      <c r="AP314" s="6" t="str">
        <f t="shared" si="88"/>
        <v/>
      </c>
      <c r="AQ314" s="6" t="str">
        <f t="shared" si="89"/>
        <v/>
      </c>
      <c r="AR314" s="6" t="str">
        <f t="shared" si="90"/>
        <v/>
      </c>
      <c r="AS314" s="6"/>
      <c r="AT314" s="45"/>
    </row>
    <row r="315" spans="2:46" x14ac:dyDescent="0.3">
      <c r="B315" s="163"/>
      <c r="C315" s="163"/>
      <c r="D315" s="4"/>
      <c r="E315" s="36"/>
      <c r="F315" s="37" t="str">
        <f t="shared" si="73"/>
        <v/>
      </c>
      <c r="G315" s="37"/>
      <c r="H315" s="36"/>
      <c r="I315" s="162"/>
      <c r="J315" s="162"/>
      <c r="K315" s="162"/>
      <c r="L315" s="162"/>
      <c r="M315" s="162"/>
      <c r="N315" s="162"/>
      <c r="O315" s="162"/>
      <c r="P315" s="162"/>
      <c r="Q315" s="162"/>
      <c r="R315" s="162"/>
      <c r="Y315" s="38"/>
      <c r="Z315" s="39"/>
      <c r="AA315" s="40" t="str">
        <f t="shared" si="74"/>
        <v/>
      </c>
      <c r="AB315" s="40" t="str">
        <f t="shared" si="75"/>
        <v/>
      </c>
      <c r="AD315" s="5" t="str">
        <f t="shared" si="76"/>
        <v/>
      </c>
      <c r="AE315" s="124" t="str">
        <f t="shared" si="77"/>
        <v/>
      </c>
      <c r="AF315" s="124" t="str">
        <f t="shared" si="78"/>
        <v/>
      </c>
      <c r="AG315" s="6" t="str">
        <f t="shared" si="79"/>
        <v/>
      </c>
      <c r="AH315" s="5" t="str">
        <f t="shared" si="80"/>
        <v/>
      </c>
      <c r="AI315" s="6" t="str">
        <f t="shared" si="81"/>
        <v/>
      </c>
      <c r="AJ315" s="6" t="str">
        <f t="shared" si="82"/>
        <v/>
      </c>
      <c r="AK315" s="6" t="str">
        <f t="shared" si="83"/>
        <v/>
      </c>
      <c r="AL315" s="6" t="str">
        <f t="shared" si="84"/>
        <v/>
      </c>
      <c r="AM315" s="6" t="str">
        <f t="shared" si="85"/>
        <v/>
      </c>
      <c r="AN315" s="6" t="str">
        <f t="shared" si="86"/>
        <v/>
      </c>
      <c r="AO315" s="6" t="str">
        <f t="shared" si="87"/>
        <v/>
      </c>
      <c r="AP315" s="6" t="str">
        <f t="shared" si="88"/>
        <v/>
      </c>
      <c r="AQ315" s="6" t="str">
        <f t="shared" si="89"/>
        <v/>
      </c>
      <c r="AR315" s="6" t="str">
        <f t="shared" si="90"/>
        <v/>
      </c>
      <c r="AS315" s="6"/>
      <c r="AT315" s="45"/>
    </row>
    <row r="316" spans="2:46" x14ac:dyDescent="0.3">
      <c r="B316" s="163"/>
      <c r="C316" s="163"/>
      <c r="D316" s="4"/>
      <c r="E316" s="36"/>
      <c r="F316" s="37" t="str">
        <f t="shared" si="73"/>
        <v/>
      </c>
      <c r="G316" s="37"/>
      <c r="H316" s="36"/>
      <c r="I316" s="162"/>
      <c r="J316" s="162"/>
      <c r="K316" s="162"/>
      <c r="L316" s="162"/>
      <c r="M316" s="162"/>
      <c r="N316" s="162"/>
      <c r="O316" s="162"/>
      <c r="P316" s="162"/>
      <c r="Q316" s="162"/>
      <c r="R316" s="162"/>
      <c r="Y316" s="38"/>
      <c r="Z316" s="39"/>
      <c r="AA316" s="40" t="str">
        <f t="shared" si="74"/>
        <v/>
      </c>
      <c r="AB316" s="40" t="str">
        <f t="shared" si="75"/>
        <v/>
      </c>
      <c r="AD316" s="5" t="str">
        <f t="shared" si="76"/>
        <v/>
      </c>
      <c r="AE316" s="124" t="str">
        <f t="shared" si="77"/>
        <v/>
      </c>
      <c r="AF316" s="124" t="str">
        <f t="shared" si="78"/>
        <v/>
      </c>
      <c r="AG316" s="6" t="str">
        <f t="shared" si="79"/>
        <v/>
      </c>
      <c r="AH316" s="5" t="str">
        <f t="shared" si="80"/>
        <v/>
      </c>
      <c r="AI316" s="6" t="str">
        <f t="shared" si="81"/>
        <v/>
      </c>
      <c r="AJ316" s="6" t="str">
        <f t="shared" si="82"/>
        <v/>
      </c>
      <c r="AK316" s="6" t="str">
        <f t="shared" si="83"/>
        <v/>
      </c>
      <c r="AL316" s="6" t="str">
        <f t="shared" si="84"/>
        <v/>
      </c>
      <c r="AM316" s="6" t="str">
        <f t="shared" si="85"/>
        <v/>
      </c>
      <c r="AN316" s="6" t="str">
        <f t="shared" si="86"/>
        <v/>
      </c>
      <c r="AO316" s="6" t="str">
        <f t="shared" si="87"/>
        <v/>
      </c>
      <c r="AP316" s="6" t="str">
        <f t="shared" si="88"/>
        <v/>
      </c>
      <c r="AQ316" s="6" t="str">
        <f t="shared" si="89"/>
        <v/>
      </c>
      <c r="AR316" s="6" t="str">
        <f t="shared" si="90"/>
        <v/>
      </c>
      <c r="AS316" s="6"/>
      <c r="AT316" s="45"/>
    </row>
    <row r="317" spans="2:46" x14ac:dyDescent="0.3">
      <c r="B317" s="163"/>
      <c r="C317" s="163"/>
      <c r="D317" s="4"/>
      <c r="E317" s="36"/>
      <c r="F317" s="37" t="str">
        <f t="shared" si="73"/>
        <v/>
      </c>
      <c r="G317" s="37"/>
      <c r="H317" s="36"/>
      <c r="I317" s="162"/>
      <c r="J317" s="162"/>
      <c r="K317" s="162"/>
      <c r="L317" s="162"/>
      <c r="M317" s="162"/>
      <c r="N317" s="162"/>
      <c r="O317" s="162"/>
      <c r="P317" s="162"/>
      <c r="Q317" s="162"/>
      <c r="R317" s="162"/>
      <c r="Y317" s="38"/>
      <c r="Z317" s="39"/>
      <c r="AA317" s="40" t="str">
        <f t="shared" si="74"/>
        <v/>
      </c>
      <c r="AB317" s="40" t="str">
        <f t="shared" si="75"/>
        <v/>
      </c>
      <c r="AD317" s="5" t="str">
        <f t="shared" si="76"/>
        <v/>
      </c>
      <c r="AE317" s="124" t="str">
        <f t="shared" si="77"/>
        <v/>
      </c>
      <c r="AF317" s="124" t="str">
        <f t="shared" si="78"/>
        <v/>
      </c>
      <c r="AG317" s="6" t="str">
        <f t="shared" si="79"/>
        <v/>
      </c>
      <c r="AH317" s="5" t="str">
        <f t="shared" si="80"/>
        <v/>
      </c>
      <c r="AI317" s="6" t="str">
        <f t="shared" si="81"/>
        <v/>
      </c>
      <c r="AJ317" s="6" t="str">
        <f t="shared" si="82"/>
        <v/>
      </c>
      <c r="AK317" s="6" t="str">
        <f t="shared" si="83"/>
        <v/>
      </c>
      <c r="AL317" s="6" t="str">
        <f t="shared" si="84"/>
        <v/>
      </c>
      <c r="AM317" s="6" t="str">
        <f t="shared" si="85"/>
        <v/>
      </c>
      <c r="AN317" s="6" t="str">
        <f t="shared" si="86"/>
        <v/>
      </c>
      <c r="AO317" s="6" t="str">
        <f t="shared" si="87"/>
        <v/>
      </c>
      <c r="AP317" s="6" t="str">
        <f t="shared" si="88"/>
        <v/>
      </c>
      <c r="AQ317" s="6" t="str">
        <f t="shared" si="89"/>
        <v/>
      </c>
      <c r="AR317" s="6" t="str">
        <f t="shared" si="90"/>
        <v/>
      </c>
      <c r="AS317" s="6"/>
      <c r="AT317" s="45"/>
    </row>
    <row r="318" spans="2:46" x14ac:dyDescent="0.3">
      <c r="B318" s="163"/>
      <c r="C318" s="163"/>
      <c r="D318" s="4"/>
      <c r="E318" s="36"/>
      <c r="F318" s="37" t="str">
        <f t="shared" si="73"/>
        <v/>
      </c>
      <c r="G318" s="37"/>
      <c r="H318" s="36"/>
      <c r="I318" s="162"/>
      <c r="J318" s="162"/>
      <c r="K318" s="162"/>
      <c r="L318" s="162"/>
      <c r="M318" s="162"/>
      <c r="N318" s="162"/>
      <c r="O318" s="162"/>
      <c r="P318" s="162"/>
      <c r="Q318" s="162"/>
      <c r="R318" s="162"/>
      <c r="Y318" s="38"/>
      <c r="Z318" s="39"/>
      <c r="AA318" s="40" t="str">
        <f t="shared" si="74"/>
        <v/>
      </c>
      <c r="AB318" s="40" t="str">
        <f t="shared" si="75"/>
        <v/>
      </c>
      <c r="AD318" s="5" t="str">
        <f t="shared" si="76"/>
        <v/>
      </c>
      <c r="AE318" s="124" t="str">
        <f t="shared" si="77"/>
        <v/>
      </c>
      <c r="AF318" s="124" t="str">
        <f t="shared" si="78"/>
        <v/>
      </c>
      <c r="AG318" s="6" t="str">
        <f t="shared" si="79"/>
        <v/>
      </c>
      <c r="AH318" s="5" t="str">
        <f t="shared" si="80"/>
        <v/>
      </c>
      <c r="AI318" s="6" t="str">
        <f t="shared" si="81"/>
        <v/>
      </c>
      <c r="AJ318" s="6" t="str">
        <f t="shared" si="82"/>
        <v/>
      </c>
      <c r="AK318" s="6" t="str">
        <f t="shared" si="83"/>
        <v/>
      </c>
      <c r="AL318" s="6" t="str">
        <f t="shared" si="84"/>
        <v/>
      </c>
      <c r="AM318" s="6" t="str">
        <f t="shared" si="85"/>
        <v/>
      </c>
      <c r="AN318" s="6" t="str">
        <f t="shared" si="86"/>
        <v/>
      </c>
      <c r="AO318" s="6" t="str">
        <f t="shared" si="87"/>
        <v/>
      </c>
      <c r="AP318" s="6" t="str">
        <f t="shared" si="88"/>
        <v/>
      </c>
      <c r="AQ318" s="6" t="str">
        <f t="shared" si="89"/>
        <v/>
      </c>
      <c r="AR318" s="6" t="str">
        <f t="shared" si="90"/>
        <v/>
      </c>
      <c r="AS318" s="6"/>
      <c r="AT318" s="45"/>
    </row>
    <row r="319" spans="2:46" x14ac:dyDescent="0.3">
      <c r="B319" s="163"/>
      <c r="C319" s="163"/>
      <c r="D319" s="4"/>
      <c r="E319" s="36"/>
      <c r="F319" s="37" t="str">
        <f t="shared" si="73"/>
        <v/>
      </c>
      <c r="G319" s="37"/>
      <c r="H319" s="36"/>
      <c r="I319" s="162"/>
      <c r="J319" s="162"/>
      <c r="K319" s="162"/>
      <c r="L319" s="162"/>
      <c r="M319" s="162"/>
      <c r="N319" s="162"/>
      <c r="O319" s="162"/>
      <c r="P319" s="162"/>
      <c r="Q319" s="162"/>
      <c r="R319" s="162"/>
      <c r="Y319" s="38"/>
      <c r="Z319" s="39"/>
      <c r="AA319" s="40" t="str">
        <f t="shared" si="74"/>
        <v/>
      </c>
      <c r="AB319" s="40" t="str">
        <f t="shared" si="75"/>
        <v/>
      </c>
      <c r="AD319" s="5" t="str">
        <f t="shared" si="76"/>
        <v/>
      </c>
      <c r="AE319" s="124" t="str">
        <f t="shared" si="77"/>
        <v/>
      </c>
      <c r="AF319" s="124" t="str">
        <f t="shared" si="78"/>
        <v/>
      </c>
      <c r="AG319" s="6" t="str">
        <f t="shared" si="79"/>
        <v/>
      </c>
      <c r="AH319" s="5" t="str">
        <f t="shared" si="80"/>
        <v/>
      </c>
      <c r="AI319" s="6" t="str">
        <f t="shared" si="81"/>
        <v/>
      </c>
      <c r="AJ319" s="6" t="str">
        <f t="shared" si="82"/>
        <v/>
      </c>
      <c r="AK319" s="6" t="str">
        <f t="shared" si="83"/>
        <v/>
      </c>
      <c r="AL319" s="6" t="str">
        <f t="shared" si="84"/>
        <v/>
      </c>
      <c r="AM319" s="6" t="str">
        <f t="shared" si="85"/>
        <v/>
      </c>
      <c r="AN319" s="6" t="str">
        <f t="shared" si="86"/>
        <v/>
      </c>
      <c r="AO319" s="6" t="str">
        <f t="shared" si="87"/>
        <v/>
      </c>
      <c r="AP319" s="6" t="str">
        <f t="shared" si="88"/>
        <v/>
      </c>
      <c r="AQ319" s="6" t="str">
        <f t="shared" si="89"/>
        <v/>
      </c>
      <c r="AR319" s="6" t="str">
        <f t="shared" si="90"/>
        <v/>
      </c>
      <c r="AS319" s="6"/>
      <c r="AT319" s="45"/>
    </row>
    <row r="320" spans="2:46" x14ac:dyDescent="0.3">
      <c r="B320" s="163"/>
      <c r="C320" s="163"/>
      <c r="D320" s="4"/>
      <c r="E320" s="36"/>
      <c r="F320" s="37" t="str">
        <f t="shared" si="73"/>
        <v/>
      </c>
      <c r="G320" s="37"/>
      <c r="H320" s="36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Y320" s="38"/>
      <c r="Z320" s="39"/>
      <c r="AA320" s="40" t="str">
        <f t="shared" si="74"/>
        <v/>
      </c>
      <c r="AB320" s="40" t="str">
        <f t="shared" si="75"/>
        <v/>
      </c>
      <c r="AD320" s="5" t="str">
        <f t="shared" si="76"/>
        <v/>
      </c>
      <c r="AE320" s="124" t="str">
        <f t="shared" si="77"/>
        <v/>
      </c>
      <c r="AF320" s="124" t="str">
        <f t="shared" si="78"/>
        <v/>
      </c>
      <c r="AG320" s="6" t="str">
        <f t="shared" si="79"/>
        <v/>
      </c>
      <c r="AH320" s="5" t="str">
        <f t="shared" si="80"/>
        <v/>
      </c>
      <c r="AI320" s="6" t="str">
        <f t="shared" si="81"/>
        <v/>
      </c>
      <c r="AJ320" s="6" t="str">
        <f t="shared" si="82"/>
        <v/>
      </c>
      <c r="AK320" s="6" t="str">
        <f t="shared" si="83"/>
        <v/>
      </c>
      <c r="AL320" s="6" t="str">
        <f t="shared" si="84"/>
        <v/>
      </c>
      <c r="AM320" s="6" t="str">
        <f t="shared" si="85"/>
        <v/>
      </c>
      <c r="AN320" s="6" t="str">
        <f t="shared" si="86"/>
        <v/>
      </c>
      <c r="AO320" s="6" t="str">
        <f t="shared" si="87"/>
        <v/>
      </c>
      <c r="AP320" s="6" t="str">
        <f t="shared" si="88"/>
        <v/>
      </c>
      <c r="AQ320" s="6" t="str">
        <f t="shared" si="89"/>
        <v/>
      </c>
      <c r="AR320" s="6" t="str">
        <f t="shared" si="90"/>
        <v/>
      </c>
      <c r="AS320" s="6"/>
      <c r="AT320" s="45"/>
    </row>
    <row r="321" spans="2:46" x14ac:dyDescent="0.3">
      <c r="B321" s="163"/>
      <c r="C321" s="163"/>
      <c r="D321" s="4"/>
      <c r="E321" s="36"/>
      <c r="F321" s="37" t="str">
        <f t="shared" si="73"/>
        <v/>
      </c>
      <c r="G321" s="37"/>
      <c r="H321" s="36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Y321" s="38"/>
      <c r="Z321" s="39"/>
      <c r="AA321" s="40" t="str">
        <f t="shared" si="74"/>
        <v/>
      </c>
      <c r="AB321" s="40" t="str">
        <f t="shared" si="75"/>
        <v/>
      </c>
      <c r="AD321" s="5" t="str">
        <f t="shared" si="76"/>
        <v/>
      </c>
      <c r="AE321" s="124" t="str">
        <f t="shared" si="77"/>
        <v/>
      </c>
      <c r="AF321" s="124" t="str">
        <f t="shared" si="78"/>
        <v/>
      </c>
      <c r="AG321" s="6" t="str">
        <f t="shared" si="79"/>
        <v/>
      </c>
      <c r="AH321" s="5" t="str">
        <f t="shared" si="80"/>
        <v/>
      </c>
      <c r="AI321" s="6" t="str">
        <f t="shared" si="81"/>
        <v/>
      </c>
      <c r="AJ321" s="6" t="str">
        <f t="shared" si="82"/>
        <v/>
      </c>
      <c r="AK321" s="6" t="str">
        <f t="shared" si="83"/>
        <v/>
      </c>
      <c r="AL321" s="6" t="str">
        <f t="shared" si="84"/>
        <v/>
      </c>
      <c r="AM321" s="6" t="str">
        <f t="shared" si="85"/>
        <v/>
      </c>
      <c r="AN321" s="6" t="str">
        <f t="shared" si="86"/>
        <v/>
      </c>
      <c r="AO321" s="6" t="str">
        <f t="shared" si="87"/>
        <v/>
      </c>
      <c r="AP321" s="6" t="str">
        <f t="shared" si="88"/>
        <v/>
      </c>
      <c r="AQ321" s="6" t="str">
        <f t="shared" si="89"/>
        <v/>
      </c>
      <c r="AR321" s="6" t="str">
        <f t="shared" si="90"/>
        <v/>
      </c>
      <c r="AS321" s="6"/>
      <c r="AT321" s="45"/>
    </row>
    <row r="322" spans="2:46" x14ac:dyDescent="0.3">
      <c r="B322" s="163"/>
      <c r="C322" s="163"/>
      <c r="D322" s="4"/>
      <c r="E322" s="36"/>
      <c r="F322" s="37" t="str">
        <f t="shared" si="73"/>
        <v/>
      </c>
      <c r="G322" s="37"/>
      <c r="H322" s="36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Y322" s="38"/>
      <c r="Z322" s="39"/>
      <c r="AA322" s="40" t="str">
        <f t="shared" si="74"/>
        <v/>
      </c>
      <c r="AB322" s="40" t="str">
        <f t="shared" si="75"/>
        <v/>
      </c>
      <c r="AD322" s="5" t="str">
        <f t="shared" si="76"/>
        <v/>
      </c>
      <c r="AE322" s="124" t="str">
        <f t="shared" si="77"/>
        <v/>
      </c>
      <c r="AF322" s="124" t="str">
        <f t="shared" si="78"/>
        <v/>
      </c>
      <c r="AG322" s="6" t="str">
        <f t="shared" si="79"/>
        <v/>
      </c>
      <c r="AH322" s="5" t="str">
        <f t="shared" si="80"/>
        <v/>
      </c>
      <c r="AI322" s="6" t="str">
        <f t="shared" si="81"/>
        <v/>
      </c>
      <c r="AJ322" s="6" t="str">
        <f t="shared" si="82"/>
        <v/>
      </c>
      <c r="AK322" s="6" t="str">
        <f t="shared" si="83"/>
        <v/>
      </c>
      <c r="AL322" s="6" t="str">
        <f t="shared" si="84"/>
        <v/>
      </c>
      <c r="AM322" s="6" t="str">
        <f t="shared" si="85"/>
        <v/>
      </c>
      <c r="AN322" s="6" t="str">
        <f t="shared" si="86"/>
        <v/>
      </c>
      <c r="AO322" s="6" t="str">
        <f t="shared" si="87"/>
        <v/>
      </c>
      <c r="AP322" s="6" t="str">
        <f t="shared" si="88"/>
        <v/>
      </c>
      <c r="AQ322" s="6" t="str">
        <f t="shared" si="89"/>
        <v/>
      </c>
      <c r="AR322" s="6" t="str">
        <f t="shared" si="90"/>
        <v/>
      </c>
      <c r="AS322" s="6"/>
      <c r="AT322" s="45"/>
    </row>
    <row r="323" spans="2:46" x14ac:dyDescent="0.3">
      <c r="B323" s="163"/>
      <c r="C323" s="163"/>
      <c r="D323" s="4"/>
      <c r="E323" s="36"/>
      <c r="F323" s="37" t="str">
        <f t="shared" ref="F323:F386" si="91">IF(G323="","",VLOOKUP($G323,$AW$2:$AX$12,2,FALSE))</f>
        <v/>
      </c>
      <c r="G323" s="37"/>
      <c r="H323" s="36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Y323" s="38"/>
      <c r="Z323" s="39"/>
      <c r="AA323" s="40" t="str">
        <f t="shared" si="74"/>
        <v/>
      </c>
      <c r="AB323" s="40" t="str">
        <f t="shared" si="75"/>
        <v/>
      </c>
      <c r="AD323" s="5" t="str">
        <f t="shared" si="76"/>
        <v/>
      </c>
      <c r="AE323" s="124" t="str">
        <f t="shared" si="77"/>
        <v/>
      </c>
      <c r="AF323" s="124" t="str">
        <f t="shared" si="78"/>
        <v/>
      </c>
      <c r="AG323" s="6" t="str">
        <f t="shared" si="79"/>
        <v/>
      </c>
      <c r="AH323" s="5" t="str">
        <f t="shared" si="80"/>
        <v/>
      </c>
      <c r="AI323" s="6" t="str">
        <f t="shared" si="81"/>
        <v/>
      </c>
      <c r="AJ323" s="6" t="str">
        <f t="shared" si="82"/>
        <v/>
      </c>
      <c r="AK323" s="6" t="str">
        <f t="shared" si="83"/>
        <v/>
      </c>
      <c r="AL323" s="6" t="str">
        <f t="shared" si="84"/>
        <v/>
      </c>
      <c r="AM323" s="6" t="str">
        <f t="shared" si="85"/>
        <v/>
      </c>
      <c r="AN323" s="6" t="str">
        <f t="shared" si="86"/>
        <v/>
      </c>
      <c r="AO323" s="6" t="str">
        <f t="shared" si="87"/>
        <v/>
      </c>
      <c r="AP323" s="6" t="str">
        <f t="shared" si="88"/>
        <v/>
      </c>
      <c r="AQ323" s="6" t="str">
        <f t="shared" si="89"/>
        <v/>
      </c>
      <c r="AR323" s="6" t="str">
        <f t="shared" si="90"/>
        <v/>
      </c>
      <c r="AS323" s="6"/>
      <c r="AT323" s="45"/>
    </row>
    <row r="324" spans="2:46" x14ac:dyDescent="0.3">
      <c r="B324" s="163"/>
      <c r="C324" s="163"/>
      <c r="D324" s="4"/>
      <c r="E324" s="36"/>
      <c r="F324" s="37" t="str">
        <f t="shared" si="91"/>
        <v/>
      </c>
      <c r="G324" s="37"/>
      <c r="H324" s="36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Y324" s="38"/>
      <c r="Z324" s="39"/>
      <c r="AA324" s="40" t="str">
        <f t="shared" si="74"/>
        <v/>
      </c>
      <c r="AB324" s="40" t="str">
        <f t="shared" si="75"/>
        <v/>
      </c>
      <c r="AD324" s="5" t="str">
        <f t="shared" si="76"/>
        <v/>
      </c>
      <c r="AE324" s="124" t="str">
        <f t="shared" si="77"/>
        <v/>
      </c>
      <c r="AF324" s="124" t="str">
        <f t="shared" si="78"/>
        <v/>
      </c>
      <c r="AG324" s="6" t="str">
        <f t="shared" si="79"/>
        <v/>
      </c>
      <c r="AH324" s="5" t="str">
        <f t="shared" si="80"/>
        <v/>
      </c>
      <c r="AI324" s="6" t="str">
        <f t="shared" si="81"/>
        <v/>
      </c>
      <c r="AJ324" s="6" t="str">
        <f t="shared" si="82"/>
        <v/>
      </c>
      <c r="AK324" s="6" t="str">
        <f t="shared" si="83"/>
        <v/>
      </c>
      <c r="AL324" s="6" t="str">
        <f t="shared" si="84"/>
        <v/>
      </c>
      <c r="AM324" s="6" t="str">
        <f t="shared" si="85"/>
        <v/>
      </c>
      <c r="AN324" s="6" t="str">
        <f t="shared" si="86"/>
        <v/>
      </c>
      <c r="AO324" s="6" t="str">
        <f t="shared" si="87"/>
        <v/>
      </c>
      <c r="AP324" s="6" t="str">
        <f t="shared" si="88"/>
        <v/>
      </c>
      <c r="AQ324" s="6" t="str">
        <f t="shared" si="89"/>
        <v/>
      </c>
      <c r="AR324" s="6" t="str">
        <f t="shared" si="90"/>
        <v/>
      </c>
      <c r="AS324" s="6"/>
      <c r="AT324" s="45"/>
    </row>
    <row r="325" spans="2:46" x14ac:dyDescent="0.3">
      <c r="B325" s="163"/>
      <c r="C325" s="163"/>
      <c r="D325" s="4"/>
      <c r="E325" s="36"/>
      <c r="F325" s="37" t="str">
        <f t="shared" si="91"/>
        <v/>
      </c>
      <c r="G325" s="37"/>
      <c r="H325" s="36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Y325" s="38"/>
      <c r="Z325" s="39"/>
      <c r="AA325" s="40" t="str">
        <f t="shared" si="74"/>
        <v/>
      </c>
      <c r="AB325" s="40" t="str">
        <f t="shared" si="75"/>
        <v/>
      </c>
      <c r="AD325" s="5" t="str">
        <f t="shared" si="76"/>
        <v/>
      </c>
      <c r="AE325" s="124" t="str">
        <f t="shared" si="77"/>
        <v/>
      </c>
      <c r="AF325" s="124" t="str">
        <f t="shared" si="78"/>
        <v/>
      </c>
      <c r="AG325" s="6" t="str">
        <f t="shared" si="79"/>
        <v/>
      </c>
      <c r="AH325" s="5" t="str">
        <f t="shared" si="80"/>
        <v/>
      </c>
      <c r="AI325" s="6" t="str">
        <f t="shared" si="81"/>
        <v/>
      </c>
      <c r="AJ325" s="6" t="str">
        <f t="shared" si="82"/>
        <v/>
      </c>
      <c r="AK325" s="6" t="str">
        <f t="shared" si="83"/>
        <v/>
      </c>
      <c r="AL325" s="6" t="str">
        <f t="shared" si="84"/>
        <v/>
      </c>
      <c r="AM325" s="6" t="str">
        <f t="shared" si="85"/>
        <v/>
      </c>
      <c r="AN325" s="6" t="str">
        <f t="shared" si="86"/>
        <v/>
      </c>
      <c r="AO325" s="6" t="str">
        <f t="shared" si="87"/>
        <v/>
      </c>
      <c r="AP325" s="6" t="str">
        <f t="shared" si="88"/>
        <v/>
      </c>
      <c r="AQ325" s="6" t="str">
        <f t="shared" si="89"/>
        <v/>
      </c>
      <c r="AR325" s="6" t="str">
        <f t="shared" si="90"/>
        <v/>
      </c>
      <c r="AS325" s="6"/>
      <c r="AT325" s="45"/>
    </row>
    <row r="326" spans="2:46" x14ac:dyDescent="0.3">
      <c r="B326" s="163"/>
      <c r="C326" s="163"/>
      <c r="D326" s="4"/>
      <c r="E326" s="36"/>
      <c r="F326" s="37" t="str">
        <f t="shared" si="91"/>
        <v/>
      </c>
      <c r="G326" s="37"/>
      <c r="H326" s="36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Y326" s="38"/>
      <c r="Z326" s="39"/>
      <c r="AA326" s="40" t="str">
        <f t="shared" si="74"/>
        <v/>
      </c>
      <c r="AB326" s="40" t="str">
        <f t="shared" si="75"/>
        <v/>
      </c>
      <c r="AD326" s="5" t="str">
        <f t="shared" si="76"/>
        <v/>
      </c>
      <c r="AE326" s="124" t="str">
        <f t="shared" si="77"/>
        <v/>
      </c>
      <c r="AF326" s="124" t="str">
        <f t="shared" si="78"/>
        <v/>
      </c>
      <c r="AG326" s="6" t="str">
        <f t="shared" si="79"/>
        <v/>
      </c>
      <c r="AH326" s="5" t="str">
        <f t="shared" si="80"/>
        <v/>
      </c>
      <c r="AI326" s="6" t="str">
        <f t="shared" si="81"/>
        <v/>
      </c>
      <c r="AJ326" s="6" t="str">
        <f t="shared" si="82"/>
        <v/>
      </c>
      <c r="AK326" s="6" t="str">
        <f t="shared" si="83"/>
        <v/>
      </c>
      <c r="AL326" s="6" t="str">
        <f t="shared" si="84"/>
        <v/>
      </c>
      <c r="AM326" s="6" t="str">
        <f t="shared" si="85"/>
        <v/>
      </c>
      <c r="AN326" s="6" t="str">
        <f t="shared" si="86"/>
        <v/>
      </c>
      <c r="AO326" s="6" t="str">
        <f t="shared" si="87"/>
        <v/>
      </c>
      <c r="AP326" s="6" t="str">
        <f t="shared" si="88"/>
        <v/>
      </c>
      <c r="AQ326" s="6" t="str">
        <f t="shared" si="89"/>
        <v/>
      </c>
      <c r="AR326" s="6" t="str">
        <f t="shared" si="90"/>
        <v/>
      </c>
      <c r="AS326" s="6"/>
      <c r="AT326" s="45"/>
    </row>
    <row r="327" spans="2:46" x14ac:dyDescent="0.3">
      <c r="B327" s="163"/>
      <c r="C327" s="163"/>
      <c r="D327" s="4"/>
      <c r="E327" s="36"/>
      <c r="F327" s="37" t="str">
        <f t="shared" si="91"/>
        <v/>
      </c>
      <c r="G327" s="37"/>
      <c r="H327" s="36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Y327" s="38"/>
      <c r="Z327" s="39"/>
      <c r="AA327" s="40" t="str">
        <f t="shared" si="74"/>
        <v/>
      </c>
      <c r="AB327" s="40" t="str">
        <f t="shared" si="75"/>
        <v/>
      </c>
      <c r="AD327" s="5" t="str">
        <f t="shared" si="76"/>
        <v/>
      </c>
      <c r="AE327" s="124" t="str">
        <f t="shared" si="77"/>
        <v/>
      </c>
      <c r="AF327" s="124" t="str">
        <f t="shared" si="78"/>
        <v/>
      </c>
      <c r="AG327" s="6" t="str">
        <f t="shared" si="79"/>
        <v/>
      </c>
      <c r="AH327" s="5" t="str">
        <f t="shared" si="80"/>
        <v/>
      </c>
      <c r="AI327" s="6" t="str">
        <f t="shared" si="81"/>
        <v/>
      </c>
      <c r="AJ327" s="6" t="str">
        <f t="shared" si="82"/>
        <v/>
      </c>
      <c r="AK327" s="6" t="str">
        <f t="shared" si="83"/>
        <v/>
      </c>
      <c r="AL327" s="6" t="str">
        <f t="shared" si="84"/>
        <v/>
      </c>
      <c r="AM327" s="6" t="str">
        <f t="shared" si="85"/>
        <v/>
      </c>
      <c r="AN327" s="6" t="str">
        <f t="shared" si="86"/>
        <v/>
      </c>
      <c r="AO327" s="6" t="str">
        <f t="shared" si="87"/>
        <v/>
      </c>
      <c r="AP327" s="6" t="str">
        <f t="shared" si="88"/>
        <v/>
      </c>
      <c r="AQ327" s="6" t="str">
        <f t="shared" si="89"/>
        <v/>
      </c>
      <c r="AR327" s="6" t="str">
        <f t="shared" si="90"/>
        <v/>
      </c>
      <c r="AS327" s="6"/>
      <c r="AT327" s="45"/>
    </row>
    <row r="328" spans="2:46" x14ac:dyDescent="0.3">
      <c r="B328" s="163"/>
      <c r="C328" s="163"/>
      <c r="D328" s="4"/>
      <c r="E328" s="36"/>
      <c r="F328" s="37" t="str">
        <f t="shared" si="91"/>
        <v/>
      </c>
      <c r="G328" s="37"/>
      <c r="H328" s="36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Y328" s="38"/>
      <c r="Z328" s="39"/>
      <c r="AA328" s="40" t="str">
        <f t="shared" si="74"/>
        <v/>
      </c>
      <c r="AB328" s="40" t="str">
        <f t="shared" si="75"/>
        <v/>
      </c>
      <c r="AD328" s="5" t="str">
        <f t="shared" si="76"/>
        <v/>
      </c>
      <c r="AE328" s="124" t="str">
        <f t="shared" si="77"/>
        <v/>
      </c>
      <c r="AF328" s="124" t="str">
        <f t="shared" si="78"/>
        <v/>
      </c>
      <c r="AG328" s="6" t="str">
        <f t="shared" si="79"/>
        <v/>
      </c>
      <c r="AH328" s="5" t="str">
        <f t="shared" si="80"/>
        <v/>
      </c>
      <c r="AI328" s="6" t="str">
        <f t="shared" si="81"/>
        <v/>
      </c>
      <c r="AJ328" s="6" t="str">
        <f t="shared" si="82"/>
        <v/>
      </c>
      <c r="AK328" s="6" t="str">
        <f t="shared" si="83"/>
        <v/>
      </c>
      <c r="AL328" s="6" t="str">
        <f t="shared" si="84"/>
        <v/>
      </c>
      <c r="AM328" s="6" t="str">
        <f t="shared" si="85"/>
        <v/>
      </c>
      <c r="AN328" s="6" t="str">
        <f t="shared" si="86"/>
        <v/>
      </c>
      <c r="AO328" s="6" t="str">
        <f t="shared" si="87"/>
        <v/>
      </c>
      <c r="AP328" s="6" t="str">
        <f t="shared" si="88"/>
        <v/>
      </c>
      <c r="AQ328" s="6" t="str">
        <f t="shared" si="89"/>
        <v/>
      </c>
      <c r="AR328" s="6" t="str">
        <f t="shared" si="90"/>
        <v/>
      </c>
      <c r="AS328" s="6"/>
      <c r="AT328" s="45"/>
    </row>
    <row r="329" spans="2:46" x14ac:dyDescent="0.3">
      <c r="B329" s="163"/>
      <c r="C329" s="163"/>
      <c r="D329" s="4"/>
      <c r="E329" s="36"/>
      <c r="F329" s="37" t="str">
        <f t="shared" si="91"/>
        <v/>
      </c>
      <c r="G329" s="37"/>
      <c r="H329" s="36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Y329" s="38"/>
      <c r="Z329" s="39"/>
      <c r="AA329" s="40" t="str">
        <f t="shared" si="74"/>
        <v/>
      </c>
      <c r="AB329" s="40" t="str">
        <f t="shared" si="75"/>
        <v/>
      </c>
      <c r="AD329" s="5" t="str">
        <f t="shared" si="76"/>
        <v/>
      </c>
      <c r="AE329" s="124" t="str">
        <f t="shared" si="77"/>
        <v/>
      </c>
      <c r="AF329" s="124" t="str">
        <f t="shared" si="78"/>
        <v/>
      </c>
      <c r="AG329" s="6" t="str">
        <f t="shared" si="79"/>
        <v/>
      </c>
      <c r="AH329" s="5" t="str">
        <f t="shared" si="80"/>
        <v/>
      </c>
      <c r="AI329" s="6" t="str">
        <f t="shared" si="81"/>
        <v/>
      </c>
      <c r="AJ329" s="6" t="str">
        <f t="shared" si="82"/>
        <v/>
      </c>
      <c r="AK329" s="6" t="str">
        <f t="shared" si="83"/>
        <v/>
      </c>
      <c r="AL329" s="6" t="str">
        <f t="shared" si="84"/>
        <v/>
      </c>
      <c r="AM329" s="6" t="str">
        <f t="shared" si="85"/>
        <v/>
      </c>
      <c r="AN329" s="6" t="str">
        <f t="shared" si="86"/>
        <v/>
      </c>
      <c r="AO329" s="6" t="str">
        <f t="shared" si="87"/>
        <v/>
      </c>
      <c r="AP329" s="6" t="str">
        <f t="shared" si="88"/>
        <v/>
      </c>
      <c r="AQ329" s="6" t="str">
        <f t="shared" si="89"/>
        <v/>
      </c>
      <c r="AR329" s="6" t="str">
        <f t="shared" si="90"/>
        <v/>
      </c>
      <c r="AS329" s="6"/>
      <c r="AT329" s="45"/>
    </row>
    <row r="330" spans="2:46" x14ac:dyDescent="0.3">
      <c r="B330" s="163"/>
      <c r="C330" s="163"/>
      <c r="D330" s="4"/>
      <c r="E330" s="36"/>
      <c r="F330" s="37" t="str">
        <f t="shared" si="91"/>
        <v/>
      </c>
      <c r="G330" s="37"/>
      <c r="H330" s="36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Y330" s="38"/>
      <c r="Z330" s="39"/>
      <c r="AA330" s="40" t="str">
        <f t="shared" si="74"/>
        <v/>
      </c>
      <c r="AB330" s="40" t="str">
        <f t="shared" si="75"/>
        <v/>
      </c>
      <c r="AD330" s="5" t="str">
        <f t="shared" si="76"/>
        <v/>
      </c>
      <c r="AE330" s="124" t="str">
        <f t="shared" si="77"/>
        <v/>
      </c>
      <c r="AF330" s="124" t="str">
        <f t="shared" si="78"/>
        <v/>
      </c>
      <c r="AG330" s="6" t="str">
        <f t="shared" si="79"/>
        <v/>
      </c>
      <c r="AH330" s="5" t="str">
        <f t="shared" si="80"/>
        <v/>
      </c>
      <c r="AI330" s="6" t="str">
        <f t="shared" si="81"/>
        <v/>
      </c>
      <c r="AJ330" s="6" t="str">
        <f t="shared" si="82"/>
        <v/>
      </c>
      <c r="AK330" s="6" t="str">
        <f t="shared" si="83"/>
        <v/>
      </c>
      <c r="AL330" s="6" t="str">
        <f t="shared" si="84"/>
        <v/>
      </c>
      <c r="AM330" s="6" t="str">
        <f t="shared" si="85"/>
        <v/>
      </c>
      <c r="AN330" s="6" t="str">
        <f t="shared" si="86"/>
        <v/>
      </c>
      <c r="AO330" s="6" t="str">
        <f t="shared" si="87"/>
        <v/>
      </c>
      <c r="AP330" s="6" t="str">
        <f t="shared" si="88"/>
        <v/>
      </c>
      <c r="AQ330" s="6" t="str">
        <f t="shared" si="89"/>
        <v/>
      </c>
      <c r="AR330" s="6" t="str">
        <f t="shared" si="90"/>
        <v/>
      </c>
      <c r="AS330" s="6"/>
      <c r="AT330" s="45"/>
    </row>
    <row r="331" spans="2:46" x14ac:dyDescent="0.3">
      <c r="B331" s="163"/>
      <c r="C331" s="163"/>
      <c r="D331" s="4"/>
      <c r="E331" s="36"/>
      <c r="F331" s="37" t="str">
        <f t="shared" si="91"/>
        <v/>
      </c>
      <c r="G331" s="37"/>
      <c r="H331" s="36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Y331" s="38"/>
      <c r="Z331" s="39"/>
      <c r="AA331" s="40" t="str">
        <f t="shared" si="74"/>
        <v/>
      </c>
      <c r="AB331" s="40" t="str">
        <f t="shared" si="75"/>
        <v/>
      </c>
      <c r="AD331" s="5" t="str">
        <f t="shared" si="76"/>
        <v/>
      </c>
      <c r="AE331" s="124" t="str">
        <f t="shared" si="77"/>
        <v/>
      </c>
      <c r="AF331" s="124" t="str">
        <f t="shared" si="78"/>
        <v/>
      </c>
      <c r="AG331" s="6" t="str">
        <f t="shared" si="79"/>
        <v/>
      </c>
      <c r="AH331" s="5" t="str">
        <f t="shared" si="80"/>
        <v/>
      </c>
      <c r="AI331" s="6" t="str">
        <f t="shared" si="81"/>
        <v/>
      </c>
      <c r="AJ331" s="6" t="str">
        <f t="shared" si="82"/>
        <v/>
      </c>
      <c r="AK331" s="6" t="str">
        <f t="shared" si="83"/>
        <v/>
      </c>
      <c r="AL331" s="6" t="str">
        <f t="shared" si="84"/>
        <v/>
      </c>
      <c r="AM331" s="6" t="str">
        <f t="shared" si="85"/>
        <v/>
      </c>
      <c r="AN331" s="6" t="str">
        <f t="shared" si="86"/>
        <v/>
      </c>
      <c r="AO331" s="6" t="str">
        <f t="shared" si="87"/>
        <v/>
      </c>
      <c r="AP331" s="6" t="str">
        <f t="shared" si="88"/>
        <v/>
      </c>
      <c r="AQ331" s="6" t="str">
        <f t="shared" si="89"/>
        <v/>
      </c>
      <c r="AR331" s="6" t="str">
        <f t="shared" si="90"/>
        <v/>
      </c>
      <c r="AS331" s="6"/>
      <c r="AT331" s="45"/>
    </row>
    <row r="332" spans="2:46" x14ac:dyDescent="0.3">
      <c r="B332" s="163"/>
      <c r="C332" s="163"/>
      <c r="D332" s="4"/>
      <c r="E332" s="36"/>
      <c r="F332" s="37" t="str">
        <f t="shared" si="91"/>
        <v/>
      </c>
      <c r="G332" s="37"/>
      <c r="H332" s="36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Y332" s="38"/>
      <c r="Z332" s="39"/>
      <c r="AA332" s="40" t="str">
        <f t="shared" si="74"/>
        <v/>
      </c>
      <c r="AB332" s="40" t="str">
        <f t="shared" si="75"/>
        <v/>
      </c>
      <c r="AD332" s="5" t="str">
        <f t="shared" si="76"/>
        <v/>
      </c>
      <c r="AE332" s="124" t="str">
        <f t="shared" si="77"/>
        <v/>
      </c>
      <c r="AF332" s="124" t="str">
        <f t="shared" si="78"/>
        <v/>
      </c>
      <c r="AG332" s="6" t="str">
        <f t="shared" si="79"/>
        <v/>
      </c>
      <c r="AH332" s="5" t="str">
        <f t="shared" si="80"/>
        <v/>
      </c>
      <c r="AI332" s="6" t="str">
        <f t="shared" si="81"/>
        <v/>
      </c>
      <c r="AJ332" s="6" t="str">
        <f t="shared" si="82"/>
        <v/>
      </c>
      <c r="AK332" s="6" t="str">
        <f t="shared" si="83"/>
        <v/>
      </c>
      <c r="AL332" s="6" t="str">
        <f t="shared" si="84"/>
        <v/>
      </c>
      <c r="AM332" s="6" t="str">
        <f t="shared" si="85"/>
        <v/>
      </c>
      <c r="AN332" s="6" t="str">
        <f t="shared" si="86"/>
        <v/>
      </c>
      <c r="AO332" s="6" t="str">
        <f t="shared" si="87"/>
        <v/>
      </c>
      <c r="AP332" s="6" t="str">
        <f t="shared" si="88"/>
        <v/>
      </c>
      <c r="AQ332" s="6" t="str">
        <f t="shared" si="89"/>
        <v/>
      </c>
      <c r="AR332" s="6" t="str">
        <f t="shared" si="90"/>
        <v/>
      </c>
      <c r="AS332" s="6"/>
      <c r="AT332" s="45"/>
    </row>
    <row r="333" spans="2:46" x14ac:dyDescent="0.3">
      <c r="B333" s="163"/>
      <c r="C333" s="163"/>
      <c r="D333" s="4"/>
      <c r="E333" s="36"/>
      <c r="F333" s="37" t="str">
        <f t="shared" si="91"/>
        <v/>
      </c>
      <c r="G333" s="37"/>
      <c r="H333" s="36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Y333" s="38"/>
      <c r="Z333" s="39"/>
      <c r="AA333" s="40" t="str">
        <f t="shared" si="74"/>
        <v/>
      </c>
      <c r="AB333" s="40" t="str">
        <f t="shared" si="75"/>
        <v/>
      </c>
      <c r="AD333" s="5" t="str">
        <f t="shared" si="76"/>
        <v/>
      </c>
      <c r="AE333" s="124" t="str">
        <f t="shared" si="77"/>
        <v/>
      </c>
      <c r="AF333" s="124" t="str">
        <f t="shared" si="78"/>
        <v/>
      </c>
      <c r="AG333" s="6" t="str">
        <f t="shared" si="79"/>
        <v/>
      </c>
      <c r="AH333" s="5" t="str">
        <f t="shared" si="80"/>
        <v/>
      </c>
      <c r="AI333" s="6" t="str">
        <f t="shared" si="81"/>
        <v/>
      </c>
      <c r="AJ333" s="6" t="str">
        <f t="shared" si="82"/>
        <v/>
      </c>
      <c r="AK333" s="6" t="str">
        <f t="shared" si="83"/>
        <v/>
      </c>
      <c r="AL333" s="6" t="str">
        <f t="shared" si="84"/>
        <v/>
      </c>
      <c r="AM333" s="6" t="str">
        <f t="shared" si="85"/>
        <v/>
      </c>
      <c r="AN333" s="6" t="str">
        <f t="shared" si="86"/>
        <v/>
      </c>
      <c r="AO333" s="6" t="str">
        <f t="shared" si="87"/>
        <v/>
      </c>
      <c r="AP333" s="6" t="str">
        <f t="shared" si="88"/>
        <v/>
      </c>
      <c r="AQ333" s="6" t="str">
        <f t="shared" si="89"/>
        <v/>
      </c>
      <c r="AR333" s="6" t="str">
        <f t="shared" si="90"/>
        <v/>
      </c>
      <c r="AS333" s="6"/>
      <c r="AT333" s="45"/>
    </row>
    <row r="334" spans="2:46" x14ac:dyDescent="0.3">
      <c r="B334" s="163"/>
      <c r="C334" s="163"/>
      <c r="D334" s="4"/>
      <c r="E334" s="36"/>
      <c r="F334" s="37" t="str">
        <f t="shared" si="91"/>
        <v/>
      </c>
      <c r="G334" s="37"/>
      <c r="H334" s="36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Y334" s="38"/>
      <c r="Z334" s="39"/>
      <c r="AA334" s="40" t="str">
        <f t="shared" si="74"/>
        <v/>
      </c>
      <c r="AB334" s="40" t="str">
        <f t="shared" si="75"/>
        <v/>
      </c>
      <c r="AD334" s="5" t="str">
        <f t="shared" si="76"/>
        <v/>
      </c>
      <c r="AE334" s="124" t="str">
        <f t="shared" si="77"/>
        <v/>
      </c>
      <c r="AF334" s="124" t="str">
        <f t="shared" si="78"/>
        <v/>
      </c>
      <c r="AG334" s="6" t="str">
        <f t="shared" si="79"/>
        <v/>
      </c>
      <c r="AH334" s="5" t="str">
        <f t="shared" si="80"/>
        <v/>
      </c>
      <c r="AI334" s="6" t="str">
        <f t="shared" si="81"/>
        <v/>
      </c>
      <c r="AJ334" s="6" t="str">
        <f t="shared" si="82"/>
        <v/>
      </c>
      <c r="AK334" s="6" t="str">
        <f t="shared" si="83"/>
        <v/>
      </c>
      <c r="AL334" s="6" t="str">
        <f t="shared" si="84"/>
        <v/>
      </c>
      <c r="AM334" s="6" t="str">
        <f t="shared" si="85"/>
        <v/>
      </c>
      <c r="AN334" s="6" t="str">
        <f t="shared" si="86"/>
        <v/>
      </c>
      <c r="AO334" s="6" t="str">
        <f t="shared" si="87"/>
        <v/>
      </c>
      <c r="AP334" s="6" t="str">
        <f t="shared" si="88"/>
        <v/>
      </c>
      <c r="AQ334" s="6" t="str">
        <f t="shared" si="89"/>
        <v/>
      </c>
      <c r="AR334" s="6" t="str">
        <f t="shared" si="90"/>
        <v/>
      </c>
      <c r="AS334" s="6"/>
      <c r="AT334" s="45"/>
    </row>
    <row r="335" spans="2:46" x14ac:dyDescent="0.3">
      <c r="B335" s="163"/>
      <c r="C335" s="163"/>
      <c r="D335" s="4"/>
      <c r="E335" s="36"/>
      <c r="F335" s="37" t="str">
        <f t="shared" si="91"/>
        <v/>
      </c>
      <c r="G335" s="37"/>
      <c r="H335" s="36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Y335" s="38"/>
      <c r="Z335" s="39"/>
      <c r="AA335" s="40" t="str">
        <f t="shared" ref="AA335:AA398" si="92">IFERROR(IF(OR(B335="",B335="SUBTOTAL"),"",IF(AND(B335="Capítulo",E335=E$12),SUMIF(AD$15:AD$500,D335,AA$15:AA$500),IF(E335=E$13,AE335*Z335,SUM(AI335:AM335)))),"")</f>
        <v/>
      </c>
      <c r="AB335" s="40" t="str">
        <f t="shared" ref="AB335:AB398" si="93">IFERROR(IF(OR(AK$2=0,B335="",B335="SUBTOTAL"),"",IF(AND(B335="Capítulo",E335=E$12),SUMIF(AD$15:AD$500,D335,AB$15:AB$500),IF(E335=E$13,AF335*Z335,SUM(AI335:AR335)))),"")</f>
        <v/>
      </c>
      <c r="AD335" s="5" t="str">
        <f t="shared" ref="AD335:AD398" si="94">IF(B335="PARTIDA",MID(D335,1,2),"")</f>
        <v/>
      </c>
      <c r="AE335" s="124" t="str">
        <f t="shared" ref="AE335:AE398" si="95">IF(AND($E335=$E$13,$B335="PARTIDA"),IF($G335="PZ",$AM$2,1),"")</f>
        <v/>
      </c>
      <c r="AF335" s="124" t="str">
        <f t="shared" ref="AF335:AF398" si="96">IF(AND($E335=$E$13,$B335="PARTIDA"),IF($G335="PZ",$AN$2,1),"")</f>
        <v/>
      </c>
      <c r="AG335" s="6" t="str">
        <f t="shared" ref="AG335:AG398" si="97">IF(E335=$E$13,MID($G335,1,3),"")</f>
        <v/>
      </c>
      <c r="AH335" s="5" t="str">
        <f t="shared" ref="AH335:AH398" si="98">IF(E335=$E$13,AA335,"")</f>
        <v/>
      </c>
      <c r="AI335" s="6" t="str">
        <f t="shared" ref="AI335:AI398" si="99">IF(OR(AI$13="",S335="",$E335=$E$13,$B335&lt;&gt;"partida"),"",S335*$Z335)</f>
        <v/>
      </c>
      <c r="AJ335" s="6" t="str">
        <f t="shared" ref="AJ335:AJ398" si="100">IF(OR(AJ$13="",T335="",$E335=$E$13,$B335&lt;&gt;"partida"),"",T335*$Z335)</f>
        <v/>
      </c>
      <c r="AK335" s="6" t="str">
        <f t="shared" ref="AK335:AK398" si="101">IF(OR(AK$13="",U335="",$E335=$E$13,$B335&lt;&gt;"partida"),"",U335*$Z335)</f>
        <v/>
      </c>
      <c r="AL335" s="6" t="str">
        <f t="shared" ref="AL335:AL398" si="102">IF(OR(AL$13="",V335="",$E335=$E$13,$B335&lt;&gt;"partida"),"",V335*$Z335)</f>
        <v/>
      </c>
      <c r="AM335" s="6" t="str">
        <f t="shared" ref="AM335:AM398" si="103">IF(OR(AM$13="",W335="",$E335=$E$13,$B335&lt;&gt;"partida"),"",W335*$Z335)</f>
        <v/>
      </c>
      <c r="AN335" s="6" t="str">
        <f t="shared" ref="AN335:AN398" si="104">IF(OR(AN$13="",S335="",$E335=$E$13,$B335&lt;&gt;"partida"),"",S335*$Z335)</f>
        <v/>
      </c>
      <c r="AO335" s="6" t="str">
        <f t="shared" ref="AO335:AO398" si="105">IF(OR(AO$13="",T335="",$E335=$E$13,$B335&lt;&gt;"partida"),"",T335*$Z335)</f>
        <v/>
      </c>
      <c r="AP335" s="6" t="str">
        <f t="shared" ref="AP335:AP398" si="106">IF(OR(AP$13="",U335="",$E335=$E$13,$B335&lt;&gt;"partida"),"",U335*$Z335)</f>
        <v/>
      </c>
      <c r="AQ335" s="6" t="str">
        <f t="shared" ref="AQ335:AQ398" si="107">IF(OR(AQ$13="",V335="",$E335=$E$13,$B335&lt;&gt;"partida"),"",V335*$Z335)</f>
        <v/>
      </c>
      <c r="AR335" s="6" t="str">
        <f t="shared" ref="AR335:AR398" si="108">IF(OR(AR$13="",W335="",$E335=$E$13,$B335&lt;&gt;"partida"),"",W335*$Z335)</f>
        <v/>
      </c>
      <c r="AS335" s="6"/>
      <c r="AT335" s="45"/>
    </row>
    <row r="336" spans="2:46" x14ac:dyDescent="0.3">
      <c r="B336" s="163"/>
      <c r="C336" s="163"/>
      <c r="D336" s="4"/>
      <c r="E336" s="36"/>
      <c r="F336" s="37" t="str">
        <f t="shared" si="91"/>
        <v/>
      </c>
      <c r="G336" s="37"/>
      <c r="H336" s="36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Y336" s="38"/>
      <c r="Z336" s="39"/>
      <c r="AA336" s="40" t="str">
        <f t="shared" si="92"/>
        <v/>
      </c>
      <c r="AB336" s="40" t="str">
        <f t="shared" si="93"/>
        <v/>
      </c>
      <c r="AD336" s="5" t="str">
        <f t="shared" si="94"/>
        <v/>
      </c>
      <c r="AE336" s="124" t="str">
        <f t="shared" si="95"/>
        <v/>
      </c>
      <c r="AF336" s="124" t="str">
        <f t="shared" si="96"/>
        <v/>
      </c>
      <c r="AG336" s="6" t="str">
        <f t="shared" si="97"/>
        <v/>
      </c>
      <c r="AH336" s="5" t="str">
        <f t="shared" si="98"/>
        <v/>
      </c>
      <c r="AI336" s="6" t="str">
        <f t="shared" si="99"/>
        <v/>
      </c>
      <c r="AJ336" s="6" t="str">
        <f t="shared" si="100"/>
        <v/>
      </c>
      <c r="AK336" s="6" t="str">
        <f t="shared" si="101"/>
        <v/>
      </c>
      <c r="AL336" s="6" t="str">
        <f t="shared" si="102"/>
        <v/>
      </c>
      <c r="AM336" s="6" t="str">
        <f t="shared" si="103"/>
        <v/>
      </c>
      <c r="AN336" s="6" t="str">
        <f t="shared" si="104"/>
        <v/>
      </c>
      <c r="AO336" s="6" t="str">
        <f t="shared" si="105"/>
        <v/>
      </c>
      <c r="AP336" s="6" t="str">
        <f t="shared" si="106"/>
        <v/>
      </c>
      <c r="AQ336" s="6" t="str">
        <f t="shared" si="107"/>
        <v/>
      </c>
      <c r="AR336" s="6" t="str">
        <f t="shared" si="108"/>
        <v/>
      </c>
      <c r="AS336" s="6"/>
      <c r="AT336" s="45"/>
    </row>
    <row r="337" spans="2:46" x14ac:dyDescent="0.3">
      <c r="B337" s="163"/>
      <c r="C337" s="163"/>
      <c r="D337" s="4"/>
      <c r="E337" s="36"/>
      <c r="F337" s="37" t="str">
        <f t="shared" si="91"/>
        <v/>
      </c>
      <c r="G337" s="37"/>
      <c r="H337" s="36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Y337" s="38"/>
      <c r="Z337" s="39"/>
      <c r="AA337" s="40" t="str">
        <f t="shared" si="92"/>
        <v/>
      </c>
      <c r="AB337" s="40" t="str">
        <f t="shared" si="93"/>
        <v/>
      </c>
      <c r="AD337" s="5" t="str">
        <f t="shared" si="94"/>
        <v/>
      </c>
      <c r="AE337" s="124" t="str">
        <f t="shared" si="95"/>
        <v/>
      </c>
      <c r="AF337" s="124" t="str">
        <f t="shared" si="96"/>
        <v/>
      </c>
      <c r="AG337" s="6" t="str">
        <f t="shared" si="97"/>
        <v/>
      </c>
      <c r="AH337" s="5" t="str">
        <f t="shared" si="98"/>
        <v/>
      </c>
      <c r="AI337" s="6" t="str">
        <f t="shared" si="99"/>
        <v/>
      </c>
      <c r="AJ337" s="6" t="str">
        <f t="shared" si="100"/>
        <v/>
      </c>
      <c r="AK337" s="6" t="str">
        <f t="shared" si="101"/>
        <v/>
      </c>
      <c r="AL337" s="6" t="str">
        <f t="shared" si="102"/>
        <v/>
      </c>
      <c r="AM337" s="6" t="str">
        <f t="shared" si="103"/>
        <v/>
      </c>
      <c r="AN337" s="6" t="str">
        <f t="shared" si="104"/>
        <v/>
      </c>
      <c r="AO337" s="6" t="str">
        <f t="shared" si="105"/>
        <v/>
      </c>
      <c r="AP337" s="6" t="str">
        <f t="shared" si="106"/>
        <v/>
      </c>
      <c r="AQ337" s="6" t="str">
        <f t="shared" si="107"/>
        <v/>
      </c>
      <c r="AR337" s="6" t="str">
        <f t="shared" si="108"/>
        <v/>
      </c>
      <c r="AS337" s="6"/>
      <c r="AT337" s="45"/>
    </row>
    <row r="338" spans="2:46" x14ac:dyDescent="0.3">
      <c r="B338" s="163"/>
      <c r="C338" s="163"/>
      <c r="D338" s="4"/>
      <c r="E338" s="36"/>
      <c r="F338" s="37" t="str">
        <f t="shared" si="91"/>
        <v/>
      </c>
      <c r="G338" s="37"/>
      <c r="H338" s="36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Y338" s="38"/>
      <c r="Z338" s="39"/>
      <c r="AA338" s="40" t="str">
        <f t="shared" si="92"/>
        <v/>
      </c>
      <c r="AB338" s="40" t="str">
        <f t="shared" si="93"/>
        <v/>
      </c>
      <c r="AD338" s="5" t="str">
        <f t="shared" si="94"/>
        <v/>
      </c>
      <c r="AE338" s="124" t="str">
        <f t="shared" si="95"/>
        <v/>
      </c>
      <c r="AF338" s="124" t="str">
        <f t="shared" si="96"/>
        <v/>
      </c>
      <c r="AG338" s="6" t="str">
        <f t="shared" si="97"/>
        <v/>
      </c>
      <c r="AH338" s="5" t="str">
        <f t="shared" si="98"/>
        <v/>
      </c>
      <c r="AI338" s="6" t="str">
        <f t="shared" si="99"/>
        <v/>
      </c>
      <c r="AJ338" s="6" t="str">
        <f t="shared" si="100"/>
        <v/>
      </c>
      <c r="AK338" s="6" t="str">
        <f t="shared" si="101"/>
        <v/>
      </c>
      <c r="AL338" s="6" t="str">
        <f t="shared" si="102"/>
        <v/>
      </c>
      <c r="AM338" s="6" t="str">
        <f t="shared" si="103"/>
        <v/>
      </c>
      <c r="AN338" s="6" t="str">
        <f t="shared" si="104"/>
        <v/>
      </c>
      <c r="AO338" s="6" t="str">
        <f t="shared" si="105"/>
        <v/>
      </c>
      <c r="AP338" s="6" t="str">
        <f t="shared" si="106"/>
        <v/>
      </c>
      <c r="AQ338" s="6" t="str">
        <f t="shared" si="107"/>
        <v/>
      </c>
      <c r="AR338" s="6" t="str">
        <f t="shared" si="108"/>
        <v/>
      </c>
      <c r="AS338" s="6"/>
      <c r="AT338" s="45"/>
    </row>
    <row r="339" spans="2:46" x14ac:dyDescent="0.3">
      <c r="B339" s="163"/>
      <c r="C339" s="163"/>
      <c r="D339" s="4"/>
      <c r="E339" s="36"/>
      <c r="F339" s="37" t="str">
        <f t="shared" si="91"/>
        <v/>
      </c>
      <c r="G339" s="37"/>
      <c r="H339" s="36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Y339" s="38"/>
      <c r="Z339" s="39"/>
      <c r="AA339" s="40" t="str">
        <f t="shared" si="92"/>
        <v/>
      </c>
      <c r="AB339" s="40" t="str">
        <f t="shared" si="93"/>
        <v/>
      </c>
      <c r="AD339" s="5" t="str">
        <f t="shared" si="94"/>
        <v/>
      </c>
      <c r="AE339" s="124" t="str">
        <f t="shared" si="95"/>
        <v/>
      </c>
      <c r="AF339" s="124" t="str">
        <f t="shared" si="96"/>
        <v/>
      </c>
      <c r="AG339" s="6" t="str">
        <f t="shared" si="97"/>
        <v/>
      </c>
      <c r="AH339" s="5" t="str">
        <f t="shared" si="98"/>
        <v/>
      </c>
      <c r="AI339" s="6" t="str">
        <f t="shared" si="99"/>
        <v/>
      </c>
      <c r="AJ339" s="6" t="str">
        <f t="shared" si="100"/>
        <v/>
      </c>
      <c r="AK339" s="6" t="str">
        <f t="shared" si="101"/>
        <v/>
      </c>
      <c r="AL339" s="6" t="str">
        <f t="shared" si="102"/>
        <v/>
      </c>
      <c r="AM339" s="6" t="str">
        <f t="shared" si="103"/>
        <v/>
      </c>
      <c r="AN339" s="6" t="str">
        <f t="shared" si="104"/>
        <v/>
      </c>
      <c r="AO339" s="6" t="str">
        <f t="shared" si="105"/>
        <v/>
      </c>
      <c r="AP339" s="6" t="str">
        <f t="shared" si="106"/>
        <v/>
      </c>
      <c r="AQ339" s="6" t="str">
        <f t="shared" si="107"/>
        <v/>
      </c>
      <c r="AR339" s="6" t="str">
        <f t="shared" si="108"/>
        <v/>
      </c>
      <c r="AS339" s="6"/>
      <c r="AT339" s="45"/>
    </row>
    <row r="340" spans="2:46" x14ac:dyDescent="0.3">
      <c r="B340" s="163"/>
      <c r="C340" s="163"/>
      <c r="D340" s="4"/>
      <c r="E340" s="36"/>
      <c r="F340" s="37" t="str">
        <f t="shared" si="91"/>
        <v/>
      </c>
      <c r="G340" s="37"/>
      <c r="H340" s="36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Y340" s="38"/>
      <c r="Z340" s="39"/>
      <c r="AA340" s="40" t="str">
        <f t="shared" si="92"/>
        <v/>
      </c>
      <c r="AB340" s="40" t="str">
        <f t="shared" si="93"/>
        <v/>
      </c>
      <c r="AD340" s="5" t="str">
        <f t="shared" si="94"/>
        <v/>
      </c>
      <c r="AE340" s="124" t="str">
        <f t="shared" si="95"/>
        <v/>
      </c>
      <c r="AF340" s="124" t="str">
        <f t="shared" si="96"/>
        <v/>
      </c>
      <c r="AG340" s="6" t="str">
        <f t="shared" si="97"/>
        <v/>
      </c>
      <c r="AH340" s="5" t="str">
        <f t="shared" si="98"/>
        <v/>
      </c>
      <c r="AI340" s="6" t="str">
        <f t="shared" si="99"/>
        <v/>
      </c>
      <c r="AJ340" s="6" t="str">
        <f t="shared" si="100"/>
        <v/>
      </c>
      <c r="AK340" s="6" t="str">
        <f t="shared" si="101"/>
        <v/>
      </c>
      <c r="AL340" s="6" t="str">
        <f t="shared" si="102"/>
        <v/>
      </c>
      <c r="AM340" s="6" t="str">
        <f t="shared" si="103"/>
        <v/>
      </c>
      <c r="AN340" s="6" t="str">
        <f t="shared" si="104"/>
        <v/>
      </c>
      <c r="AO340" s="6" t="str">
        <f t="shared" si="105"/>
        <v/>
      </c>
      <c r="AP340" s="6" t="str">
        <f t="shared" si="106"/>
        <v/>
      </c>
      <c r="AQ340" s="6" t="str">
        <f t="shared" si="107"/>
        <v/>
      </c>
      <c r="AR340" s="6" t="str">
        <f t="shared" si="108"/>
        <v/>
      </c>
      <c r="AS340" s="6"/>
      <c r="AT340" s="45"/>
    </row>
    <row r="341" spans="2:46" x14ac:dyDescent="0.3">
      <c r="B341" s="163"/>
      <c r="C341" s="163"/>
      <c r="D341" s="4"/>
      <c r="E341" s="36"/>
      <c r="F341" s="37" t="str">
        <f t="shared" si="91"/>
        <v/>
      </c>
      <c r="G341" s="37"/>
      <c r="H341" s="36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Y341" s="38"/>
      <c r="Z341" s="39"/>
      <c r="AA341" s="40" t="str">
        <f t="shared" si="92"/>
        <v/>
      </c>
      <c r="AB341" s="40" t="str">
        <f t="shared" si="93"/>
        <v/>
      </c>
      <c r="AD341" s="5" t="str">
        <f t="shared" si="94"/>
        <v/>
      </c>
      <c r="AE341" s="124" t="str">
        <f t="shared" si="95"/>
        <v/>
      </c>
      <c r="AF341" s="124" t="str">
        <f t="shared" si="96"/>
        <v/>
      </c>
      <c r="AG341" s="6" t="str">
        <f t="shared" si="97"/>
        <v/>
      </c>
      <c r="AH341" s="5" t="str">
        <f t="shared" si="98"/>
        <v/>
      </c>
      <c r="AI341" s="6" t="str">
        <f t="shared" si="99"/>
        <v/>
      </c>
      <c r="AJ341" s="6" t="str">
        <f t="shared" si="100"/>
        <v/>
      </c>
      <c r="AK341" s="6" t="str">
        <f t="shared" si="101"/>
        <v/>
      </c>
      <c r="AL341" s="6" t="str">
        <f t="shared" si="102"/>
        <v/>
      </c>
      <c r="AM341" s="6" t="str">
        <f t="shared" si="103"/>
        <v/>
      </c>
      <c r="AN341" s="6" t="str">
        <f t="shared" si="104"/>
        <v/>
      </c>
      <c r="AO341" s="6" t="str">
        <f t="shared" si="105"/>
        <v/>
      </c>
      <c r="AP341" s="6" t="str">
        <f t="shared" si="106"/>
        <v/>
      </c>
      <c r="AQ341" s="6" t="str">
        <f t="shared" si="107"/>
        <v/>
      </c>
      <c r="AR341" s="6" t="str">
        <f t="shared" si="108"/>
        <v/>
      </c>
      <c r="AS341" s="6"/>
      <c r="AT341" s="45"/>
    </row>
    <row r="342" spans="2:46" x14ac:dyDescent="0.3">
      <c r="B342" s="163"/>
      <c r="C342" s="163"/>
      <c r="D342" s="4"/>
      <c r="E342" s="36"/>
      <c r="F342" s="37" t="str">
        <f t="shared" si="91"/>
        <v/>
      </c>
      <c r="G342" s="37"/>
      <c r="H342" s="36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Y342" s="38"/>
      <c r="Z342" s="39"/>
      <c r="AA342" s="40" t="str">
        <f t="shared" si="92"/>
        <v/>
      </c>
      <c r="AB342" s="40" t="str">
        <f t="shared" si="93"/>
        <v/>
      </c>
      <c r="AD342" s="5" t="str">
        <f t="shared" si="94"/>
        <v/>
      </c>
      <c r="AE342" s="124" t="str">
        <f t="shared" si="95"/>
        <v/>
      </c>
      <c r="AF342" s="124" t="str">
        <f t="shared" si="96"/>
        <v/>
      </c>
      <c r="AG342" s="6" t="str">
        <f t="shared" si="97"/>
        <v/>
      </c>
      <c r="AH342" s="5" t="str">
        <f t="shared" si="98"/>
        <v/>
      </c>
      <c r="AI342" s="6" t="str">
        <f t="shared" si="99"/>
        <v/>
      </c>
      <c r="AJ342" s="6" t="str">
        <f t="shared" si="100"/>
        <v/>
      </c>
      <c r="AK342" s="6" t="str">
        <f t="shared" si="101"/>
        <v/>
      </c>
      <c r="AL342" s="6" t="str">
        <f t="shared" si="102"/>
        <v/>
      </c>
      <c r="AM342" s="6" t="str">
        <f t="shared" si="103"/>
        <v/>
      </c>
      <c r="AN342" s="6" t="str">
        <f t="shared" si="104"/>
        <v/>
      </c>
      <c r="AO342" s="6" t="str">
        <f t="shared" si="105"/>
        <v/>
      </c>
      <c r="AP342" s="6" t="str">
        <f t="shared" si="106"/>
        <v/>
      </c>
      <c r="AQ342" s="6" t="str">
        <f t="shared" si="107"/>
        <v/>
      </c>
      <c r="AR342" s="6" t="str">
        <f t="shared" si="108"/>
        <v/>
      </c>
      <c r="AS342" s="6"/>
      <c r="AT342" s="45"/>
    </row>
    <row r="343" spans="2:46" x14ac:dyDescent="0.3">
      <c r="B343" s="163"/>
      <c r="C343" s="163"/>
      <c r="D343" s="4"/>
      <c r="E343" s="36"/>
      <c r="F343" s="37" t="str">
        <f t="shared" si="91"/>
        <v/>
      </c>
      <c r="G343" s="37"/>
      <c r="H343" s="36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Y343" s="38"/>
      <c r="Z343" s="39"/>
      <c r="AA343" s="40" t="str">
        <f t="shared" si="92"/>
        <v/>
      </c>
      <c r="AB343" s="40" t="str">
        <f t="shared" si="93"/>
        <v/>
      </c>
      <c r="AD343" s="5" t="str">
        <f t="shared" si="94"/>
        <v/>
      </c>
      <c r="AE343" s="124" t="str">
        <f t="shared" si="95"/>
        <v/>
      </c>
      <c r="AF343" s="124" t="str">
        <f t="shared" si="96"/>
        <v/>
      </c>
      <c r="AG343" s="6" t="str">
        <f t="shared" si="97"/>
        <v/>
      </c>
      <c r="AH343" s="5" t="str">
        <f t="shared" si="98"/>
        <v/>
      </c>
      <c r="AI343" s="6" t="str">
        <f t="shared" si="99"/>
        <v/>
      </c>
      <c r="AJ343" s="6" t="str">
        <f t="shared" si="100"/>
        <v/>
      </c>
      <c r="AK343" s="6" t="str">
        <f t="shared" si="101"/>
        <v/>
      </c>
      <c r="AL343" s="6" t="str">
        <f t="shared" si="102"/>
        <v/>
      </c>
      <c r="AM343" s="6" t="str">
        <f t="shared" si="103"/>
        <v/>
      </c>
      <c r="AN343" s="6" t="str">
        <f t="shared" si="104"/>
        <v/>
      </c>
      <c r="AO343" s="6" t="str">
        <f t="shared" si="105"/>
        <v/>
      </c>
      <c r="AP343" s="6" t="str">
        <f t="shared" si="106"/>
        <v/>
      </c>
      <c r="AQ343" s="6" t="str">
        <f t="shared" si="107"/>
        <v/>
      </c>
      <c r="AR343" s="6" t="str">
        <f t="shared" si="108"/>
        <v/>
      </c>
      <c r="AS343" s="6"/>
      <c r="AT343" s="45"/>
    </row>
    <row r="344" spans="2:46" x14ac:dyDescent="0.3">
      <c r="B344" s="163"/>
      <c r="C344" s="163"/>
      <c r="D344" s="4"/>
      <c r="E344" s="36"/>
      <c r="F344" s="37" t="str">
        <f t="shared" si="91"/>
        <v/>
      </c>
      <c r="G344" s="37"/>
      <c r="H344" s="36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Y344" s="38"/>
      <c r="Z344" s="39"/>
      <c r="AA344" s="40" t="str">
        <f t="shared" si="92"/>
        <v/>
      </c>
      <c r="AB344" s="40" t="str">
        <f t="shared" si="93"/>
        <v/>
      </c>
      <c r="AD344" s="5" t="str">
        <f t="shared" si="94"/>
        <v/>
      </c>
      <c r="AE344" s="124" t="str">
        <f t="shared" si="95"/>
        <v/>
      </c>
      <c r="AF344" s="124" t="str">
        <f t="shared" si="96"/>
        <v/>
      </c>
      <c r="AG344" s="6" t="str">
        <f t="shared" si="97"/>
        <v/>
      </c>
      <c r="AH344" s="5" t="str">
        <f t="shared" si="98"/>
        <v/>
      </c>
      <c r="AI344" s="6" t="str">
        <f t="shared" si="99"/>
        <v/>
      </c>
      <c r="AJ344" s="6" t="str">
        <f t="shared" si="100"/>
        <v/>
      </c>
      <c r="AK344" s="6" t="str">
        <f t="shared" si="101"/>
        <v/>
      </c>
      <c r="AL344" s="6" t="str">
        <f t="shared" si="102"/>
        <v/>
      </c>
      <c r="AM344" s="6" t="str">
        <f t="shared" si="103"/>
        <v/>
      </c>
      <c r="AN344" s="6" t="str">
        <f t="shared" si="104"/>
        <v/>
      </c>
      <c r="AO344" s="6" t="str">
        <f t="shared" si="105"/>
        <v/>
      </c>
      <c r="AP344" s="6" t="str">
        <f t="shared" si="106"/>
        <v/>
      </c>
      <c r="AQ344" s="6" t="str">
        <f t="shared" si="107"/>
        <v/>
      </c>
      <c r="AR344" s="6" t="str">
        <f t="shared" si="108"/>
        <v/>
      </c>
      <c r="AS344" s="6"/>
      <c r="AT344" s="45"/>
    </row>
    <row r="345" spans="2:46" x14ac:dyDescent="0.3">
      <c r="B345" s="163"/>
      <c r="C345" s="163"/>
      <c r="D345" s="4"/>
      <c r="E345" s="36"/>
      <c r="F345" s="37" t="str">
        <f t="shared" si="91"/>
        <v/>
      </c>
      <c r="G345" s="37"/>
      <c r="H345" s="36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Y345" s="38"/>
      <c r="Z345" s="39"/>
      <c r="AA345" s="40" t="str">
        <f t="shared" si="92"/>
        <v/>
      </c>
      <c r="AB345" s="40" t="str">
        <f t="shared" si="93"/>
        <v/>
      </c>
      <c r="AD345" s="5" t="str">
        <f t="shared" si="94"/>
        <v/>
      </c>
      <c r="AE345" s="124" t="str">
        <f t="shared" si="95"/>
        <v/>
      </c>
      <c r="AF345" s="124" t="str">
        <f t="shared" si="96"/>
        <v/>
      </c>
      <c r="AG345" s="6" t="str">
        <f t="shared" si="97"/>
        <v/>
      </c>
      <c r="AH345" s="5" t="str">
        <f t="shared" si="98"/>
        <v/>
      </c>
      <c r="AI345" s="6" t="str">
        <f t="shared" si="99"/>
        <v/>
      </c>
      <c r="AJ345" s="6" t="str">
        <f t="shared" si="100"/>
        <v/>
      </c>
      <c r="AK345" s="6" t="str">
        <f t="shared" si="101"/>
        <v/>
      </c>
      <c r="AL345" s="6" t="str">
        <f t="shared" si="102"/>
        <v/>
      </c>
      <c r="AM345" s="6" t="str">
        <f t="shared" si="103"/>
        <v/>
      </c>
      <c r="AN345" s="6" t="str">
        <f t="shared" si="104"/>
        <v/>
      </c>
      <c r="AO345" s="6" t="str">
        <f t="shared" si="105"/>
        <v/>
      </c>
      <c r="AP345" s="6" t="str">
        <f t="shared" si="106"/>
        <v/>
      </c>
      <c r="AQ345" s="6" t="str">
        <f t="shared" si="107"/>
        <v/>
      </c>
      <c r="AR345" s="6" t="str">
        <f t="shared" si="108"/>
        <v/>
      </c>
      <c r="AS345" s="6"/>
      <c r="AT345" s="45"/>
    </row>
    <row r="346" spans="2:46" x14ac:dyDescent="0.3">
      <c r="B346" s="163"/>
      <c r="C346" s="163"/>
      <c r="D346" s="4"/>
      <c r="E346" s="36"/>
      <c r="F346" s="37" t="str">
        <f t="shared" si="91"/>
        <v/>
      </c>
      <c r="G346" s="37"/>
      <c r="H346" s="36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Y346" s="38"/>
      <c r="Z346" s="39"/>
      <c r="AA346" s="40" t="str">
        <f t="shared" si="92"/>
        <v/>
      </c>
      <c r="AB346" s="40" t="str">
        <f t="shared" si="93"/>
        <v/>
      </c>
      <c r="AD346" s="5" t="str">
        <f t="shared" si="94"/>
        <v/>
      </c>
      <c r="AE346" s="124" t="str">
        <f t="shared" si="95"/>
        <v/>
      </c>
      <c r="AF346" s="124" t="str">
        <f t="shared" si="96"/>
        <v/>
      </c>
      <c r="AG346" s="6" t="str">
        <f t="shared" si="97"/>
        <v/>
      </c>
      <c r="AH346" s="5" t="str">
        <f t="shared" si="98"/>
        <v/>
      </c>
      <c r="AI346" s="6" t="str">
        <f t="shared" si="99"/>
        <v/>
      </c>
      <c r="AJ346" s="6" t="str">
        <f t="shared" si="100"/>
        <v/>
      </c>
      <c r="AK346" s="6" t="str">
        <f t="shared" si="101"/>
        <v/>
      </c>
      <c r="AL346" s="6" t="str">
        <f t="shared" si="102"/>
        <v/>
      </c>
      <c r="AM346" s="6" t="str">
        <f t="shared" si="103"/>
        <v/>
      </c>
      <c r="AN346" s="6" t="str">
        <f t="shared" si="104"/>
        <v/>
      </c>
      <c r="AO346" s="6" t="str">
        <f t="shared" si="105"/>
        <v/>
      </c>
      <c r="AP346" s="6" t="str">
        <f t="shared" si="106"/>
        <v/>
      </c>
      <c r="AQ346" s="6" t="str">
        <f t="shared" si="107"/>
        <v/>
      </c>
      <c r="AR346" s="6" t="str">
        <f t="shared" si="108"/>
        <v/>
      </c>
      <c r="AS346" s="6"/>
      <c r="AT346" s="45"/>
    </row>
    <row r="347" spans="2:46" x14ac:dyDescent="0.3">
      <c r="B347" s="163"/>
      <c r="C347" s="163"/>
      <c r="D347" s="4"/>
      <c r="E347" s="36"/>
      <c r="F347" s="37" t="str">
        <f t="shared" si="91"/>
        <v/>
      </c>
      <c r="G347" s="37"/>
      <c r="H347" s="36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Y347" s="38"/>
      <c r="Z347" s="39"/>
      <c r="AA347" s="40" t="str">
        <f t="shared" si="92"/>
        <v/>
      </c>
      <c r="AB347" s="40" t="str">
        <f t="shared" si="93"/>
        <v/>
      </c>
      <c r="AD347" s="5" t="str">
        <f t="shared" si="94"/>
        <v/>
      </c>
      <c r="AE347" s="124" t="str">
        <f t="shared" si="95"/>
        <v/>
      </c>
      <c r="AF347" s="124" t="str">
        <f t="shared" si="96"/>
        <v/>
      </c>
      <c r="AG347" s="6" t="str">
        <f t="shared" si="97"/>
        <v/>
      </c>
      <c r="AH347" s="5" t="str">
        <f t="shared" si="98"/>
        <v/>
      </c>
      <c r="AI347" s="6" t="str">
        <f t="shared" si="99"/>
        <v/>
      </c>
      <c r="AJ347" s="6" t="str">
        <f t="shared" si="100"/>
        <v/>
      </c>
      <c r="AK347" s="6" t="str">
        <f t="shared" si="101"/>
        <v/>
      </c>
      <c r="AL347" s="6" t="str">
        <f t="shared" si="102"/>
        <v/>
      </c>
      <c r="AM347" s="6" t="str">
        <f t="shared" si="103"/>
        <v/>
      </c>
      <c r="AN347" s="6" t="str">
        <f t="shared" si="104"/>
        <v/>
      </c>
      <c r="AO347" s="6" t="str">
        <f t="shared" si="105"/>
        <v/>
      </c>
      <c r="AP347" s="6" t="str">
        <f t="shared" si="106"/>
        <v/>
      </c>
      <c r="AQ347" s="6" t="str">
        <f t="shared" si="107"/>
        <v/>
      </c>
      <c r="AR347" s="6" t="str">
        <f t="shared" si="108"/>
        <v/>
      </c>
      <c r="AS347" s="6"/>
      <c r="AT347" s="45"/>
    </row>
    <row r="348" spans="2:46" x14ac:dyDescent="0.3">
      <c r="B348" s="163"/>
      <c r="C348" s="163"/>
      <c r="D348" s="4"/>
      <c r="E348" s="36"/>
      <c r="F348" s="37" t="str">
        <f t="shared" si="91"/>
        <v/>
      </c>
      <c r="G348" s="37"/>
      <c r="H348" s="36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Y348" s="38"/>
      <c r="Z348" s="39"/>
      <c r="AA348" s="40" t="str">
        <f t="shared" si="92"/>
        <v/>
      </c>
      <c r="AB348" s="40" t="str">
        <f t="shared" si="93"/>
        <v/>
      </c>
      <c r="AD348" s="5" t="str">
        <f t="shared" si="94"/>
        <v/>
      </c>
      <c r="AE348" s="124" t="str">
        <f t="shared" si="95"/>
        <v/>
      </c>
      <c r="AF348" s="124" t="str">
        <f t="shared" si="96"/>
        <v/>
      </c>
      <c r="AG348" s="6" t="str">
        <f t="shared" si="97"/>
        <v/>
      </c>
      <c r="AH348" s="5" t="str">
        <f t="shared" si="98"/>
        <v/>
      </c>
      <c r="AI348" s="6" t="str">
        <f t="shared" si="99"/>
        <v/>
      </c>
      <c r="AJ348" s="6" t="str">
        <f t="shared" si="100"/>
        <v/>
      </c>
      <c r="AK348" s="6" t="str">
        <f t="shared" si="101"/>
        <v/>
      </c>
      <c r="AL348" s="6" t="str">
        <f t="shared" si="102"/>
        <v/>
      </c>
      <c r="AM348" s="6" t="str">
        <f t="shared" si="103"/>
        <v/>
      </c>
      <c r="AN348" s="6" t="str">
        <f t="shared" si="104"/>
        <v/>
      </c>
      <c r="AO348" s="6" t="str">
        <f t="shared" si="105"/>
        <v/>
      </c>
      <c r="AP348" s="6" t="str">
        <f t="shared" si="106"/>
        <v/>
      </c>
      <c r="AQ348" s="6" t="str">
        <f t="shared" si="107"/>
        <v/>
      </c>
      <c r="AR348" s="6" t="str">
        <f t="shared" si="108"/>
        <v/>
      </c>
      <c r="AS348" s="6"/>
      <c r="AT348" s="45"/>
    </row>
    <row r="349" spans="2:46" x14ac:dyDescent="0.3">
      <c r="B349" s="163"/>
      <c r="C349" s="163"/>
      <c r="D349" s="4"/>
      <c r="E349" s="36"/>
      <c r="F349" s="37" t="str">
        <f t="shared" si="91"/>
        <v/>
      </c>
      <c r="G349" s="37"/>
      <c r="H349" s="36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Y349" s="38"/>
      <c r="Z349" s="39"/>
      <c r="AA349" s="40" t="str">
        <f t="shared" si="92"/>
        <v/>
      </c>
      <c r="AB349" s="40" t="str">
        <f t="shared" si="93"/>
        <v/>
      </c>
      <c r="AD349" s="5" t="str">
        <f t="shared" si="94"/>
        <v/>
      </c>
      <c r="AE349" s="124" t="str">
        <f t="shared" si="95"/>
        <v/>
      </c>
      <c r="AF349" s="124" t="str">
        <f t="shared" si="96"/>
        <v/>
      </c>
      <c r="AG349" s="6" t="str">
        <f t="shared" si="97"/>
        <v/>
      </c>
      <c r="AH349" s="5" t="str">
        <f t="shared" si="98"/>
        <v/>
      </c>
      <c r="AI349" s="6" t="str">
        <f t="shared" si="99"/>
        <v/>
      </c>
      <c r="AJ349" s="6" t="str">
        <f t="shared" si="100"/>
        <v/>
      </c>
      <c r="AK349" s="6" t="str">
        <f t="shared" si="101"/>
        <v/>
      </c>
      <c r="AL349" s="6" t="str">
        <f t="shared" si="102"/>
        <v/>
      </c>
      <c r="AM349" s="6" t="str">
        <f t="shared" si="103"/>
        <v/>
      </c>
      <c r="AN349" s="6" t="str">
        <f t="shared" si="104"/>
        <v/>
      </c>
      <c r="AO349" s="6" t="str">
        <f t="shared" si="105"/>
        <v/>
      </c>
      <c r="AP349" s="6" t="str">
        <f t="shared" si="106"/>
        <v/>
      </c>
      <c r="AQ349" s="6" t="str">
        <f t="shared" si="107"/>
        <v/>
      </c>
      <c r="AR349" s="6" t="str">
        <f t="shared" si="108"/>
        <v/>
      </c>
      <c r="AS349" s="6"/>
      <c r="AT349" s="45"/>
    </row>
    <row r="350" spans="2:46" x14ac:dyDescent="0.3">
      <c r="B350" s="163"/>
      <c r="C350" s="163"/>
      <c r="D350" s="4"/>
      <c r="E350" s="36"/>
      <c r="F350" s="37" t="str">
        <f t="shared" si="91"/>
        <v/>
      </c>
      <c r="G350" s="37"/>
      <c r="H350" s="36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Y350" s="38"/>
      <c r="Z350" s="39"/>
      <c r="AA350" s="40" t="str">
        <f t="shared" si="92"/>
        <v/>
      </c>
      <c r="AB350" s="40" t="str">
        <f t="shared" si="93"/>
        <v/>
      </c>
      <c r="AD350" s="5" t="str">
        <f t="shared" si="94"/>
        <v/>
      </c>
      <c r="AE350" s="124" t="str">
        <f t="shared" si="95"/>
        <v/>
      </c>
      <c r="AF350" s="124" t="str">
        <f t="shared" si="96"/>
        <v/>
      </c>
      <c r="AG350" s="6" t="str">
        <f t="shared" si="97"/>
        <v/>
      </c>
      <c r="AH350" s="5" t="str">
        <f t="shared" si="98"/>
        <v/>
      </c>
      <c r="AI350" s="6" t="str">
        <f t="shared" si="99"/>
        <v/>
      </c>
      <c r="AJ350" s="6" t="str">
        <f t="shared" si="100"/>
        <v/>
      </c>
      <c r="AK350" s="6" t="str">
        <f t="shared" si="101"/>
        <v/>
      </c>
      <c r="AL350" s="6" t="str">
        <f t="shared" si="102"/>
        <v/>
      </c>
      <c r="AM350" s="6" t="str">
        <f t="shared" si="103"/>
        <v/>
      </c>
      <c r="AN350" s="6" t="str">
        <f t="shared" si="104"/>
        <v/>
      </c>
      <c r="AO350" s="6" t="str">
        <f t="shared" si="105"/>
        <v/>
      </c>
      <c r="AP350" s="6" t="str">
        <f t="shared" si="106"/>
        <v/>
      </c>
      <c r="AQ350" s="6" t="str">
        <f t="shared" si="107"/>
        <v/>
      </c>
      <c r="AR350" s="6" t="str">
        <f t="shared" si="108"/>
        <v/>
      </c>
      <c r="AS350" s="6"/>
      <c r="AT350" s="45"/>
    </row>
    <row r="351" spans="2:46" x14ac:dyDescent="0.3">
      <c r="B351" s="163"/>
      <c r="C351" s="163"/>
      <c r="D351" s="4"/>
      <c r="E351" s="36"/>
      <c r="F351" s="37" t="str">
        <f t="shared" si="91"/>
        <v/>
      </c>
      <c r="G351" s="37"/>
      <c r="H351" s="36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Y351" s="38"/>
      <c r="Z351" s="39"/>
      <c r="AA351" s="40" t="str">
        <f t="shared" si="92"/>
        <v/>
      </c>
      <c r="AB351" s="40" t="str">
        <f t="shared" si="93"/>
        <v/>
      </c>
      <c r="AD351" s="5" t="str">
        <f t="shared" si="94"/>
        <v/>
      </c>
      <c r="AE351" s="124" t="str">
        <f t="shared" si="95"/>
        <v/>
      </c>
      <c r="AF351" s="124" t="str">
        <f t="shared" si="96"/>
        <v/>
      </c>
      <c r="AG351" s="6" t="str">
        <f t="shared" si="97"/>
        <v/>
      </c>
      <c r="AH351" s="5" t="str">
        <f t="shared" si="98"/>
        <v/>
      </c>
      <c r="AI351" s="6" t="str">
        <f t="shared" si="99"/>
        <v/>
      </c>
      <c r="AJ351" s="6" t="str">
        <f t="shared" si="100"/>
        <v/>
      </c>
      <c r="AK351" s="6" t="str">
        <f t="shared" si="101"/>
        <v/>
      </c>
      <c r="AL351" s="6" t="str">
        <f t="shared" si="102"/>
        <v/>
      </c>
      <c r="AM351" s="6" t="str">
        <f t="shared" si="103"/>
        <v/>
      </c>
      <c r="AN351" s="6" t="str">
        <f t="shared" si="104"/>
        <v/>
      </c>
      <c r="AO351" s="6" t="str">
        <f t="shared" si="105"/>
        <v/>
      </c>
      <c r="AP351" s="6" t="str">
        <f t="shared" si="106"/>
        <v/>
      </c>
      <c r="AQ351" s="6" t="str">
        <f t="shared" si="107"/>
        <v/>
      </c>
      <c r="AR351" s="6" t="str">
        <f t="shared" si="108"/>
        <v/>
      </c>
      <c r="AS351" s="6"/>
      <c r="AT351" s="45"/>
    </row>
    <row r="352" spans="2:46" x14ac:dyDescent="0.3">
      <c r="B352" s="163"/>
      <c r="C352" s="163"/>
      <c r="D352" s="4"/>
      <c r="E352" s="36"/>
      <c r="F352" s="37" t="str">
        <f t="shared" si="91"/>
        <v/>
      </c>
      <c r="G352" s="37"/>
      <c r="H352" s="36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Y352" s="38"/>
      <c r="Z352" s="39"/>
      <c r="AA352" s="40" t="str">
        <f t="shared" si="92"/>
        <v/>
      </c>
      <c r="AB352" s="40" t="str">
        <f t="shared" si="93"/>
        <v/>
      </c>
      <c r="AD352" s="5" t="str">
        <f t="shared" si="94"/>
        <v/>
      </c>
      <c r="AE352" s="124" t="str">
        <f t="shared" si="95"/>
        <v/>
      </c>
      <c r="AF352" s="124" t="str">
        <f t="shared" si="96"/>
        <v/>
      </c>
      <c r="AG352" s="6" t="str">
        <f t="shared" si="97"/>
        <v/>
      </c>
      <c r="AH352" s="5" t="str">
        <f t="shared" si="98"/>
        <v/>
      </c>
      <c r="AI352" s="6" t="str">
        <f t="shared" si="99"/>
        <v/>
      </c>
      <c r="AJ352" s="6" t="str">
        <f t="shared" si="100"/>
        <v/>
      </c>
      <c r="AK352" s="6" t="str">
        <f t="shared" si="101"/>
        <v/>
      </c>
      <c r="AL352" s="6" t="str">
        <f t="shared" si="102"/>
        <v/>
      </c>
      <c r="AM352" s="6" t="str">
        <f t="shared" si="103"/>
        <v/>
      </c>
      <c r="AN352" s="6" t="str">
        <f t="shared" si="104"/>
        <v/>
      </c>
      <c r="AO352" s="6" t="str">
        <f t="shared" si="105"/>
        <v/>
      </c>
      <c r="AP352" s="6" t="str">
        <f t="shared" si="106"/>
        <v/>
      </c>
      <c r="AQ352" s="6" t="str">
        <f t="shared" si="107"/>
        <v/>
      </c>
      <c r="AR352" s="6" t="str">
        <f t="shared" si="108"/>
        <v/>
      </c>
      <c r="AS352" s="6"/>
      <c r="AT352" s="45"/>
    </row>
    <row r="353" spans="2:46" x14ac:dyDescent="0.3">
      <c r="B353" s="163"/>
      <c r="C353" s="163"/>
      <c r="D353" s="4"/>
      <c r="E353" s="36"/>
      <c r="F353" s="37" t="str">
        <f t="shared" si="91"/>
        <v/>
      </c>
      <c r="G353" s="37"/>
      <c r="H353" s="36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Y353" s="38"/>
      <c r="Z353" s="39"/>
      <c r="AA353" s="40" t="str">
        <f t="shared" si="92"/>
        <v/>
      </c>
      <c r="AB353" s="40" t="str">
        <f t="shared" si="93"/>
        <v/>
      </c>
      <c r="AD353" s="5" t="str">
        <f t="shared" si="94"/>
        <v/>
      </c>
      <c r="AE353" s="124" t="str">
        <f t="shared" si="95"/>
        <v/>
      </c>
      <c r="AF353" s="124" t="str">
        <f t="shared" si="96"/>
        <v/>
      </c>
      <c r="AG353" s="6" t="str">
        <f t="shared" si="97"/>
        <v/>
      </c>
      <c r="AH353" s="5" t="str">
        <f t="shared" si="98"/>
        <v/>
      </c>
      <c r="AI353" s="6" t="str">
        <f t="shared" si="99"/>
        <v/>
      </c>
      <c r="AJ353" s="6" t="str">
        <f t="shared" si="100"/>
        <v/>
      </c>
      <c r="AK353" s="6" t="str">
        <f t="shared" si="101"/>
        <v/>
      </c>
      <c r="AL353" s="6" t="str">
        <f t="shared" si="102"/>
        <v/>
      </c>
      <c r="AM353" s="6" t="str">
        <f t="shared" si="103"/>
        <v/>
      </c>
      <c r="AN353" s="6" t="str">
        <f t="shared" si="104"/>
        <v/>
      </c>
      <c r="AO353" s="6" t="str">
        <f t="shared" si="105"/>
        <v/>
      </c>
      <c r="AP353" s="6" t="str">
        <f t="shared" si="106"/>
        <v/>
      </c>
      <c r="AQ353" s="6" t="str">
        <f t="shared" si="107"/>
        <v/>
      </c>
      <c r="AR353" s="6" t="str">
        <f t="shared" si="108"/>
        <v/>
      </c>
      <c r="AS353" s="6"/>
      <c r="AT353" s="45"/>
    </row>
    <row r="354" spans="2:46" x14ac:dyDescent="0.3">
      <c r="B354" s="163"/>
      <c r="C354" s="163"/>
      <c r="D354" s="4"/>
      <c r="E354" s="36"/>
      <c r="F354" s="37" t="str">
        <f t="shared" si="91"/>
        <v/>
      </c>
      <c r="G354" s="37"/>
      <c r="H354" s="36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Y354" s="38"/>
      <c r="Z354" s="39"/>
      <c r="AA354" s="40" t="str">
        <f t="shared" si="92"/>
        <v/>
      </c>
      <c r="AB354" s="40" t="str">
        <f t="shared" si="93"/>
        <v/>
      </c>
      <c r="AD354" s="5" t="str">
        <f t="shared" si="94"/>
        <v/>
      </c>
      <c r="AE354" s="124" t="str">
        <f t="shared" si="95"/>
        <v/>
      </c>
      <c r="AF354" s="124" t="str">
        <f t="shared" si="96"/>
        <v/>
      </c>
      <c r="AG354" s="6" t="str">
        <f t="shared" si="97"/>
        <v/>
      </c>
      <c r="AH354" s="5" t="str">
        <f t="shared" si="98"/>
        <v/>
      </c>
      <c r="AI354" s="6" t="str">
        <f t="shared" si="99"/>
        <v/>
      </c>
      <c r="AJ354" s="6" t="str">
        <f t="shared" si="100"/>
        <v/>
      </c>
      <c r="AK354" s="6" t="str">
        <f t="shared" si="101"/>
        <v/>
      </c>
      <c r="AL354" s="6" t="str">
        <f t="shared" si="102"/>
        <v/>
      </c>
      <c r="AM354" s="6" t="str">
        <f t="shared" si="103"/>
        <v/>
      </c>
      <c r="AN354" s="6" t="str">
        <f t="shared" si="104"/>
        <v/>
      </c>
      <c r="AO354" s="6" t="str">
        <f t="shared" si="105"/>
        <v/>
      </c>
      <c r="AP354" s="6" t="str">
        <f t="shared" si="106"/>
        <v/>
      </c>
      <c r="AQ354" s="6" t="str">
        <f t="shared" si="107"/>
        <v/>
      </c>
      <c r="AR354" s="6" t="str">
        <f t="shared" si="108"/>
        <v/>
      </c>
      <c r="AS354" s="6"/>
      <c r="AT354" s="45"/>
    </row>
    <row r="355" spans="2:46" x14ac:dyDescent="0.3">
      <c r="B355" s="163"/>
      <c r="C355" s="163"/>
      <c r="D355" s="4"/>
      <c r="E355" s="36"/>
      <c r="F355" s="37" t="str">
        <f t="shared" si="91"/>
        <v/>
      </c>
      <c r="G355" s="37"/>
      <c r="H355" s="36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Y355" s="38"/>
      <c r="Z355" s="39"/>
      <c r="AA355" s="40" t="str">
        <f t="shared" si="92"/>
        <v/>
      </c>
      <c r="AB355" s="40" t="str">
        <f t="shared" si="93"/>
        <v/>
      </c>
      <c r="AD355" s="5" t="str">
        <f t="shared" si="94"/>
        <v/>
      </c>
      <c r="AE355" s="124" t="str">
        <f t="shared" si="95"/>
        <v/>
      </c>
      <c r="AF355" s="124" t="str">
        <f t="shared" si="96"/>
        <v/>
      </c>
      <c r="AG355" s="6" t="str">
        <f t="shared" si="97"/>
        <v/>
      </c>
      <c r="AH355" s="5" t="str">
        <f t="shared" si="98"/>
        <v/>
      </c>
      <c r="AI355" s="6" t="str">
        <f t="shared" si="99"/>
        <v/>
      </c>
      <c r="AJ355" s="6" t="str">
        <f t="shared" si="100"/>
        <v/>
      </c>
      <c r="AK355" s="6" t="str">
        <f t="shared" si="101"/>
        <v/>
      </c>
      <c r="AL355" s="6" t="str">
        <f t="shared" si="102"/>
        <v/>
      </c>
      <c r="AM355" s="6" t="str">
        <f t="shared" si="103"/>
        <v/>
      </c>
      <c r="AN355" s="6" t="str">
        <f t="shared" si="104"/>
        <v/>
      </c>
      <c r="AO355" s="6" t="str">
        <f t="shared" si="105"/>
        <v/>
      </c>
      <c r="AP355" s="6" t="str">
        <f t="shared" si="106"/>
        <v/>
      </c>
      <c r="AQ355" s="6" t="str">
        <f t="shared" si="107"/>
        <v/>
      </c>
      <c r="AR355" s="6" t="str">
        <f t="shared" si="108"/>
        <v/>
      </c>
      <c r="AS355" s="6"/>
      <c r="AT355" s="45"/>
    </row>
    <row r="356" spans="2:46" x14ac:dyDescent="0.3">
      <c r="B356" s="163"/>
      <c r="C356" s="163"/>
      <c r="D356" s="4"/>
      <c r="E356" s="36"/>
      <c r="F356" s="37" t="str">
        <f t="shared" si="91"/>
        <v/>
      </c>
      <c r="G356" s="37"/>
      <c r="H356" s="36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Y356" s="38"/>
      <c r="Z356" s="39"/>
      <c r="AA356" s="40" t="str">
        <f t="shared" si="92"/>
        <v/>
      </c>
      <c r="AB356" s="40" t="str">
        <f t="shared" si="93"/>
        <v/>
      </c>
      <c r="AD356" s="5" t="str">
        <f t="shared" si="94"/>
        <v/>
      </c>
      <c r="AE356" s="124" t="str">
        <f t="shared" si="95"/>
        <v/>
      </c>
      <c r="AF356" s="124" t="str">
        <f t="shared" si="96"/>
        <v/>
      </c>
      <c r="AG356" s="6" t="str">
        <f t="shared" si="97"/>
        <v/>
      </c>
      <c r="AH356" s="5" t="str">
        <f t="shared" si="98"/>
        <v/>
      </c>
      <c r="AI356" s="6" t="str">
        <f t="shared" si="99"/>
        <v/>
      </c>
      <c r="AJ356" s="6" t="str">
        <f t="shared" si="100"/>
        <v/>
      </c>
      <c r="AK356" s="6" t="str">
        <f t="shared" si="101"/>
        <v/>
      </c>
      <c r="AL356" s="6" t="str">
        <f t="shared" si="102"/>
        <v/>
      </c>
      <c r="AM356" s="6" t="str">
        <f t="shared" si="103"/>
        <v/>
      </c>
      <c r="AN356" s="6" t="str">
        <f t="shared" si="104"/>
        <v/>
      </c>
      <c r="AO356" s="6" t="str">
        <f t="shared" si="105"/>
        <v/>
      </c>
      <c r="AP356" s="6" t="str">
        <f t="shared" si="106"/>
        <v/>
      </c>
      <c r="AQ356" s="6" t="str">
        <f t="shared" si="107"/>
        <v/>
      </c>
      <c r="AR356" s="6" t="str">
        <f t="shared" si="108"/>
        <v/>
      </c>
      <c r="AS356" s="6"/>
      <c r="AT356" s="45"/>
    </row>
    <row r="357" spans="2:46" x14ac:dyDescent="0.3">
      <c r="B357" s="163"/>
      <c r="C357" s="163"/>
      <c r="D357" s="4"/>
      <c r="E357" s="36"/>
      <c r="F357" s="37" t="str">
        <f t="shared" si="91"/>
        <v/>
      </c>
      <c r="G357" s="37"/>
      <c r="H357" s="36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Y357" s="38"/>
      <c r="Z357" s="39"/>
      <c r="AA357" s="40" t="str">
        <f t="shared" si="92"/>
        <v/>
      </c>
      <c r="AB357" s="40" t="str">
        <f t="shared" si="93"/>
        <v/>
      </c>
      <c r="AD357" s="5" t="str">
        <f t="shared" si="94"/>
        <v/>
      </c>
      <c r="AE357" s="124" t="str">
        <f t="shared" si="95"/>
        <v/>
      </c>
      <c r="AF357" s="124" t="str">
        <f t="shared" si="96"/>
        <v/>
      </c>
      <c r="AG357" s="6" t="str">
        <f t="shared" si="97"/>
        <v/>
      </c>
      <c r="AH357" s="5" t="str">
        <f t="shared" si="98"/>
        <v/>
      </c>
      <c r="AI357" s="6" t="str">
        <f t="shared" si="99"/>
        <v/>
      </c>
      <c r="AJ357" s="6" t="str">
        <f t="shared" si="100"/>
        <v/>
      </c>
      <c r="AK357" s="6" t="str">
        <f t="shared" si="101"/>
        <v/>
      </c>
      <c r="AL357" s="6" t="str">
        <f t="shared" si="102"/>
        <v/>
      </c>
      <c r="AM357" s="6" t="str">
        <f t="shared" si="103"/>
        <v/>
      </c>
      <c r="AN357" s="6" t="str">
        <f t="shared" si="104"/>
        <v/>
      </c>
      <c r="AO357" s="6" t="str">
        <f t="shared" si="105"/>
        <v/>
      </c>
      <c r="AP357" s="6" t="str">
        <f t="shared" si="106"/>
        <v/>
      </c>
      <c r="AQ357" s="6" t="str">
        <f t="shared" si="107"/>
        <v/>
      </c>
      <c r="AR357" s="6" t="str">
        <f t="shared" si="108"/>
        <v/>
      </c>
      <c r="AS357" s="6"/>
      <c r="AT357" s="45"/>
    </row>
    <row r="358" spans="2:46" x14ac:dyDescent="0.3">
      <c r="B358" s="163"/>
      <c r="C358" s="163"/>
      <c r="D358" s="4"/>
      <c r="E358" s="36"/>
      <c r="F358" s="37" t="str">
        <f t="shared" si="91"/>
        <v/>
      </c>
      <c r="G358" s="37"/>
      <c r="H358" s="36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Y358" s="38"/>
      <c r="Z358" s="39"/>
      <c r="AA358" s="40" t="str">
        <f t="shared" si="92"/>
        <v/>
      </c>
      <c r="AB358" s="40" t="str">
        <f t="shared" si="93"/>
        <v/>
      </c>
      <c r="AD358" s="5" t="str">
        <f t="shared" si="94"/>
        <v/>
      </c>
      <c r="AE358" s="124" t="str">
        <f t="shared" si="95"/>
        <v/>
      </c>
      <c r="AF358" s="124" t="str">
        <f t="shared" si="96"/>
        <v/>
      </c>
      <c r="AG358" s="6" t="str">
        <f t="shared" si="97"/>
        <v/>
      </c>
      <c r="AH358" s="5" t="str">
        <f t="shared" si="98"/>
        <v/>
      </c>
      <c r="AI358" s="6" t="str">
        <f t="shared" si="99"/>
        <v/>
      </c>
      <c r="AJ358" s="6" t="str">
        <f t="shared" si="100"/>
        <v/>
      </c>
      <c r="AK358" s="6" t="str">
        <f t="shared" si="101"/>
        <v/>
      </c>
      <c r="AL358" s="6" t="str">
        <f t="shared" si="102"/>
        <v/>
      </c>
      <c r="AM358" s="6" t="str">
        <f t="shared" si="103"/>
        <v/>
      </c>
      <c r="AN358" s="6" t="str">
        <f t="shared" si="104"/>
        <v/>
      </c>
      <c r="AO358" s="6" t="str">
        <f t="shared" si="105"/>
        <v/>
      </c>
      <c r="AP358" s="6" t="str">
        <f t="shared" si="106"/>
        <v/>
      </c>
      <c r="AQ358" s="6" t="str">
        <f t="shared" si="107"/>
        <v/>
      </c>
      <c r="AR358" s="6" t="str">
        <f t="shared" si="108"/>
        <v/>
      </c>
      <c r="AS358" s="6"/>
      <c r="AT358" s="45"/>
    </row>
    <row r="359" spans="2:46" x14ac:dyDescent="0.3">
      <c r="B359" s="163"/>
      <c r="C359" s="163"/>
      <c r="D359" s="4"/>
      <c r="E359" s="36"/>
      <c r="F359" s="37" t="str">
        <f t="shared" si="91"/>
        <v/>
      </c>
      <c r="G359" s="37"/>
      <c r="H359" s="36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Y359" s="38"/>
      <c r="Z359" s="39"/>
      <c r="AA359" s="40" t="str">
        <f t="shared" si="92"/>
        <v/>
      </c>
      <c r="AB359" s="40" t="str">
        <f t="shared" si="93"/>
        <v/>
      </c>
      <c r="AD359" s="5" t="str">
        <f t="shared" si="94"/>
        <v/>
      </c>
      <c r="AE359" s="124" t="str">
        <f t="shared" si="95"/>
        <v/>
      </c>
      <c r="AF359" s="124" t="str">
        <f t="shared" si="96"/>
        <v/>
      </c>
      <c r="AG359" s="6" t="str">
        <f t="shared" si="97"/>
        <v/>
      </c>
      <c r="AH359" s="5" t="str">
        <f t="shared" si="98"/>
        <v/>
      </c>
      <c r="AI359" s="6" t="str">
        <f t="shared" si="99"/>
        <v/>
      </c>
      <c r="AJ359" s="6" t="str">
        <f t="shared" si="100"/>
        <v/>
      </c>
      <c r="AK359" s="6" t="str">
        <f t="shared" si="101"/>
        <v/>
      </c>
      <c r="AL359" s="6" t="str">
        <f t="shared" si="102"/>
        <v/>
      </c>
      <c r="AM359" s="6" t="str">
        <f t="shared" si="103"/>
        <v/>
      </c>
      <c r="AN359" s="6" t="str">
        <f t="shared" si="104"/>
        <v/>
      </c>
      <c r="AO359" s="6" t="str">
        <f t="shared" si="105"/>
        <v/>
      </c>
      <c r="AP359" s="6" t="str">
        <f t="shared" si="106"/>
        <v/>
      </c>
      <c r="AQ359" s="6" t="str">
        <f t="shared" si="107"/>
        <v/>
      </c>
      <c r="AR359" s="6" t="str">
        <f t="shared" si="108"/>
        <v/>
      </c>
      <c r="AS359" s="6"/>
      <c r="AT359" s="45"/>
    </row>
    <row r="360" spans="2:46" x14ac:dyDescent="0.3">
      <c r="B360" s="163"/>
      <c r="C360" s="163"/>
      <c r="D360" s="4"/>
      <c r="E360" s="36"/>
      <c r="F360" s="37" t="str">
        <f t="shared" si="91"/>
        <v/>
      </c>
      <c r="G360" s="37"/>
      <c r="H360" s="36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Y360" s="38"/>
      <c r="Z360" s="39"/>
      <c r="AA360" s="40" t="str">
        <f t="shared" si="92"/>
        <v/>
      </c>
      <c r="AB360" s="40" t="str">
        <f t="shared" si="93"/>
        <v/>
      </c>
      <c r="AD360" s="5" t="str">
        <f t="shared" si="94"/>
        <v/>
      </c>
      <c r="AE360" s="124" t="str">
        <f t="shared" si="95"/>
        <v/>
      </c>
      <c r="AF360" s="124" t="str">
        <f t="shared" si="96"/>
        <v/>
      </c>
      <c r="AG360" s="6" t="str">
        <f t="shared" si="97"/>
        <v/>
      </c>
      <c r="AH360" s="5" t="str">
        <f t="shared" si="98"/>
        <v/>
      </c>
      <c r="AI360" s="6" t="str">
        <f t="shared" si="99"/>
        <v/>
      </c>
      <c r="AJ360" s="6" t="str">
        <f t="shared" si="100"/>
        <v/>
      </c>
      <c r="AK360" s="6" t="str">
        <f t="shared" si="101"/>
        <v/>
      </c>
      <c r="AL360" s="6" t="str">
        <f t="shared" si="102"/>
        <v/>
      </c>
      <c r="AM360" s="6" t="str">
        <f t="shared" si="103"/>
        <v/>
      </c>
      <c r="AN360" s="6" t="str">
        <f t="shared" si="104"/>
        <v/>
      </c>
      <c r="AO360" s="6" t="str">
        <f t="shared" si="105"/>
        <v/>
      </c>
      <c r="AP360" s="6" t="str">
        <f t="shared" si="106"/>
        <v/>
      </c>
      <c r="AQ360" s="6" t="str">
        <f t="shared" si="107"/>
        <v/>
      </c>
      <c r="AR360" s="6" t="str">
        <f t="shared" si="108"/>
        <v/>
      </c>
      <c r="AS360" s="6"/>
      <c r="AT360" s="45"/>
    </row>
    <row r="361" spans="2:46" x14ac:dyDescent="0.3">
      <c r="B361" s="163"/>
      <c r="C361" s="163"/>
      <c r="D361" s="4"/>
      <c r="E361" s="36"/>
      <c r="F361" s="37" t="str">
        <f t="shared" si="91"/>
        <v/>
      </c>
      <c r="G361" s="37"/>
      <c r="H361" s="36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Y361" s="38"/>
      <c r="Z361" s="39"/>
      <c r="AA361" s="40" t="str">
        <f t="shared" si="92"/>
        <v/>
      </c>
      <c r="AB361" s="40" t="str">
        <f t="shared" si="93"/>
        <v/>
      </c>
      <c r="AD361" s="5" t="str">
        <f t="shared" si="94"/>
        <v/>
      </c>
      <c r="AE361" s="124" t="str">
        <f t="shared" si="95"/>
        <v/>
      </c>
      <c r="AF361" s="124" t="str">
        <f t="shared" si="96"/>
        <v/>
      </c>
      <c r="AG361" s="6" t="str">
        <f t="shared" si="97"/>
        <v/>
      </c>
      <c r="AH361" s="5" t="str">
        <f t="shared" si="98"/>
        <v/>
      </c>
      <c r="AI361" s="6" t="str">
        <f t="shared" si="99"/>
        <v/>
      </c>
      <c r="AJ361" s="6" t="str">
        <f t="shared" si="100"/>
        <v/>
      </c>
      <c r="AK361" s="6" t="str">
        <f t="shared" si="101"/>
        <v/>
      </c>
      <c r="AL361" s="6" t="str">
        <f t="shared" si="102"/>
        <v/>
      </c>
      <c r="AM361" s="6" t="str">
        <f t="shared" si="103"/>
        <v/>
      </c>
      <c r="AN361" s="6" t="str">
        <f t="shared" si="104"/>
        <v/>
      </c>
      <c r="AO361" s="6" t="str">
        <f t="shared" si="105"/>
        <v/>
      </c>
      <c r="AP361" s="6" t="str">
        <f t="shared" si="106"/>
        <v/>
      </c>
      <c r="AQ361" s="6" t="str">
        <f t="shared" si="107"/>
        <v/>
      </c>
      <c r="AR361" s="6" t="str">
        <f t="shared" si="108"/>
        <v/>
      </c>
      <c r="AS361" s="6"/>
      <c r="AT361" s="45"/>
    </row>
    <row r="362" spans="2:46" x14ac:dyDescent="0.3">
      <c r="B362" s="163"/>
      <c r="C362" s="163"/>
      <c r="D362" s="4"/>
      <c r="E362" s="36"/>
      <c r="F362" s="37" t="str">
        <f t="shared" si="91"/>
        <v/>
      </c>
      <c r="G362" s="37"/>
      <c r="H362" s="36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Y362" s="38"/>
      <c r="Z362" s="39"/>
      <c r="AA362" s="40" t="str">
        <f t="shared" si="92"/>
        <v/>
      </c>
      <c r="AB362" s="40" t="str">
        <f t="shared" si="93"/>
        <v/>
      </c>
      <c r="AD362" s="5" t="str">
        <f t="shared" si="94"/>
        <v/>
      </c>
      <c r="AE362" s="124" t="str">
        <f t="shared" si="95"/>
        <v/>
      </c>
      <c r="AF362" s="124" t="str">
        <f t="shared" si="96"/>
        <v/>
      </c>
      <c r="AG362" s="6" t="str">
        <f t="shared" si="97"/>
        <v/>
      </c>
      <c r="AH362" s="5" t="str">
        <f t="shared" si="98"/>
        <v/>
      </c>
      <c r="AI362" s="6" t="str">
        <f t="shared" si="99"/>
        <v/>
      </c>
      <c r="AJ362" s="6" t="str">
        <f t="shared" si="100"/>
        <v/>
      </c>
      <c r="AK362" s="6" t="str">
        <f t="shared" si="101"/>
        <v/>
      </c>
      <c r="AL362" s="6" t="str">
        <f t="shared" si="102"/>
        <v/>
      </c>
      <c r="AM362" s="6" t="str">
        <f t="shared" si="103"/>
        <v/>
      </c>
      <c r="AN362" s="6" t="str">
        <f t="shared" si="104"/>
        <v/>
      </c>
      <c r="AO362" s="6" t="str">
        <f t="shared" si="105"/>
        <v/>
      </c>
      <c r="AP362" s="6" t="str">
        <f t="shared" si="106"/>
        <v/>
      </c>
      <c r="AQ362" s="6" t="str">
        <f t="shared" si="107"/>
        <v/>
      </c>
      <c r="AR362" s="6" t="str">
        <f t="shared" si="108"/>
        <v/>
      </c>
      <c r="AS362" s="6"/>
      <c r="AT362" s="45"/>
    </row>
    <row r="363" spans="2:46" x14ac:dyDescent="0.3">
      <c r="B363" s="163"/>
      <c r="C363" s="163"/>
      <c r="D363" s="4"/>
      <c r="E363" s="36"/>
      <c r="F363" s="37" t="str">
        <f t="shared" si="91"/>
        <v/>
      </c>
      <c r="G363" s="37"/>
      <c r="H363" s="36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Y363" s="38"/>
      <c r="Z363" s="39"/>
      <c r="AA363" s="40" t="str">
        <f t="shared" si="92"/>
        <v/>
      </c>
      <c r="AB363" s="40" t="str">
        <f t="shared" si="93"/>
        <v/>
      </c>
      <c r="AD363" s="5" t="str">
        <f t="shared" si="94"/>
        <v/>
      </c>
      <c r="AE363" s="124" t="str">
        <f t="shared" si="95"/>
        <v/>
      </c>
      <c r="AF363" s="124" t="str">
        <f t="shared" si="96"/>
        <v/>
      </c>
      <c r="AG363" s="6" t="str">
        <f t="shared" si="97"/>
        <v/>
      </c>
      <c r="AH363" s="5" t="str">
        <f t="shared" si="98"/>
        <v/>
      </c>
      <c r="AI363" s="6" t="str">
        <f t="shared" si="99"/>
        <v/>
      </c>
      <c r="AJ363" s="6" t="str">
        <f t="shared" si="100"/>
        <v/>
      </c>
      <c r="AK363" s="6" t="str">
        <f t="shared" si="101"/>
        <v/>
      </c>
      <c r="AL363" s="6" t="str">
        <f t="shared" si="102"/>
        <v/>
      </c>
      <c r="AM363" s="6" t="str">
        <f t="shared" si="103"/>
        <v/>
      </c>
      <c r="AN363" s="6" t="str">
        <f t="shared" si="104"/>
        <v/>
      </c>
      <c r="AO363" s="6" t="str">
        <f t="shared" si="105"/>
        <v/>
      </c>
      <c r="AP363" s="6" t="str">
        <f t="shared" si="106"/>
        <v/>
      </c>
      <c r="AQ363" s="6" t="str">
        <f t="shared" si="107"/>
        <v/>
      </c>
      <c r="AR363" s="6" t="str">
        <f t="shared" si="108"/>
        <v/>
      </c>
      <c r="AS363" s="6"/>
      <c r="AT363" s="45"/>
    </row>
    <row r="364" spans="2:46" x14ac:dyDescent="0.3">
      <c r="B364" s="163"/>
      <c r="C364" s="163"/>
      <c r="D364" s="4"/>
      <c r="E364" s="36"/>
      <c r="F364" s="37" t="str">
        <f t="shared" si="91"/>
        <v/>
      </c>
      <c r="G364" s="37"/>
      <c r="H364" s="36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Y364" s="38"/>
      <c r="Z364" s="39"/>
      <c r="AA364" s="40" t="str">
        <f t="shared" si="92"/>
        <v/>
      </c>
      <c r="AB364" s="40" t="str">
        <f t="shared" si="93"/>
        <v/>
      </c>
      <c r="AD364" s="5" t="str">
        <f t="shared" si="94"/>
        <v/>
      </c>
      <c r="AE364" s="124" t="str">
        <f t="shared" si="95"/>
        <v/>
      </c>
      <c r="AF364" s="124" t="str">
        <f t="shared" si="96"/>
        <v/>
      </c>
      <c r="AG364" s="6" t="str">
        <f t="shared" si="97"/>
        <v/>
      </c>
      <c r="AH364" s="5" t="str">
        <f t="shared" si="98"/>
        <v/>
      </c>
      <c r="AI364" s="6" t="str">
        <f t="shared" si="99"/>
        <v/>
      </c>
      <c r="AJ364" s="6" t="str">
        <f t="shared" si="100"/>
        <v/>
      </c>
      <c r="AK364" s="6" t="str">
        <f t="shared" si="101"/>
        <v/>
      </c>
      <c r="AL364" s="6" t="str">
        <f t="shared" si="102"/>
        <v/>
      </c>
      <c r="AM364" s="6" t="str">
        <f t="shared" si="103"/>
        <v/>
      </c>
      <c r="AN364" s="6" t="str">
        <f t="shared" si="104"/>
        <v/>
      </c>
      <c r="AO364" s="6" t="str">
        <f t="shared" si="105"/>
        <v/>
      </c>
      <c r="AP364" s="6" t="str">
        <f t="shared" si="106"/>
        <v/>
      </c>
      <c r="AQ364" s="6" t="str">
        <f t="shared" si="107"/>
        <v/>
      </c>
      <c r="AR364" s="6" t="str">
        <f t="shared" si="108"/>
        <v/>
      </c>
      <c r="AS364" s="6"/>
      <c r="AT364" s="45"/>
    </row>
    <row r="365" spans="2:46" x14ac:dyDescent="0.3">
      <c r="B365" s="163"/>
      <c r="C365" s="163"/>
      <c r="D365" s="4"/>
      <c r="E365" s="36"/>
      <c r="F365" s="37" t="str">
        <f t="shared" si="91"/>
        <v/>
      </c>
      <c r="G365" s="37"/>
      <c r="H365" s="36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Y365" s="38"/>
      <c r="Z365" s="39"/>
      <c r="AA365" s="40" t="str">
        <f t="shared" si="92"/>
        <v/>
      </c>
      <c r="AB365" s="40" t="str">
        <f t="shared" si="93"/>
        <v/>
      </c>
      <c r="AD365" s="5" t="str">
        <f t="shared" si="94"/>
        <v/>
      </c>
      <c r="AE365" s="124" t="str">
        <f t="shared" si="95"/>
        <v/>
      </c>
      <c r="AF365" s="124" t="str">
        <f t="shared" si="96"/>
        <v/>
      </c>
      <c r="AG365" s="6" t="str">
        <f t="shared" si="97"/>
        <v/>
      </c>
      <c r="AH365" s="5" t="str">
        <f t="shared" si="98"/>
        <v/>
      </c>
      <c r="AI365" s="6" t="str">
        <f t="shared" si="99"/>
        <v/>
      </c>
      <c r="AJ365" s="6" t="str">
        <f t="shared" si="100"/>
        <v/>
      </c>
      <c r="AK365" s="6" t="str">
        <f t="shared" si="101"/>
        <v/>
      </c>
      <c r="AL365" s="6" t="str">
        <f t="shared" si="102"/>
        <v/>
      </c>
      <c r="AM365" s="6" t="str">
        <f t="shared" si="103"/>
        <v/>
      </c>
      <c r="AN365" s="6" t="str">
        <f t="shared" si="104"/>
        <v/>
      </c>
      <c r="AO365" s="6" t="str">
        <f t="shared" si="105"/>
        <v/>
      </c>
      <c r="AP365" s="6" t="str">
        <f t="shared" si="106"/>
        <v/>
      </c>
      <c r="AQ365" s="6" t="str">
        <f t="shared" si="107"/>
        <v/>
      </c>
      <c r="AR365" s="6" t="str">
        <f t="shared" si="108"/>
        <v/>
      </c>
      <c r="AS365" s="6"/>
      <c r="AT365" s="45"/>
    </row>
    <row r="366" spans="2:46" x14ac:dyDescent="0.3">
      <c r="B366" s="163"/>
      <c r="C366" s="163"/>
      <c r="D366" s="4"/>
      <c r="E366" s="36"/>
      <c r="F366" s="37" t="str">
        <f t="shared" si="91"/>
        <v/>
      </c>
      <c r="G366" s="37"/>
      <c r="H366" s="36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Y366" s="38"/>
      <c r="Z366" s="39"/>
      <c r="AA366" s="40" t="str">
        <f t="shared" si="92"/>
        <v/>
      </c>
      <c r="AB366" s="40" t="str">
        <f t="shared" si="93"/>
        <v/>
      </c>
      <c r="AD366" s="5" t="str">
        <f t="shared" si="94"/>
        <v/>
      </c>
      <c r="AE366" s="124" t="str">
        <f t="shared" si="95"/>
        <v/>
      </c>
      <c r="AF366" s="124" t="str">
        <f t="shared" si="96"/>
        <v/>
      </c>
      <c r="AG366" s="6" t="str">
        <f t="shared" si="97"/>
        <v/>
      </c>
      <c r="AH366" s="5" t="str">
        <f t="shared" si="98"/>
        <v/>
      </c>
      <c r="AI366" s="6" t="str">
        <f t="shared" si="99"/>
        <v/>
      </c>
      <c r="AJ366" s="6" t="str">
        <f t="shared" si="100"/>
        <v/>
      </c>
      <c r="AK366" s="6" t="str">
        <f t="shared" si="101"/>
        <v/>
      </c>
      <c r="AL366" s="6" t="str">
        <f t="shared" si="102"/>
        <v/>
      </c>
      <c r="AM366" s="6" t="str">
        <f t="shared" si="103"/>
        <v/>
      </c>
      <c r="AN366" s="6" t="str">
        <f t="shared" si="104"/>
        <v/>
      </c>
      <c r="AO366" s="6" t="str">
        <f t="shared" si="105"/>
        <v/>
      </c>
      <c r="AP366" s="6" t="str">
        <f t="shared" si="106"/>
        <v/>
      </c>
      <c r="AQ366" s="6" t="str">
        <f t="shared" si="107"/>
        <v/>
      </c>
      <c r="AR366" s="6" t="str">
        <f t="shared" si="108"/>
        <v/>
      </c>
      <c r="AS366" s="6"/>
      <c r="AT366" s="45"/>
    </row>
    <row r="367" spans="2:46" x14ac:dyDescent="0.3">
      <c r="B367" s="163"/>
      <c r="C367" s="163"/>
      <c r="D367" s="4"/>
      <c r="E367" s="36"/>
      <c r="F367" s="37" t="str">
        <f t="shared" si="91"/>
        <v/>
      </c>
      <c r="G367" s="37"/>
      <c r="H367" s="36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Y367" s="38"/>
      <c r="Z367" s="39"/>
      <c r="AA367" s="40" t="str">
        <f t="shared" si="92"/>
        <v/>
      </c>
      <c r="AB367" s="40" t="str">
        <f t="shared" si="93"/>
        <v/>
      </c>
      <c r="AD367" s="5" t="str">
        <f t="shared" si="94"/>
        <v/>
      </c>
      <c r="AE367" s="124" t="str">
        <f t="shared" si="95"/>
        <v/>
      </c>
      <c r="AF367" s="124" t="str">
        <f t="shared" si="96"/>
        <v/>
      </c>
      <c r="AG367" s="6" t="str">
        <f t="shared" si="97"/>
        <v/>
      </c>
      <c r="AH367" s="5" t="str">
        <f t="shared" si="98"/>
        <v/>
      </c>
      <c r="AI367" s="6" t="str">
        <f t="shared" si="99"/>
        <v/>
      </c>
      <c r="AJ367" s="6" t="str">
        <f t="shared" si="100"/>
        <v/>
      </c>
      <c r="AK367" s="6" t="str">
        <f t="shared" si="101"/>
        <v/>
      </c>
      <c r="AL367" s="6" t="str">
        <f t="shared" si="102"/>
        <v/>
      </c>
      <c r="AM367" s="6" t="str">
        <f t="shared" si="103"/>
        <v/>
      </c>
      <c r="AN367" s="6" t="str">
        <f t="shared" si="104"/>
        <v/>
      </c>
      <c r="AO367" s="6" t="str">
        <f t="shared" si="105"/>
        <v/>
      </c>
      <c r="AP367" s="6" t="str">
        <f t="shared" si="106"/>
        <v/>
      </c>
      <c r="AQ367" s="6" t="str">
        <f t="shared" si="107"/>
        <v/>
      </c>
      <c r="AR367" s="6" t="str">
        <f t="shared" si="108"/>
        <v/>
      </c>
      <c r="AS367" s="6"/>
      <c r="AT367" s="45"/>
    </row>
    <row r="368" spans="2:46" x14ac:dyDescent="0.3">
      <c r="B368" s="163"/>
      <c r="C368" s="163"/>
      <c r="D368" s="4"/>
      <c r="E368" s="36"/>
      <c r="F368" s="37" t="str">
        <f t="shared" si="91"/>
        <v/>
      </c>
      <c r="G368" s="37"/>
      <c r="H368" s="36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Y368" s="38"/>
      <c r="Z368" s="39"/>
      <c r="AA368" s="40" t="str">
        <f t="shared" si="92"/>
        <v/>
      </c>
      <c r="AB368" s="40" t="str">
        <f t="shared" si="93"/>
        <v/>
      </c>
      <c r="AD368" s="5" t="str">
        <f t="shared" si="94"/>
        <v/>
      </c>
      <c r="AE368" s="124" t="str">
        <f t="shared" si="95"/>
        <v/>
      </c>
      <c r="AF368" s="124" t="str">
        <f t="shared" si="96"/>
        <v/>
      </c>
      <c r="AG368" s="6" t="str">
        <f t="shared" si="97"/>
        <v/>
      </c>
      <c r="AH368" s="5" t="str">
        <f t="shared" si="98"/>
        <v/>
      </c>
      <c r="AI368" s="6" t="str">
        <f t="shared" si="99"/>
        <v/>
      </c>
      <c r="AJ368" s="6" t="str">
        <f t="shared" si="100"/>
        <v/>
      </c>
      <c r="AK368" s="6" t="str">
        <f t="shared" si="101"/>
        <v/>
      </c>
      <c r="AL368" s="6" t="str">
        <f t="shared" si="102"/>
        <v/>
      </c>
      <c r="AM368" s="6" t="str">
        <f t="shared" si="103"/>
        <v/>
      </c>
      <c r="AN368" s="6" t="str">
        <f t="shared" si="104"/>
        <v/>
      </c>
      <c r="AO368" s="6" t="str">
        <f t="shared" si="105"/>
        <v/>
      </c>
      <c r="AP368" s="6" t="str">
        <f t="shared" si="106"/>
        <v/>
      </c>
      <c r="AQ368" s="6" t="str">
        <f t="shared" si="107"/>
        <v/>
      </c>
      <c r="AR368" s="6" t="str">
        <f t="shared" si="108"/>
        <v/>
      </c>
      <c r="AS368" s="6"/>
      <c r="AT368" s="45"/>
    </row>
    <row r="369" spans="2:46" x14ac:dyDescent="0.3">
      <c r="B369" s="163"/>
      <c r="C369" s="163"/>
      <c r="D369" s="4"/>
      <c r="E369" s="36"/>
      <c r="F369" s="37" t="str">
        <f t="shared" si="91"/>
        <v/>
      </c>
      <c r="G369" s="37"/>
      <c r="H369" s="36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Y369" s="38"/>
      <c r="Z369" s="39"/>
      <c r="AA369" s="40" t="str">
        <f t="shared" si="92"/>
        <v/>
      </c>
      <c r="AB369" s="40" t="str">
        <f t="shared" si="93"/>
        <v/>
      </c>
      <c r="AD369" s="5" t="str">
        <f t="shared" si="94"/>
        <v/>
      </c>
      <c r="AE369" s="124" t="str">
        <f t="shared" si="95"/>
        <v/>
      </c>
      <c r="AF369" s="124" t="str">
        <f t="shared" si="96"/>
        <v/>
      </c>
      <c r="AG369" s="6" t="str">
        <f t="shared" si="97"/>
        <v/>
      </c>
      <c r="AH369" s="5" t="str">
        <f t="shared" si="98"/>
        <v/>
      </c>
      <c r="AI369" s="6" t="str">
        <f t="shared" si="99"/>
        <v/>
      </c>
      <c r="AJ369" s="6" t="str">
        <f t="shared" si="100"/>
        <v/>
      </c>
      <c r="AK369" s="6" t="str">
        <f t="shared" si="101"/>
        <v/>
      </c>
      <c r="AL369" s="6" t="str">
        <f t="shared" si="102"/>
        <v/>
      </c>
      <c r="AM369" s="6" t="str">
        <f t="shared" si="103"/>
        <v/>
      </c>
      <c r="AN369" s="6" t="str">
        <f t="shared" si="104"/>
        <v/>
      </c>
      <c r="AO369" s="6" t="str">
        <f t="shared" si="105"/>
        <v/>
      </c>
      <c r="AP369" s="6" t="str">
        <f t="shared" si="106"/>
        <v/>
      </c>
      <c r="AQ369" s="6" t="str">
        <f t="shared" si="107"/>
        <v/>
      </c>
      <c r="AR369" s="6" t="str">
        <f t="shared" si="108"/>
        <v/>
      </c>
      <c r="AS369" s="6"/>
      <c r="AT369" s="45"/>
    </row>
    <row r="370" spans="2:46" x14ac:dyDescent="0.3">
      <c r="B370" s="163"/>
      <c r="C370" s="163"/>
      <c r="D370" s="4"/>
      <c r="E370" s="36"/>
      <c r="F370" s="37" t="str">
        <f t="shared" si="91"/>
        <v/>
      </c>
      <c r="G370" s="37"/>
      <c r="H370" s="36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Y370" s="38"/>
      <c r="Z370" s="39"/>
      <c r="AA370" s="40" t="str">
        <f t="shared" si="92"/>
        <v/>
      </c>
      <c r="AB370" s="40" t="str">
        <f t="shared" si="93"/>
        <v/>
      </c>
      <c r="AD370" s="5" t="str">
        <f t="shared" si="94"/>
        <v/>
      </c>
      <c r="AE370" s="124" t="str">
        <f t="shared" si="95"/>
        <v/>
      </c>
      <c r="AF370" s="124" t="str">
        <f t="shared" si="96"/>
        <v/>
      </c>
      <c r="AG370" s="6" t="str">
        <f t="shared" si="97"/>
        <v/>
      </c>
      <c r="AH370" s="5" t="str">
        <f t="shared" si="98"/>
        <v/>
      </c>
      <c r="AI370" s="6" t="str">
        <f t="shared" si="99"/>
        <v/>
      </c>
      <c r="AJ370" s="6" t="str">
        <f t="shared" si="100"/>
        <v/>
      </c>
      <c r="AK370" s="6" t="str">
        <f t="shared" si="101"/>
        <v/>
      </c>
      <c r="AL370" s="6" t="str">
        <f t="shared" si="102"/>
        <v/>
      </c>
      <c r="AM370" s="6" t="str">
        <f t="shared" si="103"/>
        <v/>
      </c>
      <c r="AN370" s="6" t="str">
        <f t="shared" si="104"/>
        <v/>
      </c>
      <c r="AO370" s="6" t="str">
        <f t="shared" si="105"/>
        <v/>
      </c>
      <c r="AP370" s="6" t="str">
        <f t="shared" si="106"/>
        <v/>
      </c>
      <c r="AQ370" s="6" t="str">
        <f t="shared" si="107"/>
        <v/>
      </c>
      <c r="AR370" s="6" t="str">
        <f t="shared" si="108"/>
        <v/>
      </c>
      <c r="AS370" s="6"/>
      <c r="AT370" s="45"/>
    </row>
    <row r="371" spans="2:46" x14ac:dyDescent="0.3">
      <c r="B371" s="163"/>
      <c r="C371" s="163"/>
      <c r="D371" s="4"/>
      <c r="E371" s="36"/>
      <c r="F371" s="37" t="str">
        <f t="shared" si="91"/>
        <v/>
      </c>
      <c r="G371" s="37"/>
      <c r="H371" s="36"/>
      <c r="I371" s="162"/>
      <c r="J371" s="162"/>
      <c r="K371" s="162"/>
      <c r="L371" s="162"/>
      <c r="M371" s="162"/>
      <c r="N371" s="162"/>
      <c r="O371" s="162"/>
      <c r="P371" s="162"/>
      <c r="Q371" s="162"/>
      <c r="R371" s="162"/>
      <c r="Y371" s="38"/>
      <c r="Z371" s="39"/>
      <c r="AA371" s="40" t="str">
        <f t="shared" si="92"/>
        <v/>
      </c>
      <c r="AB371" s="40" t="str">
        <f t="shared" si="93"/>
        <v/>
      </c>
      <c r="AD371" s="5" t="str">
        <f t="shared" si="94"/>
        <v/>
      </c>
      <c r="AE371" s="124" t="str">
        <f t="shared" si="95"/>
        <v/>
      </c>
      <c r="AF371" s="124" t="str">
        <f t="shared" si="96"/>
        <v/>
      </c>
      <c r="AG371" s="6" t="str">
        <f t="shared" si="97"/>
        <v/>
      </c>
      <c r="AH371" s="5" t="str">
        <f t="shared" si="98"/>
        <v/>
      </c>
      <c r="AI371" s="6" t="str">
        <f t="shared" si="99"/>
        <v/>
      </c>
      <c r="AJ371" s="6" t="str">
        <f t="shared" si="100"/>
        <v/>
      </c>
      <c r="AK371" s="6" t="str">
        <f t="shared" si="101"/>
        <v/>
      </c>
      <c r="AL371" s="6" t="str">
        <f t="shared" si="102"/>
        <v/>
      </c>
      <c r="AM371" s="6" t="str">
        <f t="shared" si="103"/>
        <v/>
      </c>
      <c r="AN371" s="6" t="str">
        <f t="shared" si="104"/>
        <v/>
      </c>
      <c r="AO371" s="6" t="str">
        <f t="shared" si="105"/>
        <v/>
      </c>
      <c r="AP371" s="6" t="str">
        <f t="shared" si="106"/>
        <v/>
      </c>
      <c r="AQ371" s="6" t="str">
        <f t="shared" si="107"/>
        <v/>
      </c>
      <c r="AR371" s="6" t="str">
        <f t="shared" si="108"/>
        <v/>
      </c>
      <c r="AS371" s="6"/>
      <c r="AT371" s="45"/>
    </row>
    <row r="372" spans="2:46" x14ac:dyDescent="0.3">
      <c r="B372" s="163"/>
      <c r="C372" s="163"/>
      <c r="D372" s="4"/>
      <c r="E372" s="36"/>
      <c r="F372" s="37" t="str">
        <f t="shared" si="91"/>
        <v/>
      </c>
      <c r="G372" s="37"/>
      <c r="H372" s="36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Y372" s="38"/>
      <c r="Z372" s="39"/>
      <c r="AA372" s="40" t="str">
        <f t="shared" si="92"/>
        <v/>
      </c>
      <c r="AB372" s="40" t="str">
        <f t="shared" si="93"/>
        <v/>
      </c>
      <c r="AD372" s="5" t="str">
        <f t="shared" si="94"/>
        <v/>
      </c>
      <c r="AE372" s="124" t="str">
        <f t="shared" si="95"/>
        <v/>
      </c>
      <c r="AF372" s="124" t="str">
        <f t="shared" si="96"/>
        <v/>
      </c>
      <c r="AG372" s="6" t="str">
        <f t="shared" si="97"/>
        <v/>
      </c>
      <c r="AH372" s="5" t="str">
        <f t="shared" si="98"/>
        <v/>
      </c>
      <c r="AI372" s="6" t="str">
        <f t="shared" si="99"/>
        <v/>
      </c>
      <c r="AJ372" s="6" t="str">
        <f t="shared" si="100"/>
        <v/>
      </c>
      <c r="AK372" s="6" t="str">
        <f t="shared" si="101"/>
        <v/>
      </c>
      <c r="AL372" s="6" t="str">
        <f t="shared" si="102"/>
        <v/>
      </c>
      <c r="AM372" s="6" t="str">
        <f t="shared" si="103"/>
        <v/>
      </c>
      <c r="AN372" s="6" t="str">
        <f t="shared" si="104"/>
        <v/>
      </c>
      <c r="AO372" s="6" t="str">
        <f t="shared" si="105"/>
        <v/>
      </c>
      <c r="AP372" s="6" t="str">
        <f t="shared" si="106"/>
        <v/>
      </c>
      <c r="AQ372" s="6" t="str">
        <f t="shared" si="107"/>
        <v/>
      </c>
      <c r="AR372" s="6" t="str">
        <f t="shared" si="108"/>
        <v/>
      </c>
      <c r="AS372" s="6"/>
      <c r="AT372" s="45"/>
    </row>
    <row r="373" spans="2:46" x14ac:dyDescent="0.3">
      <c r="B373" s="163"/>
      <c r="C373" s="163"/>
      <c r="D373" s="4"/>
      <c r="E373" s="36"/>
      <c r="F373" s="37" t="str">
        <f t="shared" si="91"/>
        <v/>
      </c>
      <c r="G373" s="37"/>
      <c r="H373" s="36"/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Y373" s="38"/>
      <c r="Z373" s="39"/>
      <c r="AA373" s="40" t="str">
        <f t="shared" si="92"/>
        <v/>
      </c>
      <c r="AB373" s="40" t="str">
        <f t="shared" si="93"/>
        <v/>
      </c>
      <c r="AD373" s="5" t="str">
        <f t="shared" si="94"/>
        <v/>
      </c>
      <c r="AE373" s="124" t="str">
        <f t="shared" si="95"/>
        <v/>
      </c>
      <c r="AF373" s="124" t="str">
        <f t="shared" si="96"/>
        <v/>
      </c>
      <c r="AG373" s="6" t="str">
        <f t="shared" si="97"/>
        <v/>
      </c>
      <c r="AH373" s="5" t="str">
        <f t="shared" si="98"/>
        <v/>
      </c>
      <c r="AI373" s="6" t="str">
        <f t="shared" si="99"/>
        <v/>
      </c>
      <c r="AJ373" s="6" t="str">
        <f t="shared" si="100"/>
        <v/>
      </c>
      <c r="AK373" s="6" t="str">
        <f t="shared" si="101"/>
        <v/>
      </c>
      <c r="AL373" s="6" t="str">
        <f t="shared" si="102"/>
        <v/>
      </c>
      <c r="AM373" s="6" t="str">
        <f t="shared" si="103"/>
        <v/>
      </c>
      <c r="AN373" s="6" t="str">
        <f t="shared" si="104"/>
        <v/>
      </c>
      <c r="AO373" s="6" t="str">
        <f t="shared" si="105"/>
        <v/>
      </c>
      <c r="AP373" s="6" t="str">
        <f t="shared" si="106"/>
        <v/>
      </c>
      <c r="AQ373" s="6" t="str">
        <f t="shared" si="107"/>
        <v/>
      </c>
      <c r="AR373" s="6" t="str">
        <f t="shared" si="108"/>
        <v/>
      </c>
      <c r="AS373" s="6"/>
      <c r="AT373" s="45"/>
    </row>
    <row r="374" spans="2:46" x14ac:dyDescent="0.3">
      <c r="B374" s="163"/>
      <c r="C374" s="163"/>
      <c r="D374" s="4"/>
      <c r="E374" s="36"/>
      <c r="F374" s="37" t="str">
        <f t="shared" si="91"/>
        <v/>
      </c>
      <c r="G374" s="37"/>
      <c r="H374" s="36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Y374" s="38"/>
      <c r="Z374" s="39"/>
      <c r="AA374" s="40" t="str">
        <f t="shared" si="92"/>
        <v/>
      </c>
      <c r="AB374" s="40" t="str">
        <f t="shared" si="93"/>
        <v/>
      </c>
      <c r="AD374" s="5" t="str">
        <f t="shared" si="94"/>
        <v/>
      </c>
      <c r="AE374" s="124" t="str">
        <f t="shared" si="95"/>
        <v/>
      </c>
      <c r="AF374" s="124" t="str">
        <f t="shared" si="96"/>
        <v/>
      </c>
      <c r="AG374" s="6" t="str">
        <f t="shared" si="97"/>
        <v/>
      </c>
      <c r="AH374" s="5" t="str">
        <f t="shared" si="98"/>
        <v/>
      </c>
      <c r="AI374" s="6" t="str">
        <f t="shared" si="99"/>
        <v/>
      </c>
      <c r="AJ374" s="6" t="str">
        <f t="shared" si="100"/>
        <v/>
      </c>
      <c r="AK374" s="6" t="str">
        <f t="shared" si="101"/>
        <v/>
      </c>
      <c r="AL374" s="6" t="str">
        <f t="shared" si="102"/>
        <v/>
      </c>
      <c r="AM374" s="6" t="str">
        <f t="shared" si="103"/>
        <v/>
      </c>
      <c r="AN374" s="6" t="str">
        <f t="shared" si="104"/>
        <v/>
      </c>
      <c r="AO374" s="6" t="str">
        <f t="shared" si="105"/>
        <v/>
      </c>
      <c r="AP374" s="6" t="str">
        <f t="shared" si="106"/>
        <v/>
      </c>
      <c r="AQ374" s="6" t="str">
        <f t="shared" si="107"/>
        <v/>
      </c>
      <c r="AR374" s="6" t="str">
        <f t="shared" si="108"/>
        <v/>
      </c>
      <c r="AS374" s="6"/>
      <c r="AT374" s="45"/>
    </row>
    <row r="375" spans="2:46" x14ac:dyDescent="0.3">
      <c r="B375" s="163"/>
      <c r="C375" s="163"/>
      <c r="D375" s="4"/>
      <c r="E375" s="36"/>
      <c r="F375" s="37" t="str">
        <f t="shared" si="91"/>
        <v/>
      </c>
      <c r="G375" s="37"/>
      <c r="H375" s="36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Y375" s="38"/>
      <c r="Z375" s="39"/>
      <c r="AA375" s="40" t="str">
        <f t="shared" si="92"/>
        <v/>
      </c>
      <c r="AB375" s="40" t="str">
        <f t="shared" si="93"/>
        <v/>
      </c>
      <c r="AD375" s="5" t="str">
        <f t="shared" si="94"/>
        <v/>
      </c>
      <c r="AE375" s="124" t="str">
        <f t="shared" si="95"/>
        <v/>
      </c>
      <c r="AF375" s="124" t="str">
        <f t="shared" si="96"/>
        <v/>
      </c>
      <c r="AG375" s="6" t="str">
        <f t="shared" si="97"/>
        <v/>
      </c>
      <c r="AH375" s="5" t="str">
        <f t="shared" si="98"/>
        <v/>
      </c>
      <c r="AI375" s="6" t="str">
        <f t="shared" si="99"/>
        <v/>
      </c>
      <c r="AJ375" s="6" t="str">
        <f t="shared" si="100"/>
        <v/>
      </c>
      <c r="AK375" s="6" t="str">
        <f t="shared" si="101"/>
        <v/>
      </c>
      <c r="AL375" s="6" t="str">
        <f t="shared" si="102"/>
        <v/>
      </c>
      <c r="AM375" s="6" t="str">
        <f t="shared" si="103"/>
        <v/>
      </c>
      <c r="AN375" s="6" t="str">
        <f t="shared" si="104"/>
        <v/>
      </c>
      <c r="AO375" s="6" t="str">
        <f t="shared" si="105"/>
        <v/>
      </c>
      <c r="AP375" s="6" t="str">
        <f t="shared" si="106"/>
        <v/>
      </c>
      <c r="AQ375" s="6" t="str">
        <f t="shared" si="107"/>
        <v/>
      </c>
      <c r="AR375" s="6" t="str">
        <f t="shared" si="108"/>
        <v/>
      </c>
      <c r="AS375" s="6"/>
      <c r="AT375" s="45"/>
    </row>
    <row r="376" spans="2:46" x14ac:dyDescent="0.3">
      <c r="B376" s="163"/>
      <c r="C376" s="163"/>
      <c r="D376" s="4"/>
      <c r="E376" s="36"/>
      <c r="F376" s="37" t="str">
        <f t="shared" si="91"/>
        <v/>
      </c>
      <c r="G376" s="37"/>
      <c r="H376" s="36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Y376" s="38"/>
      <c r="Z376" s="39"/>
      <c r="AA376" s="40" t="str">
        <f t="shared" si="92"/>
        <v/>
      </c>
      <c r="AB376" s="40" t="str">
        <f t="shared" si="93"/>
        <v/>
      </c>
      <c r="AD376" s="5" t="str">
        <f t="shared" si="94"/>
        <v/>
      </c>
      <c r="AE376" s="124" t="str">
        <f t="shared" si="95"/>
        <v/>
      </c>
      <c r="AF376" s="124" t="str">
        <f t="shared" si="96"/>
        <v/>
      </c>
      <c r="AG376" s="6" t="str">
        <f t="shared" si="97"/>
        <v/>
      </c>
      <c r="AH376" s="5" t="str">
        <f t="shared" si="98"/>
        <v/>
      </c>
      <c r="AI376" s="6" t="str">
        <f t="shared" si="99"/>
        <v/>
      </c>
      <c r="AJ376" s="6" t="str">
        <f t="shared" si="100"/>
        <v/>
      </c>
      <c r="AK376" s="6" t="str">
        <f t="shared" si="101"/>
        <v/>
      </c>
      <c r="AL376" s="6" t="str">
        <f t="shared" si="102"/>
        <v/>
      </c>
      <c r="AM376" s="6" t="str">
        <f t="shared" si="103"/>
        <v/>
      </c>
      <c r="AN376" s="6" t="str">
        <f t="shared" si="104"/>
        <v/>
      </c>
      <c r="AO376" s="6" t="str">
        <f t="shared" si="105"/>
        <v/>
      </c>
      <c r="AP376" s="6" t="str">
        <f t="shared" si="106"/>
        <v/>
      </c>
      <c r="AQ376" s="6" t="str">
        <f t="shared" si="107"/>
        <v/>
      </c>
      <c r="AR376" s="6" t="str">
        <f t="shared" si="108"/>
        <v/>
      </c>
      <c r="AS376" s="6"/>
      <c r="AT376" s="45"/>
    </row>
    <row r="377" spans="2:46" x14ac:dyDescent="0.3">
      <c r="B377" s="163"/>
      <c r="C377" s="163"/>
      <c r="D377" s="4"/>
      <c r="E377" s="36"/>
      <c r="F377" s="37" t="str">
        <f t="shared" si="91"/>
        <v/>
      </c>
      <c r="G377" s="37"/>
      <c r="H377" s="36"/>
      <c r="I377" s="162"/>
      <c r="J377" s="162"/>
      <c r="K377" s="162"/>
      <c r="L377" s="162"/>
      <c r="M377" s="162"/>
      <c r="N377" s="162"/>
      <c r="O377" s="162"/>
      <c r="P377" s="162"/>
      <c r="Q377" s="162"/>
      <c r="R377" s="162"/>
      <c r="Y377" s="38"/>
      <c r="Z377" s="39"/>
      <c r="AA377" s="40" t="str">
        <f t="shared" si="92"/>
        <v/>
      </c>
      <c r="AB377" s="40" t="str">
        <f t="shared" si="93"/>
        <v/>
      </c>
      <c r="AD377" s="5" t="str">
        <f t="shared" si="94"/>
        <v/>
      </c>
      <c r="AE377" s="124" t="str">
        <f t="shared" si="95"/>
        <v/>
      </c>
      <c r="AF377" s="124" t="str">
        <f t="shared" si="96"/>
        <v/>
      </c>
      <c r="AG377" s="6" t="str">
        <f t="shared" si="97"/>
        <v/>
      </c>
      <c r="AH377" s="5" t="str">
        <f t="shared" si="98"/>
        <v/>
      </c>
      <c r="AI377" s="6" t="str">
        <f t="shared" si="99"/>
        <v/>
      </c>
      <c r="AJ377" s="6" t="str">
        <f t="shared" si="100"/>
        <v/>
      </c>
      <c r="AK377" s="6" t="str">
        <f t="shared" si="101"/>
        <v/>
      </c>
      <c r="AL377" s="6" t="str">
        <f t="shared" si="102"/>
        <v/>
      </c>
      <c r="AM377" s="6" t="str">
        <f t="shared" si="103"/>
        <v/>
      </c>
      <c r="AN377" s="6" t="str">
        <f t="shared" si="104"/>
        <v/>
      </c>
      <c r="AO377" s="6" t="str">
        <f t="shared" si="105"/>
        <v/>
      </c>
      <c r="AP377" s="6" t="str">
        <f t="shared" si="106"/>
        <v/>
      </c>
      <c r="AQ377" s="6" t="str">
        <f t="shared" si="107"/>
        <v/>
      </c>
      <c r="AR377" s="6" t="str">
        <f t="shared" si="108"/>
        <v/>
      </c>
      <c r="AS377" s="6"/>
      <c r="AT377" s="45"/>
    </row>
    <row r="378" spans="2:46" x14ac:dyDescent="0.3">
      <c r="B378" s="163"/>
      <c r="C378" s="163"/>
      <c r="D378" s="4"/>
      <c r="E378" s="36"/>
      <c r="F378" s="37" t="str">
        <f t="shared" si="91"/>
        <v/>
      </c>
      <c r="G378" s="37"/>
      <c r="H378" s="36"/>
      <c r="I378" s="162"/>
      <c r="J378" s="162"/>
      <c r="K378" s="162"/>
      <c r="L378" s="162"/>
      <c r="M378" s="162"/>
      <c r="N378" s="162"/>
      <c r="O378" s="162"/>
      <c r="P378" s="162"/>
      <c r="Q378" s="162"/>
      <c r="R378" s="162"/>
      <c r="Y378" s="38"/>
      <c r="Z378" s="39"/>
      <c r="AA378" s="40" t="str">
        <f t="shared" si="92"/>
        <v/>
      </c>
      <c r="AB378" s="40" t="str">
        <f t="shared" si="93"/>
        <v/>
      </c>
      <c r="AD378" s="5" t="str">
        <f t="shared" si="94"/>
        <v/>
      </c>
      <c r="AE378" s="124" t="str">
        <f t="shared" si="95"/>
        <v/>
      </c>
      <c r="AF378" s="124" t="str">
        <f t="shared" si="96"/>
        <v/>
      </c>
      <c r="AG378" s="6" t="str">
        <f t="shared" si="97"/>
        <v/>
      </c>
      <c r="AH378" s="5" t="str">
        <f t="shared" si="98"/>
        <v/>
      </c>
      <c r="AI378" s="6" t="str">
        <f t="shared" si="99"/>
        <v/>
      </c>
      <c r="AJ378" s="6" t="str">
        <f t="shared" si="100"/>
        <v/>
      </c>
      <c r="AK378" s="6" t="str">
        <f t="shared" si="101"/>
        <v/>
      </c>
      <c r="AL378" s="6" t="str">
        <f t="shared" si="102"/>
        <v/>
      </c>
      <c r="AM378" s="6" t="str">
        <f t="shared" si="103"/>
        <v/>
      </c>
      <c r="AN378" s="6" t="str">
        <f t="shared" si="104"/>
        <v/>
      </c>
      <c r="AO378" s="6" t="str">
        <f t="shared" si="105"/>
        <v/>
      </c>
      <c r="AP378" s="6" t="str">
        <f t="shared" si="106"/>
        <v/>
      </c>
      <c r="AQ378" s="6" t="str">
        <f t="shared" si="107"/>
        <v/>
      </c>
      <c r="AR378" s="6" t="str">
        <f t="shared" si="108"/>
        <v/>
      </c>
      <c r="AS378" s="6"/>
      <c r="AT378" s="45"/>
    </row>
    <row r="379" spans="2:46" x14ac:dyDescent="0.3">
      <c r="B379" s="163"/>
      <c r="C379" s="163"/>
      <c r="D379" s="4"/>
      <c r="E379" s="36"/>
      <c r="F379" s="37" t="str">
        <f t="shared" si="91"/>
        <v/>
      </c>
      <c r="G379" s="37"/>
      <c r="H379" s="36"/>
      <c r="I379" s="162"/>
      <c r="J379" s="162"/>
      <c r="K379" s="162"/>
      <c r="L379" s="162"/>
      <c r="M379" s="162"/>
      <c r="N379" s="162"/>
      <c r="O379" s="162"/>
      <c r="P379" s="162"/>
      <c r="Q379" s="162"/>
      <c r="R379" s="162"/>
      <c r="Y379" s="38"/>
      <c r="Z379" s="39"/>
      <c r="AA379" s="40" t="str">
        <f t="shared" si="92"/>
        <v/>
      </c>
      <c r="AB379" s="40" t="str">
        <f t="shared" si="93"/>
        <v/>
      </c>
      <c r="AD379" s="5" t="str">
        <f t="shared" si="94"/>
        <v/>
      </c>
      <c r="AE379" s="124" t="str">
        <f t="shared" si="95"/>
        <v/>
      </c>
      <c r="AF379" s="124" t="str">
        <f t="shared" si="96"/>
        <v/>
      </c>
      <c r="AG379" s="6" t="str">
        <f t="shared" si="97"/>
        <v/>
      </c>
      <c r="AH379" s="5" t="str">
        <f t="shared" si="98"/>
        <v/>
      </c>
      <c r="AI379" s="6" t="str">
        <f t="shared" si="99"/>
        <v/>
      </c>
      <c r="AJ379" s="6" t="str">
        <f t="shared" si="100"/>
        <v/>
      </c>
      <c r="AK379" s="6" t="str">
        <f t="shared" si="101"/>
        <v/>
      </c>
      <c r="AL379" s="6" t="str">
        <f t="shared" si="102"/>
        <v/>
      </c>
      <c r="AM379" s="6" t="str">
        <f t="shared" si="103"/>
        <v/>
      </c>
      <c r="AN379" s="6" t="str">
        <f t="shared" si="104"/>
        <v/>
      </c>
      <c r="AO379" s="6" t="str">
        <f t="shared" si="105"/>
        <v/>
      </c>
      <c r="AP379" s="6" t="str">
        <f t="shared" si="106"/>
        <v/>
      </c>
      <c r="AQ379" s="6" t="str">
        <f t="shared" si="107"/>
        <v/>
      </c>
      <c r="AR379" s="6" t="str">
        <f t="shared" si="108"/>
        <v/>
      </c>
      <c r="AS379" s="6"/>
      <c r="AT379" s="45"/>
    </row>
    <row r="380" spans="2:46" x14ac:dyDescent="0.3">
      <c r="B380" s="163"/>
      <c r="C380" s="163"/>
      <c r="D380" s="4"/>
      <c r="E380" s="36"/>
      <c r="F380" s="37" t="str">
        <f t="shared" si="91"/>
        <v/>
      </c>
      <c r="G380" s="37"/>
      <c r="H380" s="36"/>
      <c r="I380" s="162"/>
      <c r="J380" s="162"/>
      <c r="K380" s="162"/>
      <c r="L380" s="162"/>
      <c r="M380" s="162"/>
      <c r="N380" s="162"/>
      <c r="O380" s="162"/>
      <c r="P380" s="162"/>
      <c r="Q380" s="162"/>
      <c r="R380" s="162"/>
      <c r="Y380" s="38"/>
      <c r="Z380" s="39"/>
      <c r="AA380" s="40" t="str">
        <f t="shared" si="92"/>
        <v/>
      </c>
      <c r="AB380" s="40" t="str">
        <f t="shared" si="93"/>
        <v/>
      </c>
      <c r="AD380" s="5" t="str">
        <f t="shared" si="94"/>
        <v/>
      </c>
      <c r="AE380" s="124" t="str">
        <f t="shared" si="95"/>
        <v/>
      </c>
      <c r="AF380" s="124" t="str">
        <f t="shared" si="96"/>
        <v/>
      </c>
      <c r="AG380" s="6" t="str">
        <f t="shared" si="97"/>
        <v/>
      </c>
      <c r="AH380" s="5" t="str">
        <f t="shared" si="98"/>
        <v/>
      </c>
      <c r="AI380" s="6" t="str">
        <f t="shared" si="99"/>
        <v/>
      </c>
      <c r="AJ380" s="6" t="str">
        <f t="shared" si="100"/>
        <v/>
      </c>
      <c r="AK380" s="6" t="str">
        <f t="shared" si="101"/>
        <v/>
      </c>
      <c r="AL380" s="6" t="str">
        <f t="shared" si="102"/>
        <v/>
      </c>
      <c r="AM380" s="6" t="str">
        <f t="shared" si="103"/>
        <v/>
      </c>
      <c r="AN380" s="6" t="str">
        <f t="shared" si="104"/>
        <v/>
      </c>
      <c r="AO380" s="6" t="str">
        <f t="shared" si="105"/>
        <v/>
      </c>
      <c r="AP380" s="6" t="str">
        <f t="shared" si="106"/>
        <v/>
      </c>
      <c r="AQ380" s="6" t="str">
        <f t="shared" si="107"/>
        <v/>
      </c>
      <c r="AR380" s="6" t="str">
        <f t="shared" si="108"/>
        <v/>
      </c>
      <c r="AS380" s="6"/>
      <c r="AT380" s="45"/>
    </row>
    <row r="381" spans="2:46" x14ac:dyDescent="0.3">
      <c r="B381" s="163"/>
      <c r="C381" s="163"/>
      <c r="D381" s="4"/>
      <c r="E381" s="36"/>
      <c r="F381" s="37" t="str">
        <f t="shared" si="91"/>
        <v/>
      </c>
      <c r="G381" s="37"/>
      <c r="H381" s="36"/>
      <c r="I381" s="162"/>
      <c r="J381" s="162"/>
      <c r="K381" s="162"/>
      <c r="L381" s="162"/>
      <c r="M381" s="162"/>
      <c r="N381" s="162"/>
      <c r="O381" s="162"/>
      <c r="P381" s="162"/>
      <c r="Q381" s="162"/>
      <c r="R381" s="162"/>
      <c r="Y381" s="38"/>
      <c r="Z381" s="39"/>
      <c r="AA381" s="40" t="str">
        <f t="shared" si="92"/>
        <v/>
      </c>
      <c r="AB381" s="40" t="str">
        <f t="shared" si="93"/>
        <v/>
      </c>
      <c r="AD381" s="5" t="str">
        <f t="shared" si="94"/>
        <v/>
      </c>
      <c r="AE381" s="124" t="str">
        <f t="shared" si="95"/>
        <v/>
      </c>
      <c r="AF381" s="124" t="str">
        <f t="shared" si="96"/>
        <v/>
      </c>
      <c r="AG381" s="6" t="str">
        <f t="shared" si="97"/>
        <v/>
      </c>
      <c r="AH381" s="5" t="str">
        <f t="shared" si="98"/>
        <v/>
      </c>
      <c r="AI381" s="6" t="str">
        <f t="shared" si="99"/>
        <v/>
      </c>
      <c r="AJ381" s="6" t="str">
        <f t="shared" si="100"/>
        <v/>
      </c>
      <c r="AK381" s="6" t="str">
        <f t="shared" si="101"/>
        <v/>
      </c>
      <c r="AL381" s="6" t="str">
        <f t="shared" si="102"/>
        <v/>
      </c>
      <c r="AM381" s="6" t="str">
        <f t="shared" si="103"/>
        <v/>
      </c>
      <c r="AN381" s="6" t="str">
        <f t="shared" si="104"/>
        <v/>
      </c>
      <c r="AO381" s="6" t="str">
        <f t="shared" si="105"/>
        <v/>
      </c>
      <c r="AP381" s="6" t="str">
        <f t="shared" si="106"/>
        <v/>
      </c>
      <c r="AQ381" s="6" t="str">
        <f t="shared" si="107"/>
        <v/>
      </c>
      <c r="AR381" s="6" t="str">
        <f t="shared" si="108"/>
        <v/>
      </c>
      <c r="AS381" s="6"/>
      <c r="AT381" s="45"/>
    </row>
    <row r="382" spans="2:46" x14ac:dyDescent="0.3">
      <c r="B382" s="163"/>
      <c r="C382" s="163"/>
      <c r="D382" s="4"/>
      <c r="E382" s="36"/>
      <c r="F382" s="37" t="str">
        <f t="shared" si="91"/>
        <v/>
      </c>
      <c r="G382" s="37"/>
      <c r="H382" s="36"/>
      <c r="I382" s="162"/>
      <c r="J382" s="162"/>
      <c r="K382" s="162"/>
      <c r="L382" s="162"/>
      <c r="M382" s="162"/>
      <c r="N382" s="162"/>
      <c r="O382" s="162"/>
      <c r="P382" s="162"/>
      <c r="Q382" s="162"/>
      <c r="R382" s="162"/>
      <c r="Y382" s="38"/>
      <c r="Z382" s="39"/>
      <c r="AA382" s="40" t="str">
        <f t="shared" si="92"/>
        <v/>
      </c>
      <c r="AB382" s="40" t="str">
        <f t="shared" si="93"/>
        <v/>
      </c>
      <c r="AD382" s="5" t="str">
        <f t="shared" si="94"/>
        <v/>
      </c>
      <c r="AE382" s="124" t="str">
        <f t="shared" si="95"/>
        <v/>
      </c>
      <c r="AF382" s="124" t="str">
        <f t="shared" si="96"/>
        <v/>
      </c>
      <c r="AG382" s="6" t="str">
        <f t="shared" si="97"/>
        <v/>
      </c>
      <c r="AH382" s="5" t="str">
        <f t="shared" si="98"/>
        <v/>
      </c>
      <c r="AI382" s="6" t="str">
        <f t="shared" si="99"/>
        <v/>
      </c>
      <c r="AJ382" s="6" t="str">
        <f t="shared" si="100"/>
        <v/>
      </c>
      <c r="AK382" s="6" t="str">
        <f t="shared" si="101"/>
        <v/>
      </c>
      <c r="AL382" s="6" t="str">
        <f t="shared" si="102"/>
        <v/>
      </c>
      <c r="AM382" s="6" t="str">
        <f t="shared" si="103"/>
        <v/>
      </c>
      <c r="AN382" s="6" t="str">
        <f t="shared" si="104"/>
        <v/>
      </c>
      <c r="AO382" s="6" t="str">
        <f t="shared" si="105"/>
        <v/>
      </c>
      <c r="AP382" s="6" t="str">
        <f t="shared" si="106"/>
        <v/>
      </c>
      <c r="AQ382" s="6" t="str">
        <f t="shared" si="107"/>
        <v/>
      </c>
      <c r="AR382" s="6" t="str">
        <f t="shared" si="108"/>
        <v/>
      </c>
      <c r="AS382" s="6"/>
      <c r="AT382" s="45"/>
    </row>
    <row r="383" spans="2:46" x14ac:dyDescent="0.3">
      <c r="B383" s="163"/>
      <c r="C383" s="163"/>
      <c r="D383" s="4"/>
      <c r="E383" s="36"/>
      <c r="F383" s="37" t="str">
        <f t="shared" si="91"/>
        <v/>
      </c>
      <c r="G383" s="37"/>
      <c r="H383" s="36"/>
      <c r="I383" s="162"/>
      <c r="J383" s="162"/>
      <c r="K383" s="162"/>
      <c r="L383" s="162"/>
      <c r="M383" s="162"/>
      <c r="N383" s="162"/>
      <c r="O383" s="162"/>
      <c r="P383" s="162"/>
      <c r="Q383" s="162"/>
      <c r="R383" s="162"/>
      <c r="Y383" s="38"/>
      <c r="Z383" s="39"/>
      <c r="AA383" s="40" t="str">
        <f t="shared" si="92"/>
        <v/>
      </c>
      <c r="AB383" s="40" t="str">
        <f t="shared" si="93"/>
        <v/>
      </c>
      <c r="AD383" s="5" t="str">
        <f t="shared" si="94"/>
        <v/>
      </c>
      <c r="AE383" s="124" t="str">
        <f t="shared" si="95"/>
        <v/>
      </c>
      <c r="AF383" s="124" t="str">
        <f t="shared" si="96"/>
        <v/>
      </c>
      <c r="AG383" s="6" t="str">
        <f t="shared" si="97"/>
        <v/>
      </c>
      <c r="AH383" s="5" t="str">
        <f t="shared" si="98"/>
        <v/>
      </c>
      <c r="AI383" s="6" t="str">
        <f t="shared" si="99"/>
        <v/>
      </c>
      <c r="AJ383" s="6" t="str">
        <f t="shared" si="100"/>
        <v/>
      </c>
      <c r="AK383" s="6" t="str">
        <f t="shared" si="101"/>
        <v/>
      </c>
      <c r="AL383" s="6" t="str">
        <f t="shared" si="102"/>
        <v/>
      </c>
      <c r="AM383" s="6" t="str">
        <f t="shared" si="103"/>
        <v/>
      </c>
      <c r="AN383" s="6" t="str">
        <f t="shared" si="104"/>
        <v/>
      </c>
      <c r="AO383" s="6" t="str">
        <f t="shared" si="105"/>
        <v/>
      </c>
      <c r="AP383" s="6" t="str">
        <f t="shared" si="106"/>
        <v/>
      </c>
      <c r="AQ383" s="6" t="str">
        <f t="shared" si="107"/>
        <v/>
      </c>
      <c r="AR383" s="6" t="str">
        <f t="shared" si="108"/>
        <v/>
      </c>
      <c r="AS383" s="6"/>
      <c r="AT383" s="45"/>
    </row>
    <row r="384" spans="2:46" x14ac:dyDescent="0.3">
      <c r="B384" s="163"/>
      <c r="C384" s="163"/>
      <c r="D384" s="4"/>
      <c r="E384" s="36"/>
      <c r="F384" s="37" t="str">
        <f t="shared" si="91"/>
        <v/>
      </c>
      <c r="G384" s="37"/>
      <c r="H384" s="36"/>
      <c r="I384" s="162"/>
      <c r="J384" s="162"/>
      <c r="K384" s="162"/>
      <c r="L384" s="162"/>
      <c r="M384" s="162"/>
      <c r="N384" s="162"/>
      <c r="O384" s="162"/>
      <c r="P384" s="162"/>
      <c r="Q384" s="162"/>
      <c r="R384" s="162"/>
      <c r="Y384" s="38"/>
      <c r="Z384" s="39"/>
      <c r="AA384" s="40" t="str">
        <f t="shared" si="92"/>
        <v/>
      </c>
      <c r="AB384" s="40" t="str">
        <f t="shared" si="93"/>
        <v/>
      </c>
      <c r="AD384" s="5" t="str">
        <f t="shared" si="94"/>
        <v/>
      </c>
      <c r="AE384" s="124" t="str">
        <f t="shared" si="95"/>
        <v/>
      </c>
      <c r="AF384" s="124" t="str">
        <f t="shared" si="96"/>
        <v/>
      </c>
      <c r="AG384" s="6" t="str">
        <f t="shared" si="97"/>
        <v/>
      </c>
      <c r="AH384" s="5" t="str">
        <f t="shared" si="98"/>
        <v/>
      </c>
      <c r="AI384" s="6" t="str">
        <f t="shared" si="99"/>
        <v/>
      </c>
      <c r="AJ384" s="6" t="str">
        <f t="shared" si="100"/>
        <v/>
      </c>
      <c r="AK384" s="6" t="str">
        <f t="shared" si="101"/>
        <v/>
      </c>
      <c r="AL384" s="6" t="str">
        <f t="shared" si="102"/>
        <v/>
      </c>
      <c r="AM384" s="6" t="str">
        <f t="shared" si="103"/>
        <v/>
      </c>
      <c r="AN384" s="6" t="str">
        <f t="shared" si="104"/>
        <v/>
      </c>
      <c r="AO384" s="6" t="str">
        <f t="shared" si="105"/>
        <v/>
      </c>
      <c r="AP384" s="6" t="str">
        <f t="shared" si="106"/>
        <v/>
      </c>
      <c r="AQ384" s="6" t="str">
        <f t="shared" si="107"/>
        <v/>
      </c>
      <c r="AR384" s="6" t="str">
        <f t="shared" si="108"/>
        <v/>
      </c>
      <c r="AS384" s="6"/>
      <c r="AT384" s="45"/>
    </row>
    <row r="385" spans="2:46" x14ac:dyDescent="0.3">
      <c r="B385" s="163"/>
      <c r="C385" s="163"/>
      <c r="D385" s="4"/>
      <c r="E385" s="36"/>
      <c r="F385" s="37" t="str">
        <f t="shared" si="91"/>
        <v/>
      </c>
      <c r="G385" s="37"/>
      <c r="H385" s="36"/>
      <c r="I385" s="162"/>
      <c r="J385" s="162"/>
      <c r="K385" s="162"/>
      <c r="L385" s="162"/>
      <c r="M385" s="162"/>
      <c r="N385" s="162"/>
      <c r="O385" s="162"/>
      <c r="P385" s="162"/>
      <c r="Q385" s="162"/>
      <c r="R385" s="162"/>
      <c r="Y385" s="38"/>
      <c r="Z385" s="39"/>
      <c r="AA385" s="40" t="str">
        <f t="shared" si="92"/>
        <v/>
      </c>
      <c r="AB385" s="40" t="str">
        <f t="shared" si="93"/>
        <v/>
      </c>
      <c r="AD385" s="5" t="str">
        <f t="shared" si="94"/>
        <v/>
      </c>
      <c r="AE385" s="124" t="str">
        <f t="shared" si="95"/>
        <v/>
      </c>
      <c r="AF385" s="124" t="str">
        <f t="shared" si="96"/>
        <v/>
      </c>
      <c r="AG385" s="6" t="str">
        <f t="shared" si="97"/>
        <v/>
      </c>
      <c r="AH385" s="5" t="str">
        <f t="shared" si="98"/>
        <v/>
      </c>
      <c r="AI385" s="6" t="str">
        <f t="shared" si="99"/>
        <v/>
      </c>
      <c r="AJ385" s="6" t="str">
        <f t="shared" si="100"/>
        <v/>
      </c>
      <c r="AK385" s="6" t="str">
        <f t="shared" si="101"/>
        <v/>
      </c>
      <c r="AL385" s="6" t="str">
        <f t="shared" si="102"/>
        <v/>
      </c>
      <c r="AM385" s="6" t="str">
        <f t="shared" si="103"/>
        <v/>
      </c>
      <c r="AN385" s="6" t="str">
        <f t="shared" si="104"/>
        <v/>
      </c>
      <c r="AO385" s="6" t="str">
        <f t="shared" si="105"/>
        <v/>
      </c>
      <c r="AP385" s="6" t="str">
        <f t="shared" si="106"/>
        <v/>
      </c>
      <c r="AQ385" s="6" t="str">
        <f t="shared" si="107"/>
        <v/>
      </c>
      <c r="AR385" s="6" t="str">
        <f t="shared" si="108"/>
        <v/>
      </c>
      <c r="AS385" s="6"/>
      <c r="AT385" s="45"/>
    </row>
    <row r="386" spans="2:46" x14ac:dyDescent="0.3">
      <c r="B386" s="163"/>
      <c r="C386" s="163"/>
      <c r="D386" s="4"/>
      <c r="E386" s="36"/>
      <c r="F386" s="37" t="str">
        <f t="shared" si="91"/>
        <v/>
      </c>
      <c r="G386" s="37"/>
      <c r="H386" s="36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Y386" s="38"/>
      <c r="Z386" s="39"/>
      <c r="AA386" s="40" t="str">
        <f t="shared" si="92"/>
        <v/>
      </c>
      <c r="AB386" s="40" t="str">
        <f t="shared" si="93"/>
        <v/>
      </c>
      <c r="AD386" s="5" t="str">
        <f t="shared" si="94"/>
        <v/>
      </c>
      <c r="AE386" s="124" t="str">
        <f t="shared" si="95"/>
        <v/>
      </c>
      <c r="AF386" s="124" t="str">
        <f t="shared" si="96"/>
        <v/>
      </c>
      <c r="AG386" s="6" t="str">
        <f t="shared" si="97"/>
        <v/>
      </c>
      <c r="AH386" s="5" t="str">
        <f t="shared" si="98"/>
        <v/>
      </c>
      <c r="AI386" s="6" t="str">
        <f t="shared" si="99"/>
        <v/>
      </c>
      <c r="AJ386" s="6" t="str">
        <f t="shared" si="100"/>
        <v/>
      </c>
      <c r="AK386" s="6" t="str">
        <f t="shared" si="101"/>
        <v/>
      </c>
      <c r="AL386" s="6" t="str">
        <f t="shared" si="102"/>
        <v/>
      </c>
      <c r="AM386" s="6" t="str">
        <f t="shared" si="103"/>
        <v/>
      </c>
      <c r="AN386" s="6" t="str">
        <f t="shared" si="104"/>
        <v/>
      </c>
      <c r="AO386" s="6" t="str">
        <f t="shared" si="105"/>
        <v/>
      </c>
      <c r="AP386" s="6" t="str">
        <f t="shared" si="106"/>
        <v/>
      </c>
      <c r="AQ386" s="6" t="str">
        <f t="shared" si="107"/>
        <v/>
      </c>
      <c r="AR386" s="6" t="str">
        <f t="shared" si="108"/>
        <v/>
      </c>
      <c r="AS386" s="6"/>
      <c r="AT386" s="45"/>
    </row>
    <row r="387" spans="2:46" x14ac:dyDescent="0.3">
      <c r="B387" s="163"/>
      <c r="C387" s="163"/>
      <c r="D387" s="4"/>
      <c r="E387" s="36"/>
      <c r="F387" s="37" t="str">
        <f t="shared" ref="F387:F450" si="109">IF(G387="","",VLOOKUP($G387,$AW$2:$AX$12,2,FALSE))</f>
        <v/>
      </c>
      <c r="G387" s="37"/>
      <c r="H387" s="36"/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Y387" s="38"/>
      <c r="Z387" s="39"/>
      <c r="AA387" s="40" t="str">
        <f t="shared" si="92"/>
        <v/>
      </c>
      <c r="AB387" s="40" t="str">
        <f t="shared" si="93"/>
        <v/>
      </c>
      <c r="AD387" s="5" t="str">
        <f t="shared" si="94"/>
        <v/>
      </c>
      <c r="AE387" s="124" t="str">
        <f t="shared" si="95"/>
        <v/>
      </c>
      <c r="AF387" s="124" t="str">
        <f t="shared" si="96"/>
        <v/>
      </c>
      <c r="AG387" s="6" t="str">
        <f t="shared" si="97"/>
        <v/>
      </c>
      <c r="AH387" s="5" t="str">
        <f t="shared" si="98"/>
        <v/>
      </c>
      <c r="AI387" s="6" t="str">
        <f t="shared" si="99"/>
        <v/>
      </c>
      <c r="AJ387" s="6" t="str">
        <f t="shared" si="100"/>
        <v/>
      </c>
      <c r="AK387" s="6" t="str">
        <f t="shared" si="101"/>
        <v/>
      </c>
      <c r="AL387" s="6" t="str">
        <f t="shared" si="102"/>
        <v/>
      </c>
      <c r="AM387" s="6" t="str">
        <f t="shared" si="103"/>
        <v/>
      </c>
      <c r="AN387" s="6" t="str">
        <f t="shared" si="104"/>
        <v/>
      </c>
      <c r="AO387" s="6" t="str">
        <f t="shared" si="105"/>
        <v/>
      </c>
      <c r="AP387" s="6" t="str">
        <f t="shared" si="106"/>
        <v/>
      </c>
      <c r="AQ387" s="6" t="str">
        <f t="shared" si="107"/>
        <v/>
      </c>
      <c r="AR387" s="6" t="str">
        <f t="shared" si="108"/>
        <v/>
      </c>
      <c r="AS387" s="6"/>
      <c r="AT387" s="45"/>
    </row>
    <row r="388" spans="2:46" x14ac:dyDescent="0.3">
      <c r="B388" s="163"/>
      <c r="C388" s="163"/>
      <c r="D388" s="4"/>
      <c r="E388" s="36"/>
      <c r="F388" s="37" t="str">
        <f t="shared" si="109"/>
        <v/>
      </c>
      <c r="G388" s="37"/>
      <c r="H388" s="36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Y388" s="38"/>
      <c r="Z388" s="39"/>
      <c r="AA388" s="40" t="str">
        <f t="shared" si="92"/>
        <v/>
      </c>
      <c r="AB388" s="40" t="str">
        <f t="shared" si="93"/>
        <v/>
      </c>
      <c r="AD388" s="5" t="str">
        <f t="shared" si="94"/>
        <v/>
      </c>
      <c r="AE388" s="124" t="str">
        <f t="shared" si="95"/>
        <v/>
      </c>
      <c r="AF388" s="124" t="str">
        <f t="shared" si="96"/>
        <v/>
      </c>
      <c r="AG388" s="6" t="str">
        <f t="shared" si="97"/>
        <v/>
      </c>
      <c r="AH388" s="5" t="str">
        <f t="shared" si="98"/>
        <v/>
      </c>
      <c r="AI388" s="6" t="str">
        <f t="shared" si="99"/>
        <v/>
      </c>
      <c r="AJ388" s="6" t="str">
        <f t="shared" si="100"/>
        <v/>
      </c>
      <c r="AK388" s="6" t="str">
        <f t="shared" si="101"/>
        <v/>
      </c>
      <c r="AL388" s="6" t="str">
        <f t="shared" si="102"/>
        <v/>
      </c>
      <c r="AM388" s="6" t="str">
        <f t="shared" si="103"/>
        <v/>
      </c>
      <c r="AN388" s="6" t="str">
        <f t="shared" si="104"/>
        <v/>
      </c>
      <c r="AO388" s="6" t="str">
        <f t="shared" si="105"/>
        <v/>
      </c>
      <c r="AP388" s="6" t="str">
        <f t="shared" si="106"/>
        <v/>
      </c>
      <c r="AQ388" s="6" t="str">
        <f t="shared" si="107"/>
        <v/>
      </c>
      <c r="AR388" s="6" t="str">
        <f t="shared" si="108"/>
        <v/>
      </c>
      <c r="AS388" s="6"/>
      <c r="AT388" s="45"/>
    </row>
    <row r="389" spans="2:46" x14ac:dyDescent="0.3">
      <c r="B389" s="163"/>
      <c r="C389" s="163"/>
      <c r="D389" s="4"/>
      <c r="E389" s="36"/>
      <c r="F389" s="37" t="str">
        <f t="shared" si="109"/>
        <v/>
      </c>
      <c r="G389" s="37"/>
      <c r="H389" s="36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Y389" s="38"/>
      <c r="Z389" s="39"/>
      <c r="AA389" s="40" t="str">
        <f t="shared" si="92"/>
        <v/>
      </c>
      <c r="AB389" s="40" t="str">
        <f t="shared" si="93"/>
        <v/>
      </c>
      <c r="AD389" s="5" t="str">
        <f t="shared" si="94"/>
        <v/>
      </c>
      <c r="AE389" s="124" t="str">
        <f t="shared" si="95"/>
        <v/>
      </c>
      <c r="AF389" s="124" t="str">
        <f t="shared" si="96"/>
        <v/>
      </c>
      <c r="AG389" s="6" t="str">
        <f t="shared" si="97"/>
        <v/>
      </c>
      <c r="AH389" s="5" t="str">
        <f t="shared" si="98"/>
        <v/>
      </c>
      <c r="AI389" s="6" t="str">
        <f t="shared" si="99"/>
        <v/>
      </c>
      <c r="AJ389" s="6" t="str">
        <f t="shared" si="100"/>
        <v/>
      </c>
      <c r="AK389" s="6" t="str">
        <f t="shared" si="101"/>
        <v/>
      </c>
      <c r="AL389" s="6" t="str">
        <f t="shared" si="102"/>
        <v/>
      </c>
      <c r="AM389" s="6" t="str">
        <f t="shared" si="103"/>
        <v/>
      </c>
      <c r="AN389" s="6" t="str">
        <f t="shared" si="104"/>
        <v/>
      </c>
      <c r="AO389" s="6" t="str">
        <f t="shared" si="105"/>
        <v/>
      </c>
      <c r="AP389" s="6" t="str">
        <f t="shared" si="106"/>
        <v/>
      </c>
      <c r="AQ389" s="6" t="str">
        <f t="shared" si="107"/>
        <v/>
      </c>
      <c r="AR389" s="6" t="str">
        <f t="shared" si="108"/>
        <v/>
      </c>
      <c r="AS389" s="6"/>
      <c r="AT389" s="45"/>
    </row>
    <row r="390" spans="2:46" x14ac:dyDescent="0.3">
      <c r="B390" s="163"/>
      <c r="C390" s="163"/>
      <c r="D390" s="4"/>
      <c r="E390" s="36"/>
      <c r="F390" s="37" t="str">
        <f t="shared" si="109"/>
        <v/>
      </c>
      <c r="G390" s="37"/>
      <c r="H390" s="36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Y390" s="38"/>
      <c r="Z390" s="39"/>
      <c r="AA390" s="40" t="str">
        <f t="shared" si="92"/>
        <v/>
      </c>
      <c r="AB390" s="40" t="str">
        <f t="shared" si="93"/>
        <v/>
      </c>
      <c r="AD390" s="5" t="str">
        <f t="shared" si="94"/>
        <v/>
      </c>
      <c r="AE390" s="124" t="str">
        <f t="shared" si="95"/>
        <v/>
      </c>
      <c r="AF390" s="124" t="str">
        <f t="shared" si="96"/>
        <v/>
      </c>
      <c r="AG390" s="6" t="str">
        <f t="shared" si="97"/>
        <v/>
      </c>
      <c r="AH390" s="5" t="str">
        <f t="shared" si="98"/>
        <v/>
      </c>
      <c r="AI390" s="6" t="str">
        <f t="shared" si="99"/>
        <v/>
      </c>
      <c r="AJ390" s="6" t="str">
        <f t="shared" si="100"/>
        <v/>
      </c>
      <c r="AK390" s="6" t="str">
        <f t="shared" si="101"/>
        <v/>
      </c>
      <c r="AL390" s="6" t="str">
        <f t="shared" si="102"/>
        <v/>
      </c>
      <c r="AM390" s="6" t="str">
        <f t="shared" si="103"/>
        <v/>
      </c>
      <c r="AN390" s="6" t="str">
        <f t="shared" si="104"/>
        <v/>
      </c>
      <c r="AO390" s="6" t="str">
        <f t="shared" si="105"/>
        <v/>
      </c>
      <c r="AP390" s="6" t="str">
        <f t="shared" si="106"/>
        <v/>
      </c>
      <c r="AQ390" s="6" t="str">
        <f t="shared" si="107"/>
        <v/>
      </c>
      <c r="AR390" s="6" t="str">
        <f t="shared" si="108"/>
        <v/>
      </c>
      <c r="AS390" s="6"/>
      <c r="AT390" s="45"/>
    </row>
    <row r="391" spans="2:46" x14ac:dyDescent="0.3">
      <c r="B391" s="163"/>
      <c r="C391" s="163"/>
      <c r="D391" s="4"/>
      <c r="E391" s="36"/>
      <c r="F391" s="37" t="str">
        <f t="shared" si="109"/>
        <v/>
      </c>
      <c r="G391" s="37"/>
      <c r="H391" s="36"/>
      <c r="I391" s="162"/>
      <c r="J391" s="162"/>
      <c r="K391" s="162"/>
      <c r="L391" s="162"/>
      <c r="M391" s="162"/>
      <c r="N391" s="162"/>
      <c r="O391" s="162"/>
      <c r="P391" s="162"/>
      <c r="Q391" s="162"/>
      <c r="R391" s="162"/>
      <c r="Y391" s="38"/>
      <c r="Z391" s="39"/>
      <c r="AA391" s="40" t="str">
        <f t="shared" si="92"/>
        <v/>
      </c>
      <c r="AB391" s="40" t="str">
        <f t="shared" si="93"/>
        <v/>
      </c>
      <c r="AD391" s="5" t="str">
        <f t="shared" si="94"/>
        <v/>
      </c>
      <c r="AE391" s="124" t="str">
        <f t="shared" si="95"/>
        <v/>
      </c>
      <c r="AF391" s="124" t="str">
        <f t="shared" si="96"/>
        <v/>
      </c>
      <c r="AG391" s="6" t="str">
        <f t="shared" si="97"/>
        <v/>
      </c>
      <c r="AH391" s="5" t="str">
        <f t="shared" si="98"/>
        <v/>
      </c>
      <c r="AI391" s="6" t="str">
        <f t="shared" si="99"/>
        <v/>
      </c>
      <c r="AJ391" s="6" t="str">
        <f t="shared" si="100"/>
        <v/>
      </c>
      <c r="AK391" s="6" t="str">
        <f t="shared" si="101"/>
        <v/>
      </c>
      <c r="AL391" s="6" t="str">
        <f t="shared" si="102"/>
        <v/>
      </c>
      <c r="AM391" s="6" t="str">
        <f t="shared" si="103"/>
        <v/>
      </c>
      <c r="AN391" s="6" t="str">
        <f t="shared" si="104"/>
        <v/>
      </c>
      <c r="AO391" s="6" t="str">
        <f t="shared" si="105"/>
        <v/>
      </c>
      <c r="AP391" s="6" t="str">
        <f t="shared" si="106"/>
        <v/>
      </c>
      <c r="AQ391" s="6" t="str">
        <f t="shared" si="107"/>
        <v/>
      </c>
      <c r="AR391" s="6" t="str">
        <f t="shared" si="108"/>
        <v/>
      </c>
      <c r="AS391" s="6"/>
      <c r="AT391" s="45"/>
    </row>
    <row r="392" spans="2:46" x14ac:dyDescent="0.3">
      <c r="B392" s="163"/>
      <c r="C392" s="163"/>
      <c r="D392" s="4"/>
      <c r="E392" s="36"/>
      <c r="F392" s="37" t="str">
        <f t="shared" si="109"/>
        <v/>
      </c>
      <c r="G392" s="37"/>
      <c r="H392" s="36"/>
      <c r="I392" s="162"/>
      <c r="J392" s="162"/>
      <c r="K392" s="162"/>
      <c r="L392" s="162"/>
      <c r="M392" s="162"/>
      <c r="N392" s="162"/>
      <c r="O392" s="162"/>
      <c r="P392" s="162"/>
      <c r="Q392" s="162"/>
      <c r="R392" s="162"/>
      <c r="Y392" s="38"/>
      <c r="Z392" s="39"/>
      <c r="AA392" s="40" t="str">
        <f t="shared" si="92"/>
        <v/>
      </c>
      <c r="AB392" s="40" t="str">
        <f t="shared" si="93"/>
        <v/>
      </c>
      <c r="AD392" s="5" t="str">
        <f t="shared" si="94"/>
        <v/>
      </c>
      <c r="AE392" s="124" t="str">
        <f t="shared" si="95"/>
        <v/>
      </c>
      <c r="AF392" s="124" t="str">
        <f t="shared" si="96"/>
        <v/>
      </c>
      <c r="AG392" s="6" t="str">
        <f t="shared" si="97"/>
        <v/>
      </c>
      <c r="AH392" s="5" t="str">
        <f t="shared" si="98"/>
        <v/>
      </c>
      <c r="AI392" s="6" t="str">
        <f t="shared" si="99"/>
        <v/>
      </c>
      <c r="AJ392" s="6" t="str">
        <f t="shared" si="100"/>
        <v/>
      </c>
      <c r="AK392" s="6" t="str">
        <f t="shared" si="101"/>
        <v/>
      </c>
      <c r="AL392" s="6" t="str">
        <f t="shared" si="102"/>
        <v/>
      </c>
      <c r="AM392" s="6" t="str">
        <f t="shared" si="103"/>
        <v/>
      </c>
      <c r="AN392" s="6" t="str">
        <f t="shared" si="104"/>
        <v/>
      </c>
      <c r="AO392" s="6" t="str">
        <f t="shared" si="105"/>
        <v/>
      </c>
      <c r="AP392" s="6" t="str">
        <f t="shared" si="106"/>
        <v/>
      </c>
      <c r="AQ392" s="6" t="str">
        <f t="shared" si="107"/>
        <v/>
      </c>
      <c r="AR392" s="6" t="str">
        <f t="shared" si="108"/>
        <v/>
      </c>
      <c r="AS392" s="6"/>
      <c r="AT392" s="45"/>
    </row>
    <row r="393" spans="2:46" x14ac:dyDescent="0.3">
      <c r="B393" s="163"/>
      <c r="C393" s="163"/>
      <c r="D393" s="4"/>
      <c r="E393" s="36"/>
      <c r="F393" s="37" t="str">
        <f t="shared" si="109"/>
        <v/>
      </c>
      <c r="G393" s="37"/>
      <c r="H393" s="36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Y393" s="38"/>
      <c r="Z393" s="39"/>
      <c r="AA393" s="40" t="str">
        <f t="shared" si="92"/>
        <v/>
      </c>
      <c r="AB393" s="40" t="str">
        <f t="shared" si="93"/>
        <v/>
      </c>
      <c r="AD393" s="5" t="str">
        <f t="shared" si="94"/>
        <v/>
      </c>
      <c r="AE393" s="124" t="str">
        <f t="shared" si="95"/>
        <v/>
      </c>
      <c r="AF393" s="124" t="str">
        <f t="shared" si="96"/>
        <v/>
      </c>
      <c r="AG393" s="6" t="str">
        <f t="shared" si="97"/>
        <v/>
      </c>
      <c r="AH393" s="5" t="str">
        <f t="shared" si="98"/>
        <v/>
      </c>
      <c r="AI393" s="6" t="str">
        <f t="shared" si="99"/>
        <v/>
      </c>
      <c r="AJ393" s="6" t="str">
        <f t="shared" si="100"/>
        <v/>
      </c>
      <c r="AK393" s="6" t="str">
        <f t="shared" si="101"/>
        <v/>
      </c>
      <c r="AL393" s="6" t="str">
        <f t="shared" si="102"/>
        <v/>
      </c>
      <c r="AM393" s="6" t="str">
        <f t="shared" si="103"/>
        <v/>
      </c>
      <c r="AN393" s="6" t="str">
        <f t="shared" si="104"/>
        <v/>
      </c>
      <c r="AO393" s="6" t="str">
        <f t="shared" si="105"/>
        <v/>
      </c>
      <c r="AP393" s="6" t="str">
        <f t="shared" si="106"/>
        <v/>
      </c>
      <c r="AQ393" s="6" t="str">
        <f t="shared" si="107"/>
        <v/>
      </c>
      <c r="AR393" s="6" t="str">
        <f t="shared" si="108"/>
        <v/>
      </c>
      <c r="AS393" s="6"/>
      <c r="AT393" s="45"/>
    </row>
    <row r="394" spans="2:46" x14ac:dyDescent="0.3">
      <c r="B394" s="163"/>
      <c r="C394" s="163"/>
      <c r="D394" s="4"/>
      <c r="E394" s="36"/>
      <c r="F394" s="37" t="str">
        <f t="shared" si="109"/>
        <v/>
      </c>
      <c r="G394" s="37"/>
      <c r="H394" s="36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Y394" s="38"/>
      <c r="Z394" s="39"/>
      <c r="AA394" s="40" t="str">
        <f t="shared" si="92"/>
        <v/>
      </c>
      <c r="AB394" s="40" t="str">
        <f t="shared" si="93"/>
        <v/>
      </c>
      <c r="AD394" s="5" t="str">
        <f t="shared" si="94"/>
        <v/>
      </c>
      <c r="AE394" s="124" t="str">
        <f t="shared" si="95"/>
        <v/>
      </c>
      <c r="AF394" s="124" t="str">
        <f t="shared" si="96"/>
        <v/>
      </c>
      <c r="AG394" s="6" t="str">
        <f t="shared" si="97"/>
        <v/>
      </c>
      <c r="AH394" s="5" t="str">
        <f t="shared" si="98"/>
        <v/>
      </c>
      <c r="AI394" s="6" t="str">
        <f t="shared" si="99"/>
        <v/>
      </c>
      <c r="AJ394" s="6" t="str">
        <f t="shared" si="100"/>
        <v/>
      </c>
      <c r="AK394" s="6" t="str">
        <f t="shared" si="101"/>
        <v/>
      </c>
      <c r="AL394" s="6" t="str">
        <f t="shared" si="102"/>
        <v/>
      </c>
      <c r="AM394" s="6" t="str">
        <f t="shared" si="103"/>
        <v/>
      </c>
      <c r="AN394" s="6" t="str">
        <f t="shared" si="104"/>
        <v/>
      </c>
      <c r="AO394" s="6" t="str">
        <f t="shared" si="105"/>
        <v/>
      </c>
      <c r="AP394" s="6" t="str">
        <f t="shared" si="106"/>
        <v/>
      </c>
      <c r="AQ394" s="6" t="str">
        <f t="shared" si="107"/>
        <v/>
      </c>
      <c r="AR394" s="6" t="str">
        <f t="shared" si="108"/>
        <v/>
      </c>
      <c r="AS394" s="6"/>
      <c r="AT394" s="45"/>
    </row>
    <row r="395" spans="2:46" x14ac:dyDescent="0.3">
      <c r="B395" s="163"/>
      <c r="C395" s="163"/>
      <c r="D395" s="4"/>
      <c r="E395" s="36"/>
      <c r="F395" s="37" t="str">
        <f t="shared" si="109"/>
        <v/>
      </c>
      <c r="G395" s="37"/>
      <c r="H395" s="36"/>
      <c r="I395" s="162"/>
      <c r="J395" s="162"/>
      <c r="K395" s="162"/>
      <c r="L395" s="162"/>
      <c r="M395" s="162"/>
      <c r="N395" s="162"/>
      <c r="O395" s="162"/>
      <c r="P395" s="162"/>
      <c r="Q395" s="162"/>
      <c r="R395" s="162"/>
      <c r="Y395" s="38"/>
      <c r="Z395" s="39"/>
      <c r="AA395" s="40" t="str">
        <f t="shared" si="92"/>
        <v/>
      </c>
      <c r="AB395" s="40" t="str">
        <f t="shared" si="93"/>
        <v/>
      </c>
      <c r="AD395" s="5" t="str">
        <f t="shared" si="94"/>
        <v/>
      </c>
      <c r="AE395" s="124" t="str">
        <f t="shared" si="95"/>
        <v/>
      </c>
      <c r="AF395" s="124" t="str">
        <f t="shared" si="96"/>
        <v/>
      </c>
      <c r="AG395" s="6" t="str">
        <f t="shared" si="97"/>
        <v/>
      </c>
      <c r="AH395" s="5" t="str">
        <f t="shared" si="98"/>
        <v/>
      </c>
      <c r="AI395" s="6" t="str">
        <f t="shared" si="99"/>
        <v/>
      </c>
      <c r="AJ395" s="6" t="str">
        <f t="shared" si="100"/>
        <v/>
      </c>
      <c r="AK395" s="6" t="str">
        <f t="shared" si="101"/>
        <v/>
      </c>
      <c r="AL395" s="6" t="str">
        <f t="shared" si="102"/>
        <v/>
      </c>
      <c r="AM395" s="6" t="str">
        <f t="shared" si="103"/>
        <v/>
      </c>
      <c r="AN395" s="6" t="str">
        <f t="shared" si="104"/>
        <v/>
      </c>
      <c r="AO395" s="6" t="str">
        <f t="shared" si="105"/>
        <v/>
      </c>
      <c r="AP395" s="6" t="str">
        <f t="shared" si="106"/>
        <v/>
      </c>
      <c r="AQ395" s="6" t="str">
        <f t="shared" si="107"/>
        <v/>
      </c>
      <c r="AR395" s="6" t="str">
        <f t="shared" si="108"/>
        <v/>
      </c>
      <c r="AS395" s="6"/>
      <c r="AT395" s="45"/>
    </row>
    <row r="396" spans="2:46" x14ac:dyDescent="0.3">
      <c r="B396" s="163"/>
      <c r="C396" s="163"/>
      <c r="D396" s="4"/>
      <c r="E396" s="36"/>
      <c r="F396" s="37" t="str">
        <f t="shared" si="109"/>
        <v/>
      </c>
      <c r="G396" s="37"/>
      <c r="H396" s="36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Y396" s="38"/>
      <c r="Z396" s="39"/>
      <c r="AA396" s="40" t="str">
        <f t="shared" si="92"/>
        <v/>
      </c>
      <c r="AB396" s="40" t="str">
        <f t="shared" si="93"/>
        <v/>
      </c>
      <c r="AD396" s="5" t="str">
        <f t="shared" si="94"/>
        <v/>
      </c>
      <c r="AE396" s="124" t="str">
        <f t="shared" si="95"/>
        <v/>
      </c>
      <c r="AF396" s="124" t="str">
        <f t="shared" si="96"/>
        <v/>
      </c>
      <c r="AG396" s="6" t="str">
        <f t="shared" si="97"/>
        <v/>
      </c>
      <c r="AH396" s="5" t="str">
        <f t="shared" si="98"/>
        <v/>
      </c>
      <c r="AI396" s="6" t="str">
        <f t="shared" si="99"/>
        <v/>
      </c>
      <c r="AJ396" s="6" t="str">
        <f t="shared" si="100"/>
        <v/>
      </c>
      <c r="AK396" s="6" t="str">
        <f t="shared" si="101"/>
        <v/>
      </c>
      <c r="AL396" s="6" t="str">
        <f t="shared" si="102"/>
        <v/>
      </c>
      <c r="AM396" s="6" t="str">
        <f t="shared" si="103"/>
        <v/>
      </c>
      <c r="AN396" s="6" t="str">
        <f t="shared" si="104"/>
        <v/>
      </c>
      <c r="AO396" s="6" t="str">
        <f t="shared" si="105"/>
        <v/>
      </c>
      <c r="AP396" s="6" t="str">
        <f t="shared" si="106"/>
        <v/>
      </c>
      <c r="AQ396" s="6" t="str">
        <f t="shared" si="107"/>
        <v/>
      </c>
      <c r="AR396" s="6" t="str">
        <f t="shared" si="108"/>
        <v/>
      </c>
      <c r="AS396" s="6"/>
      <c r="AT396" s="45"/>
    </row>
    <row r="397" spans="2:46" x14ac:dyDescent="0.3">
      <c r="B397" s="163"/>
      <c r="C397" s="163"/>
      <c r="D397" s="4"/>
      <c r="E397" s="36"/>
      <c r="F397" s="37" t="str">
        <f t="shared" si="109"/>
        <v/>
      </c>
      <c r="G397" s="37"/>
      <c r="H397" s="36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Y397" s="38"/>
      <c r="Z397" s="39"/>
      <c r="AA397" s="40" t="str">
        <f t="shared" si="92"/>
        <v/>
      </c>
      <c r="AB397" s="40" t="str">
        <f t="shared" si="93"/>
        <v/>
      </c>
      <c r="AD397" s="5" t="str">
        <f t="shared" si="94"/>
        <v/>
      </c>
      <c r="AE397" s="124" t="str">
        <f t="shared" si="95"/>
        <v/>
      </c>
      <c r="AF397" s="124" t="str">
        <f t="shared" si="96"/>
        <v/>
      </c>
      <c r="AG397" s="6" t="str">
        <f t="shared" si="97"/>
        <v/>
      </c>
      <c r="AH397" s="5" t="str">
        <f t="shared" si="98"/>
        <v/>
      </c>
      <c r="AI397" s="6" t="str">
        <f t="shared" si="99"/>
        <v/>
      </c>
      <c r="AJ397" s="6" t="str">
        <f t="shared" si="100"/>
        <v/>
      </c>
      <c r="AK397" s="6" t="str">
        <f t="shared" si="101"/>
        <v/>
      </c>
      <c r="AL397" s="6" t="str">
        <f t="shared" si="102"/>
        <v/>
      </c>
      <c r="AM397" s="6" t="str">
        <f t="shared" si="103"/>
        <v/>
      </c>
      <c r="AN397" s="6" t="str">
        <f t="shared" si="104"/>
        <v/>
      </c>
      <c r="AO397" s="6" t="str">
        <f t="shared" si="105"/>
        <v/>
      </c>
      <c r="AP397" s="6" t="str">
        <f t="shared" si="106"/>
        <v/>
      </c>
      <c r="AQ397" s="6" t="str">
        <f t="shared" si="107"/>
        <v/>
      </c>
      <c r="AR397" s="6" t="str">
        <f t="shared" si="108"/>
        <v/>
      </c>
      <c r="AS397" s="6"/>
      <c r="AT397" s="45"/>
    </row>
    <row r="398" spans="2:46" x14ac:dyDescent="0.3">
      <c r="B398" s="163"/>
      <c r="C398" s="163"/>
      <c r="D398" s="4"/>
      <c r="E398" s="36"/>
      <c r="F398" s="37" t="str">
        <f t="shared" si="109"/>
        <v/>
      </c>
      <c r="G398" s="37"/>
      <c r="H398" s="36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Y398" s="38"/>
      <c r="Z398" s="39"/>
      <c r="AA398" s="40" t="str">
        <f t="shared" si="92"/>
        <v/>
      </c>
      <c r="AB398" s="40" t="str">
        <f t="shared" si="93"/>
        <v/>
      </c>
      <c r="AD398" s="5" t="str">
        <f t="shared" si="94"/>
        <v/>
      </c>
      <c r="AE398" s="124" t="str">
        <f t="shared" si="95"/>
        <v/>
      </c>
      <c r="AF398" s="124" t="str">
        <f t="shared" si="96"/>
        <v/>
      </c>
      <c r="AG398" s="6" t="str">
        <f t="shared" si="97"/>
        <v/>
      </c>
      <c r="AH398" s="5" t="str">
        <f t="shared" si="98"/>
        <v/>
      </c>
      <c r="AI398" s="6" t="str">
        <f t="shared" si="99"/>
        <v/>
      </c>
      <c r="AJ398" s="6" t="str">
        <f t="shared" si="100"/>
        <v/>
      </c>
      <c r="AK398" s="6" t="str">
        <f t="shared" si="101"/>
        <v/>
      </c>
      <c r="AL398" s="6" t="str">
        <f t="shared" si="102"/>
        <v/>
      </c>
      <c r="AM398" s="6" t="str">
        <f t="shared" si="103"/>
        <v/>
      </c>
      <c r="AN398" s="6" t="str">
        <f t="shared" si="104"/>
        <v/>
      </c>
      <c r="AO398" s="6" t="str">
        <f t="shared" si="105"/>
        <v/>
      </c>
      <c r="AP398" s="6" t="str">
        <f t="shared" si="106"/>
        <v/>
      </c>
      <c r="AQ398" s="6" t="str">
        <f t="shared" si="107"/>
        <v/>
      </c>
      <c r="AR398" s="6" t="str">
        <f t="shared" si="108"/>
        <v/>
      </c>
      <c r="AS398" s="6"/>
      <c r="AT398" s="45"/>
    </row>
    <row r="399" spans="2:46" x14ac:dyDescent="0.3">
      <c r="B399" s="163"/>
      <c r="C399" s="163"/>
      <c r="D399" s="4"/>
      <c r="E399" s="36"/>
      <c r="F399" s="37" t="str">
        <f t="shared" si="109"/>
        <v/>
      </c>
      <c r="G399" s="37"/>
      <c r="H399" s="36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Y399" s="38"/>
      <c r="Z399" s="39"/>
      <c r="AA399" s="40" t="str">
        <f t="shared" ref="AA399:AA462" si="110">IFERROR(IF(OR(B399="",B399="SUBTOTAL"),"",IF(AND(B399="Capítulo",E399=E$12),SUMIF(AD$15:AD$500,D399,AA$15:AA$500),IF(E399=E$13,AE399*Z399,SUM(AI399:AM399)))),"")</f>
        <v/>
      </c>
      <c r="AB399" s="40" t="str">
        <f t="shared" ref="AB399:AB462" si="111">IFERROR(IF(OR(AK$2=0,B399="",B399="SUBTOTAL"),"",IF(AND(B399="Capítulo",E399=E$12),SUMIF(AD$15:AD$500,D399,AB$15:AB$500),IF(E399=E$13,AF399*Z399,SUM(AI399:AR399)))),"")</f>
        <v/>
      </c>
      <c r="AD399" s="5" t="str">
        <f t="shared" ref="AD399:AD462" si="112">IF(B399="PARTIDA",MID(D399,1,2),"")</f>
        <v/>
      </c>
      <c r="AE399" s="124" t="str">
        <f t="shared" ref="AE399:AE462" si="113">IF(AND($E399=$E$13,$B399="PARTIDA"),IF($G399="PZ",$AM$2,1),"")</f>
        <v/>
      </c>
      <c r="AF399" s="124" t="str">
        <f t="shared" ref="AF399:AF462" si="114">IF(AND($E399=$E$13,$B399="PARTIDA"),IF($G399="PZ",$AN$2,1),"")</f>
        <v/>
      </c>
      <c r="AG399" s="6" t="str">
        <f t="shared" ref="AG399:AG462" si="115">IF(E399=$E$13,MID($G399,1,3),"")</f>
        <v/>
      </c>
      <c r="AH399" s="5" t="str">
        <f t="shared" ref="AH399:AH462" si="116">IF(E399=$E$13,AA399,"")</f>
        <v/>
      </c>
      <c r="AI399" s="6" t="str">
        <f t="shared" ref="AI399:AI462" si="117">IF(OR(AI$13="",S399="",$E399=$E$13,$B399&lt;&gt;"partida"),"",S399*$Z399)</f>
        <v/>
      </c>
      <c r="AJ399" s="6" t="str">
        <f t="shared" ref="AJ399:AJ462" si="118">IF(OR(AJ$13="",T399="",$E399=$E$13,$B399&lt;&gt;"partida"),"",T399*$Z399)</f>
        <v/>
      </c>
      <c r="AK399" s="6" t="str">
        <f t="shared" ref="AK399:AK462" si="119">IF(OR(AK$13="",U399="",$E399=$E$13,$B399&lt;&gt;"partida"),"",U399*$Z399)</f>
        <v/>
      </c>
      <c r="AL399" s="6" t="str">
        <f t="shared" ref="AL399:AL462" si="120">IF(OR(AL$13="",V399="",$E399=$E$13,$B399&lt;&gt;"partida"),"",V399*$Z399)</f>
        <v/>
      </c>
      <c r="AM399" s="6" t="str">
        <f t="shared" ref="AM399:AM462" si="121">IF(OR(AM$13="",W399="",$E399=$E$13,$B399&lt;&gt;"partida"),"",W399*$Z399)</f>
        <v/>
      </c>
      <c r="AN399" s="6" t="str">
        <f t="shared" ref="AN399:AN462" si="122">IF(OR(AN$13="",S399="",$E399=$E$13,$B399&lt;&gt;"partida"),"",S399*$Z399)</f>
        <v/>
      </c>
      <c r="AO399" s="6" t="str">
        <f t="shared" ref="AO399:AO462" si="123">IF(OR(AO$13="",T399="",$E399=$E$13,$B399&lt;&gt;"partida"),"",T399*$Z399)</f>
        <v/>
      </c>
      <c r="AP399" s="6" t="str">
        <f t="shared" ref="AP399:AP462" si="124">IF(OR(AP$13="",U399="",$E399=$E$13,$B399&lt;&gt;"partida"),"",U399*$Z399)</f>
        <v/>
      </c>
      <c r="AQ399" s="6" t="str">
        <f t="shared" ref="AQ399:AQ462" si="125">IF(OR(AQ$13="",V399="",$E399=$E$13,$B399&lt;&gt;"partida"),"",V399*$Z399)</f>
        <v/>
      </c>
      <c r="AR399" s="6" t="str">
        <f t="shared" ref="AR399:AR462" si="126">IF(OR(AR$13="",W399="",$E399=$E$13,$B399&lt;&gt;"partida"),"",W399*$Z399)</f>
        <v/>
      </c>
      <c r="AS399" s="6"/>
      <c r="AT399" s="45"/>
    </row>
    <row r="400" spans="2:46" x14ac:dyDescent="0.3">
      <c r="B400" s="163"/>
      <c r="C400" s="163"/>
      <c r="D400" s="4"/>
      <c r="E400" s="36"/>
      <c r="F400" s="37" t="str">
        <f t="shared" si="109"/>
        <v/>
      </c>
      <c r="G400" s="37"/>
      <c r="H400" s="36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Y400" s="38"/>
      <c r="Z400" s="39"/>
      <c r="AA400" s="40" t="str">
        <f t="shared" si="110"/>
        <v/>
      </c>
      <c r="AB400" s="40" t="str">
        <f t="shared" si="111"/>
        <v/>
      </c>
      <c r="AD400" s="5" t="str">
        <f t="shared" si="112"/>
        <v/>
      </c>
      <c r="AE400" s="124" t="str">
        <f t="shared" si="113"/>
        <v/>
      </c>
      <c r="AF400" s="124" t="str">
        <f t="shared" si="114"/>
        <v/>
      </c>
      <c r="AG400" s="6" t="str">
        <f t="shared" si="115"/>
        <v/>
      </c>
      <c r="AH400" s="5" t="str">
        <f t="shared" si="116"/>
        <v/>
      </c>
      <c r="AI400" s="6" t="str">
        <f t="shared" si="117"/>
        <v/>
      </c>
      <c r="AJ400" s="6" t="str">
        <f t="shared" si="118"/>
        <v/>
      </c>
      <c r="AK400" s="6" t="str">
        <f t="shared" si="119"/>
        <v/>
      </c>
      <c r="AL400" s="6" t="str">
        <f t="shared" si="120"/>
        <v/>
      </c>
      <c r="AM400" s="6" t="str">
        <f t="shared" si="121"/>
        <v/>
      </c>
      <c r="AN400" s="6" t="str">
        <f t="shared" si="122"/>
        <v/>
      </c>
      <c r="AO400" s="6" t="str">
        <f t="shared" si="123"/>
        <v/>
      </c>
      <c r="AP400" s="6" t="str">
        <f t="shared" si="124"/>
        <v/>
      </c>
      <c r="AQ400" s="6" t="str">
        <f t="shared" si="125"/>
        <v/>
      </c>
      <c r="AR400" s="6" t="str">
        <f t="shared" si="126"/>
        <v/>
      </c>
      <c r="AS400" s="6"/>
      <c r="AT400" s="45"/>
    </row>
    <row r="401" spans="2:46" x14ac:dyDescent="0.3">
      <c r="B401" s="163"/>
      <c r="C401" s="163"/>
      <c r="D401" s="4"/>
      <c r="E401" s="36"/>
      <c r="F401" s="37" t="str">
        <f t="shared" si="109"/>
        <v/>
      </c>
      <c r="G401" s="37"/>
      <c r="H401" s="36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Y401" s="38"/>
      <c r="Z401" s="39"/>
      <c r="AA401" s="40" t="str">
        <f t="shared" si="110"/>
        <v/>
      </c>
      <c r="AB401" s="40" t="str">
        <f t="shared" si="111"/>
        <v/>
      </c>
      <c r="AD401" s="5" t="str">
        <f t="shared" si="112"/>
        <v/>
      </c>
      <c r="AE401" s="124" t="str">
        <f t="shared" si="113"/>
        <v/>
      </c>
      <c r="AF401" s="124" t="str">
        <f t="shared" si="114"/>
        <v/>
      </c>
      <c r="AG401" s="6" t="str">
        <f t="shared" si="115"/>
        <v/>
      </c>
      <c r="AH401" s="5" t="str">
        <f t="shared" si="116"/>
        <v/>
      </c>
      <c r="AI401" s="6" t="str">
        <f t="shared" si="117"/>
        <v/>
      </c>
      <c r="AJ401" s="6" t="str">
        <f t="shared" si="118"/>
        <v/>
      </c>
      <c r="AK401" s="6" t="str">
        <f t="shared" si="119"/>
        <v/>
      </c>
      <c r="AL401" s="6" t="str">
        <f t="shared" si="120"/>
        <v/>
      </c>
      <c r="AM401" s="6" t="str">
        <f t="shared" si="121"/>
        <v/>
      </c>
      <c r="AN401" s="6" t="str">
        <f t="shared" si="122"/>
        <v/>
      </c>
      <c r="AO401" s="6" t="str">
        <f t="shared" si="123"/>
        <v/>
      </c>
      <c r="AP401" s="6" t="str">
        <f t="shared" si="124"/>
        <v/>
      </c>
      <c r="AQ401" s="6" t="str">
        <f t="shared" si="125"/>
        <v/>
      </c>
      <c r="AR401" s="6" t="str">
        <f t="shared" si="126"/>
        <v/>
      </c>
      <c r="AS401" s="6"/>
      <c r="AT401" s="45"/>
    </row>
    <row r="402" spans="2:46" x14ac:dyDescent="0.3">
      <c r="B402" s="163"/>
      <c r="C402" s="163"/>
      <c r="D402" s="4"/>
      <c r="E402" s="36"/>
      <c r="F402" s="37" t="str">
        <f t="shared" si="109"/>
        <v/>
      </c>
      <c r="G402" s="37"/>
      <c r="H402" s="36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Y402" s="38"/>
      <c r="Z402" s="39"/>
      <c r="AA402" s="40" t="str">
        <f t="shared" si="110"/>
        <v/>
      </c>
      <c r="AB402" s="40" t="str">
        <f t="shared" si="111"/>
        <v/>
      </c>
      <c r="AD402" s="5" t="str">
        <f t="shared" si="112"/>
        <v/>
      </c>
      <c r="AE402" s="124" t="str">
        <f t="shared" si="113"/>
        <v/>
      </c>
      <c r="AF402" s="124" t="str">
        <f t="shared" si="114"/>
        <v/>
      </c>
      <c r="AG402" s="6" t="str">
        <f t="shared" si="115"/>
        <v/>
      </c>
      <c r="AH402" s="5" t="str">
        <f t="shared" si="116"/>
        <v/>
      </c>
      <c r="AI402" s="6" t="str">
        <f t="shared" si="117"/>
        <v/>
      </c>
      <c r="AJ402" s="6" t="str">
        <f t="shared" si="118"/>
        <v/>
      </c>
      <c r="AK402" s="6" t="str">
        <f t="shared" si="119"/>
        <v/>
      </c>
      <c r="AL402" s="6" t="str">
        <f t="shared" si="120"/>
        <v/>
      </c>
      <c r="AM402" s="6" t="str">
        <f t="shared" si="121"/>
        <v/>
      </c>
      <c r="AN402" s="6" t="str">
        <f t="shared" si="122"/>
        <v/>
      </c>
      <c r="AO402" s="6" t="str">
        <f t="shared" si="123"/>
        <v/>
      </c>
      <c r="AP402" s="6" t="str">
        <f t="shared" si="124"/>
        <v/>
      </c>
      <c r="AQ402" s="6" t="str">
        <f t="shared" si="125"/>
        <v/>
      </c>
      <c r="AR402" s="6" t="str">
        <f t="shared" si="126"/>
        <v/>
      </c>
      <c r="AS402" s="6"/>
      <c r="AT402" s="45"/>
    </row>
    <row r="403" spans="2:46" x14ac:dyDescent="0.3">
      <c r="B403" s="163"/>
      <c r="C403" s="163"/>
      <c r="D403" s="4"/>
      <c r="E403" s="36"/>
      <c r="F403" s="37" t="str">
        <f t="shared" si="109"/>
        <v/>
      </c>
      <c r="G403" s="37"/>
      <c r="H403" s="36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Y403" s="38"/>
      <c r="Z403" s="39"/>
      <c r="AA403" s="40" t="str">
        <f t="shared" si="110"/>
        <v/>
      </c>
      <c r="AB403" s="40" t="str">
        <f t="shared" si="111"/>
        <v/>
      </c>
      <c r="AD403" s="5" t="str">
        <f t="shared" si="112"/>
        <v/>
      </c>
      <c r="AE403" s="124" t="str">
        <f t="shared" si="113"/>
        <v/>
      </c>
      <c r="AF403" s="124" t="str">
        <f t="shared" si="114"/>
        <v/>
      </c>
      <c r="AG403" s="6" t="str">
        <f t="shared" si="115"/>
        <v/>
      </c>
      <c r="AH403" s="5" t="str">
        <f t="shared" si="116"/>
        <v/>
      </c>
      <c r="AI403" s="6" t="str">
        <f t="shared" si="117"/>
        <v/>
      </c>
      <c r="AJ403" s="6" t="str">
        <f t="shared" si="118"/>
        <v/>
      </c>
      <c r="AK403" s="6" t="str">
        <f t="shared" si="119"/>
        <v/>
      </c>
      <c r="AL403" s="6" t="str">
        <f t="shared" si="120"/>
        <v/>
      </c>
      <c r="AM403" s="6" t="str">
        <f t="shared" si="121"/>
        <v/>
      </c>
      <c r="AN403" s="6" t="str">
        <f t="shared" si="122"/>
        <v/>
      </c>
      <c r="AO403" s="6" t="str">
        <f t="shared" si="123"/>
        <v/>
      </c>
      <c r="AP403" s="6" t="str">
        <f t="shared" si="124"/>
        <v/>
      </c>
      <c r="AQ403" s="6" t="str">
        <f t="shared" si="125"/>
        <v/>
      </c>
      <c r="AR403" s="6" t="str">
        <f t="shared" si="126"/>
        <v/>
      </c>
      <c r="AS403" s="6"/>
      <c r="AT403" s="45"/>
    </row>
    <row r="404" spans="2:46" x14ac:dyDescent="0.3">
      <c r="B404" s="163"/>
      <c r="C404" s="163"/>
      <c r="D404" s="4"/>
      <c r="E404" s="36"/>
      <c r="F404" s="37" t="str">
        <f t="shared" si="109"/>
        <v/>
      </c>
      <c r="G404" s="37"/>
      <c r="H404" s="36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Y404" s="38"/>
      <c r="Z404" s="39"/>
      <c r="AA404" s="40" t="str">
        <f t="shared" si="110"/>
        <v/>
      </c>
      <c r="AB404" s="40" t="str">
        <f t="shared" si="111"/>
        <v/>
      </c>
      <c r="AD404" s="5" t="str">
        <f t="shared" si="112"/>
        <v/>
      </c>
      <c r="AE404" s="124" t="str">
        <f t="shared" si="113"/>
        <v/>
      </c>
      <c r="AF404" s="124" t="str">
        <f t="shared" si="114"/>
        <v/>
      </c>
      <c r="AG404" s="6" t="str">
        <f t="shared" si="115"/>
        <v/>
      </c>
      <c r="AH404" s="5" t="str">
        <f t="shared" si="116"/>
        <v/>
      </c>
      <c r="AI404" s="6" t="str">
        <f t="shared" si="117"/>
        <v/>
      </c>
      <c r="AJ404" s="6" t="str">
        <f t="shared" si="118"/>
        <v/>
      </c>
      <c r="AK404" s="6" t="str">
        <f t="shared" si="119"/>
        <v/>
      </c>
      <c r="AL404" s="6" t="str">
        <f t="shared" si="120"/>
        <v/>
      </c>
      <c r="AM404" s="6" t="str">
        <f t="shared" si="121"/>
        <v/>
      </c>
      <c r="AN404" s="6" t="str">
        <f t="shared" si="122"/>
        <v/>
      </c>
      <c r="AO404" s="6" t="str">
        <f t="shared" si="123"/>
        <v/>
      </c>
      <c r="AP404" s="6" t="str">
        <f t="shared" si="124"/>
        <v/>
      </c>
      <c r="AQ404" s="6" t="str">
        <f t="shared" si="125"/>
        <v/>
      </c>
      <c r="AR404" s="6" t="str">
        <f t="shared" si="126"/>
        <v/>
      </c>
      <c r="AS404" s="6"/>
      <c r="AT404" s="45"/>
    </row>
    <row r="405" spans="2:46" x14ac:dyDescent="0.3">
      <c r="B405" s="163"/>
      <c r="C405" s="163"/>
      <c r="D405" s="4"/>
      <c r="E405" s="36"/>
      <c r="F405" s="37" t="str">
        <f t="shared" si="109"/>
        <v/>
      </c>
      <c r="G405" s="37"/>
      <c r="H405" s="36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Y405" s="38"/>
      <c r="Z405" s="39"/>
      <c r="AA405" s="40" t="str">
        <f t="shared" si="110"/>
        <v/>
      </c>
      <c r="AB405" s="40" t="str">
        <f t="shared" si="111"/>
        <v/>
      </c>
      <c r="AD405" s="5" t="str">
        <f t="shared" si="112"/>
        <v/>
      </c>
      <c r="AE405" s="124" t="str">
        <f t="shared" si="113"/>
        <v/>
      </c>
      <c r="AF405" s="124" t="str">
        <f t="shared" si="114"/>
        <v/>
      </c>
      <c r="AG405" s="6" t="str">
        <f t="shared" si="115"/>
        <v/>
      </c>
      <c r="AH405" s="5" t="str">
        <f t="shared" si="116"/>
        <v/>
      </c>
      <c r="AI405" s="6" t="str">
        <f t="shared" si="117"/>
        <v/>
      </c>
      <c r="AJ405" s="6" t="str">
        <f t="shared" si="118"/>
        <v/>
      </c>
      <c r="AK405" s="6" t="str">
        <f t="shared" si="119"/>
        <v/>
      </c>
      <c r="AL405" s="6" t="str">
        <f t="shared" si="120"/>
        <v/>
      </c>
      <c r="AM405" s="6" t="str">
        <f t="shared" si="121"/>
        <v/>
      </c>
      <c r="AN405" s="6" t="str">
        <f t="shared" si="122"/>
        <v/>
      </c>
      <c r="AO405" s="6" t="str">
        <f t="shared" si="123"/>
        <v/>
      </c>
      <c r="AP405" s="6" t="str">
        <f t="shared" si="124"/>
        <v/>
      </c>
      <c r="AQ405" s="6" t="str">
        <f t="shared" si="125"/>
        <v/>
      </c>
      <c r="AR405" s="6" t="str">
        <f t="shared" si="126"/>
        <v/>
      </c>
      <c r="AS405" s="6"/>
      <c r="AT405" s="45"/>
    </row>
    <row r="406" spans="2:46" x14ac:dyDescent="0.3">
      <c r="B406" s="163"/>
      <c r="C406" s="163"/>
      <c r="D406" s="4"/>
      <c r="E406" s="36"/>
      <c r="F406" s="37" t="str">
        <f t="shared" si="109"/>
        <v/>
      </c>
      <c r="G406" s="37"/>
      <c r="H406" s="36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Y406" s="38"/>
      <c r="Z406" s="39"/>
      <c r="AA406" s="40" t="str">
        <f t="shared" si="110"/>
        <v/>
      </c>
      <c r="AB406" s="40" t="str">
        <f t="shared" si="111"/>
        <v/>
      </c>
      <c r="AD406" s="5" t="str">
        <f t="shared" si="112"/>
        <v/>
      </c>
      <c r="AE406" s="124" t="str">
        <f t="shared" si="113"/>
        <v/>
      </c>
      <c r="AF406" s="124" t="str">
        <f t="shared" si="114"/>
        <v/>
      </c>
      <c r="AG406" s="6" t="str">
        <f t="shared" si="115"/>
        <v/>
      </c>
      <c r="AH406" s="5" t="str">
        <f t="shared" si="116"/>
        <v/>
      </c>
      <c r="AI406" s="6" t="str">
        <f t="shared" si="117"/>
        <v/>
      </c>
      <c r="AJ406" s="6" t="str">
        <f t="shared" si="118"/>
        <v/>
      </c>
      <c r="AK406" s="6" t="str">
        <f t="shared" si="119"/>
        <v/>
      </c>
      <c r="AL406" s="6" t="str">
        <f t="shared" si="120"/>
        <v/>
      </c>
      <c r="AM406" s="6" t="str">
        <f t="shared" si="121"/>
        <v/>
      </c>
      <c r="AN406" s="6" t="str">
        <f t="shared" si="122"/>
        <v/>
      </c>
      <c r="AO406" s="6" t="str">
        <f t="shared" si="123"/>
        <v/>
      </c>
      <c r="AP406" s="6" t="str">
        <f t="shared" si="124"/>
        <v/>
      </c>
      <c r="AQ406" s="6" t="str">
        <f t="shared" si="125"/>
        <v/>
      </c>
      <c r="AR406" s="6" t="str">
        <f t="shared" si="126"/>
        <v/>
      </c>
      <c r="AS406" s="6"/>
      <c r="AT406" s="45"/>
    </row>
    <row r="407" spans="2:46" x14ac:dyDescent="0.3">
      <c r="B407" s="163"/>
      <c r="C407" s="163"/>
      <c r="D407" s="4"/>
      <c r="E407" s="36"/>
      <c r="F407" s="37" t="str">
        <f t="shared" si="109"/>
        <v/>
      </c>
      <c r="G407" s="37"/>
      <c r="H407" s="36"/>
      <c r="I407" s="162"/>
      <c r="J407" s="162"/>
      <c r="K407" s="162"/>
      <c r="L407" s="162"/>
      <c r="M407" s="162"/>
      <c r="N407" s="162"/>
      <c r="O407" s="162"/>
      <c r="P407" s="162"/>
      <c r="Q407" s="162"/>
      <c r="R407" s="162"/>
      <c r="Y407" s="38"/>
      <c r="Z407" s="39"/>
      <c r="AA407" s="40" t="str">
        <f t="shared" si="110"/>
        <v/>
      </c>
      <c r="AB407" s="40" t="str">
        <f t="shared" si="111"/>
        <v/>
      </c>
      <c r="AD407" s="5" t="str">
        <f t="shared" si="112"/>
        <v/>
      </c>
      <c r="AE407" s="124" t="str">
        <f t="shared" si="113"/>
        <v/>
      </c>
      <c r="AF407" s="124" t="str">
        <f t="shared" si="114"/>
        <v/>
      </c>
      <c r="AG407" s="6" t="str">
        <f t="shared" si="115"/>
        <v/>
      </c>
      <c r="AH407" s="5" t="str">
        <f t="shared" si="116"/>
        <v/>
      </c>
      <c r="AI407" s="6" t="str">
        <f t="shared" si="117"/>
        <v/>
      </c>
      <c r="AJ407" s="6" t="str">
        <f t="shared" si="118"/>
        <v/>
      </c>
      <c r="AK407" s="6" t="str">
        <f t="shared" si="119"/>
        <v/>
      </c>
      <c r="AL407" s="6" t="str">
        <f t="shared" si="120"/>
        <v/>
      </c>
      <c r="AM407" s="6" t="str">
        <f t="shared" si="121"/>
        <v/>
      </c>
      <c r="AN407" s="6" t="str">
        <f t="shared" si="122"/>
        <v/>
      </c>
      <c r="AO407" s="6" t="str">
        <f t="shared" si="123"/>
        <v/>
      </c>
      <c r="AP407" s="6" t="str">
        <f t="shared" si="124"/>
        <v/>
      </c>
      <c r="AQ407" s="6" t="str">
        <f t="shared" si="125"/>
        <v/>
      </c>
      <c r="AR407" s="6" t="str">
        <f t="shared" si="126"/>
        <v/>
      </c>
      <c r="AS407" s="6"/>
      <c r="AT407" s="45"/>
    </row>
    <row r="408" spans="2:46" x14ac:dyDescent="0.3">
      <c r="B408" s="163"/>
      <c r="C408" s="163"/>
      <c r="D408" s="4"/>
      <c r="E408" s="36"/>
      <c r="F408" s="37" t="str">
        <f t="shared" si="109"/>
        <v/>
      </c>
      <c r="G408" s="37"/>
      <c r="H408" s="36"/>
      <c r="I408" s="162"/>
      <c r="J408" s="162"/>
      <c r="K408" s="162"/>
      <c r="L408" s="162"/>
      <c r="M408" s="162"/>
      <c r="N408" s="162"/>
      <c r="O408" s="162"/>
      <c r="P408" s="162"/>
      <c r="Q408" s="162"/>
      <c r="R408" s="162"/>
      <c r="Y408" s="38"/>
      <c r="Z408" s="39"/>
      <c r="AA408" s="40" t="str">
        <f t="shared" si="110"/>
        <v/>
      </c>
      <c r="AB408" s="40" t="str">
        <f t="shared" si="111"/>
        <v/>
      </c>
      <c r="AD408" s="5" t="str">
        <f t="shared" si="112"/>
        <v/>
      </c>
      <c r="AE408" s="124" t="str">
        <f t="shared" si="113"/>
        <v/>
      </c>
      <c r="AF408" s="124" t="str">
        <f t="shared" si="114"/>
        <v/>
      </c>
      <c r="AG408" s="6" t="str">
        <f t="shared" si="115"/>
        <v/>
      </c>
      <c r="AH408" s="5" t="str">
        <f t="shared" si="116"/>
        <v/>
      </c>
      <c r="AI408" s="6" t="str">
        <f t="shared" si="117"/>
        <v/>
      </c>
      <c r="AJ408" s="6" t="str">
        <f t="shared" si="118"/>
        <v/>
      </c>
      <c r="AK408" s="6" t="str">
        <f t="shared" si="119"/>
        <v/>
      </c>
      <c r="AL408" s="6" t="str">
        <f t="shared" si="120"/>
        <v/>
      </c>
      <c r="AM408" s="6" t="str">
        <f t="shared" si="121"/>
        <v/>
      </c>
      <c r="AN408" s="6" t="str">
        <f t="shared" si="122"/>
        <v/>
      </c>
      <c r="AO408" s="6" t="str">
        <f t="shared" si="123"/>
        <v/>
      </c>
      <c r="AP408" s="6" t="str">
        <f t="shared" si="124"/>
        <v/>
      </c>
      <c r="AQ408" s="6" t="str">
        <f t="shared" si="125"/>
        <v/>
      </c>
      <c r="AR408" s="6" t="str">
        <f t="shared" si="126"/>
        <v/>
      </c>
      <c r="AS408" s="6"/>
      <c r="AT408" s="45"/>
    </row>
    <row r="409" spans="2:46" x14ac:dyDescent="0.3">
      <c r="B409" s="163"/>
      <c r="C409" s="163"/>
      <c r="D409" s="4"/>
      <c r="E409" s="36"/>
      <c r="F409" s="37" t="str">
        <f t="shared" si="109"/>
        <v/>
      </c>
      <c r="G409" s="37"/>
      <c r="H409" s="36"/>
      <c r="I409" s="162"/>
      <c r="J409" s="162"/>
      <c r="K409" s="162"/>
      <c r="L409" s="162"/>
      <c r="M409" s="162"/>
      <c r="N409" s="162"/>
      <c r="O409" s="162"/>
      <c r="P409" s="162"/>
      <c r="Q409" s="162"/>
      <c r="R409" s="162"/>
      <c r="Y409" s="38"/>
      <c r="Z409" s="39"/>
      <c r="AA409" s="40" t="str">
        <f t="shared" si="110"/>
        <v/>
      </c>
      <c r="AB409" s="40" t="str">
        <f t="shared" si="111"/>
        <v/>
      </c>
      <c r="AD409" s="5" t="str">
        <f t="shared" si="112"/>
        <v/>
      </c>
      <c r="AE409" s="124" t="str">
        <f t="shared" si="113"/>
        <v/>
      </c>
      <c r="AF409" s="124" t="str">
        <f t="shared" si="114"/>
        <v/>
      </c>
      <c r="AG409" s="6" t="str">
        <f t="shared" si="115"/>
        <v/>
      </c>
      <c r="AH409" s="5" t="str">
        <f t="shared" si="116"/>
        <v/>
      </c>
      <c r="AI409" s="6" t="str">
        <f t="shared" si="117"/>
        <v/>
      </c>
      <c r="AJ409" s="6" t="str">
        <f t="shared" si="118"/>
        <v/>
      </c>
      <c r="AK409" s="6" t="str">
        <f t="shared" si="119"/>
        <v/>
      </c>
      <c r="AL409" s="6" t="str">
        <f t="shared" si="120"/>
        <v/>
      </c>
      <c r="AM409" s="6" t="str">
        <f t="shared" si="121"/>
        <v/>
      </c>
      <c r="AN409" s="6" t="str">
        <f t="shared" si="122"/>
        <v/>
      </c>
      <c r="AO409" s="6" t="str">
        <f t="shared" si="123"/>
        <v/>
      </c>
      <c r="AP409" s="6" t="str">
        <f t="shared" si="124"/>
        <v/>
      </c>
      <c r="AQ409" s="6" t="str">
        <f t="shared" si="125"/>
        <v/>
      </c>
      <c r="AR409" s="6" t="str">
        <f t="shared" si="126"/>
        <v/>
      </c>
      <c r="AS409" s="6"/>
      <c r="AT409" s="45"/>
    </row>
    <row r="410" spans="2:46" x14ac:dyDescent="0.3">
      <c r="B410" s="163"/>
      <c r="C410" s="163"/>
      <c r="D410" s="4"/>
      <c r="E410" s="36"/>
      <c r="F410" s="37" t="str">
        <f t="shared" si="109"/>
        <v/>
      </c>
      <c r="G410" s="37"/>
      <c r="H410" s="36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Y410" s="38"/>
      <c r="Z410" s="39"/>
      <c r="AA410" s="40" t="str">
        <f t="shared" si="110"/>
        <v/>
      </c>
      <c r="AB410" s="40" t="str">
        <f t="shared" si="111"/>
        <v/>
      </c>
      <c r="AD410" s="5" t="str">
        <f t="shared" si="112"/>
        <v/>
      </c>
      <c r="AE410" s="124" t="str">
        <f t="shared" si="113"/>
        <v/>
      </c>
      <c r="AF410" s="124" t="str">
        <f t="shared" si="114"/>
        <v/>
      </c>
      <c r="AG410" s="6" t="str">
        <f t="shared" si="115"/>
        <v/>
      </c>
      <c r="AH410" s="5" t="str">
        <f t="shared" si="116"/>
        <v/>
      </c>
      <c r="AI410" s="6" t="str">
        <f t="shared" si="117"/>
        <v/>
      </c>
      <c r="AJ410" s="6" t="str">
        <f t="shared" si="118"/>
        <v/>
      </c>
      <c r="AK410" s="6" t="str">
        <f t="shared" si="119"/>
        <v/>
      </c>
      <c r="AL410" s="6" t="str">
        <f t="shared" si="120"/>
        <v/>
      </c>
      <c r="AM410" s="6" t="str">
        <f t="shared" si="121"/>
        <v/>
      </c>
      <c r="AN410" s="6" t="str">
        <f t="shared" si="122"/>
        <v/>
      </c>
      <c r="AO410" s="6" t="str">
        <f t="shared" si="123"/>
        <v/>
      </c>
      <c r="AP410" s="6" t="str">
        <f t="shared" si="124"/>
        <v/>
      </c>
      <c r="AQ410" s="6" t="str">
        <f t="shared" si="125"/>
        <v/>
      </c>
      <c r="AR410" s="6" t="str">
        <f t="shared" si="126"/>
        <v/>
      </c>
      <c r="AS410" s="6"/>
      <c r="AT410" s="45"/>
    </row>
    <row r="411" spans="2:46" x14ac:dyDescent="0.3">
      <c r="B411" s="163"/>
      <c r="C411" s="163"/>
      <c r="D411" s="4"/>
      <c r="E411" s="36"/>
      <c r="F411" s="37" t="str">
        <f t="shared" si="109"/>
        <v/>
      </c>
      <c r="G411" s="37"/>
      <c r="H411" s="36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Y411" s="38"/>
      <c r="Z411" s="39"/>
      <c r="AA411" s="40" t="str">
        <f t="shared" si="110"/>
        <v/>
      </c>
      <c r="AB411" s="40" t="str">
        <f t="shared" si="111"/>
        <v/>
      </c>
      <c r="AD411" s="5" t="str">
        <f t="shared" si="112"/>
        <v/>
      </c>
      <c r="AE411" s="124" t="str">
        <f t="shared" si="113"/>
        <v/>
      </c>
      <c r="AF411" s="124" t="str">
        <f t="shared" si="114"/>
        <v/>
      </c>
      <c r="AG411" s="6" t="str">
        <f t="shared" si="115"/>
        <v/>
      </c>
      <c r="AH411" s="5" t="str">
        <f t="shared" si="116"/>
        <v/>
      </c>
      <c r="AI411" s="6" t="str">
        <f t="shared" si="117"/>
        <v/>
      </c>
      <c r="AJ411" s="6" t="str">
        <f t="shared" si="118"/>
        <v/>
      </c>
      <c r="AK411" s="6" t="str">
        <f t="shared" si="119"/>
        <v/>
      </c>
      <c r="AL411" s="6" t="str">
        <f t="shared" si="120"/>
        <v/>
      </c>
      <c r="AM411" s="6" t="str">
        <f t="shared" si="121"/>
        <v/>
      </c>
      <c r="AN411" s="6" t="str">
        <f t="shared" si="122"/>
        <v/>
      </c>
      <c r="AO411" s="6" t="str">
        <f t="shared" si="123"/>
        <v/>
      </c>
      <c r="AP411" s="6" t="str">
        <f t="shared" si="124"/>
        <v/>
      </c>
      <c r="AQ411" s="6" t="str">
        <f t="shared" si="125"/>
        <v/>
      </c>
      <c r="AR411" s="6" t="str">
        <f t="shared" si="126"/>
        <v/>
      </c>
      <c r="AS411" s="6"/>
      <c r="AT411" s="45"/>
    </row>
    <row r="412" spans="2:46" x14ac:dyDescent="0.3">
      <c r="B412" s="163"/>
      <c r="C412" s="163"/>
      <c r="D412" s="4"/>
      <c r="E412" s="36"/>
      <c r="F412" s="37" t="str">
        <f t="shared" si="109"/>
        <v/>
      </c>
      <c r="G412" s="37"/>
      <c r="H412" s="36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Y412" s="38"/>
      <c r="Z412" s="39"/>
      <c r="AA412" s="40" t="str">
        <f t="shared" si="110"/>
        <v/>
      </c>
      <c r="AB412" s="40" t="str">
        <f t="shared" si="111"/>
        <v/>
      </c>
      <c r="AD412" s="5" t="str">
        <f t="shared" si="112"/>
        <v/>
      </c>
      <c r="AE412" s="124" t="str">
        <f t="shared" si="113"/>
        <v/>
      </c>
      <c r="AF412" s="124" t="str">
        <f t="shared" si="114"/>
        <v/>
      </c>
      <c r="AG412" s="6" t="str">
        <f t="shared" si="115"/>
        <v/>
      </c>
      <c r="AH412" s="5" t="str">
        <f t="shared" si="116"/>
        <v/>
      </c>
      <c r="AI412" s="6" t="str">
        <f t="shared" si="117"/>
        <v/>
      </c>
      <c r="AJ412" s="6" t="str">
        <f t="shared" si="118"/>
        <v/>
      </c>
      <c r="AK412" s="6" t="str">
        <f t="shared" si="119"/>
        <v/>
      </c>
      <c r="AL412" s="6" t="str">
        <f t="shared" si="120"/>
        <v/>
      </c>
      <c r="AM412" s="6" t="str">
        <f t="shared" si="121"/>
        <v/>
      </c>
      <c r="AN412" s="6" t="str">
        <f t="shared" si="122"/>
        <v/>
      </c>
      <c r="AO412" s="6" t="str">
        <f t="shared" si="123"/>
        <v/>
      </c>
      <c r="AP412" s="6" t="str">
        <f t="shared" si="124"/>
        <v/>
      </c>
      <c r="AQ412" s="6" t="str">
        <f t="shared" si="125"/>
        <v/>
      </c>
      <c r="AR412" s="6" t="str">
        <f t="shared" si="126"/>
        <v/>
      </c>
      <c r="AS412" s="6"/>
      <c r="AT412" s="45"/>
    </row>
    <row r="413" spans="2:46" x14ac:dyDescent="0.3">
      <c r="B413" s="163"/>
      <c r="C413" s="163"/>
      <c r="D413" s="4"/>
      <c r="E413" s="36"/>
      <c r="F413" s="37" t="str">
        <f t="shared" si="109"/>
        <v/>
      </c>
      <c r="G413" s="37"/>
      <c r="H413" s="36"/>
      <c r="I413" s="162"/>
      <c r="J413" s="162"/>
      <c r="K413" s="162"/>
      <c r="L413" s="162"/>
      <c r="M413" s="162"/>
      <c r="N413" s="162"/>
      <c r="O413" s="162"/>
      <c r="P413" s="162"/>
      <c r="Q413" s="162"/>
      <c r="R413" s="162"/>
      <c r="Y413" s="38"/>
      <c r="Z413" s="39"/>
      <c r="AA413" s="40" t="str">
        <f t="shared" si="110"/>
        <v/>
      </c>
      <c r="AB413" s="40" t="str">
        <f t="shared" si="111"/>
        <v/>
      </c>
      <c r="AD413" s="5" t="str">
        <f t="shared" si="112"/>
        <v/>
      </c>
      <c r="AE413" s="124" t="str">
        <f t="shared" si="113"/>
        <v/>
      </c>
      <c r="AF413" s="124" t="str">
        <f t="shared" si="114"/>
        <v/>
      </c>
      <c r="AG413" s="6" t="str">
        <f t="shared" si="115"/>
        <v/>
      </c>
      <c r="AH413" s="5" t="str">
        <f t="shared" si="116"/>
        <v/>
      </c>
      <c r="AI413" s="6" t="str">
        <f t="shared" si="117"/>
        <v/>
      </c>
      <c r="AJ413" s="6" t="str">
        <f t="shared" si="118"/>
        <v/>
      </c>
      <c r="AK413" s="6" t="str">
        <f t="shared" si="119"/>
        <v/>
      </c>
      <c r="AL413" s="6" t="str">
        <f t="shared" si="120"/>
        <v/>
      </c>
      <c r="AM413" s="6" t="str">
        <f t="shared" si="121"/>
        <v/>
      </c>
      <c r="AN413" s="6" t="str">
        <f t="shared" si="122"/>
        <v/>
      </c>
      <c r="AO413" s="6" t="str">
        <f t="shared" si="123"/>
        <v/>
      </c>
      <c r="AP413" s="6" t="str">
        <f t="shared" si="124"/>
        <v/>
      </c>
      <c r="AQ413" s="6" t="str">
        <f t="shared" si="125"/>
        <v/>
      </c>
      <c r="AR413" s="6" t="str">
        <f t="shared" si="126"/>
        <v/>
      </c>
      <c r="AS413" s="6"/>
      <c r="AT413" s="45"/>
    </row>
    <row r="414" spans="2:46" x14ac:dyDescent="0.3">
      <c r="B414" s="163"/>
      <c r="C414" s="163"/>
      <c r="D414" s="4"/>
      <c r="E414" s="36"/>
      <c r="F414" s="37" t="str">
        <f t="shared" si="109"/>
        <v/>
      </c>
      <c r="G414" s="37"/>
      <c r="H414" s="36"/>
      <c r="I414" s="162"/>
      <c r="J414" s="162"/>
      <c r="K414" s="162"/>
      <c r="L414" s="162"/>
      <c r="M414" s="162"/>
      <c r="N414" s="162"/>
      <c r="O414" s="162"/>
      <c r="P414" s="162"/>
      <c r="Q414" s="162"/>
      <c r="R414" s="162"/>
      <c r="Y414" s="38"/>
      <c r="Z414" s="39"/>
      <c r="AA414" s="40" t="str">
        <f t="shared" si="110"/>
        <v/>
      </c>
      <c r="AB414" s="40" t="str">
        <f t="shared" si="111"/>
        <v/>
      </c>
      <c r="AD414" s="5" t="str">
        <f t="shared" si="112"/>
        <v/>
      </c>
      <c r="AE414" s="124" t="str">
        <f t="shared" si="113"/>
        <v/>
      </c>
      <c r="AF414" s="124" t="str">
        <f t="shared" si="114"/>
        <v/>
      </c>
      <c r="AG414" s="6" t="str">
        <f t="shared" si="115"/>
        <v/>
      </c>
      <c r="AH414" s="5" t="str">
        <f t="shared" si="116"/>
        <v/>
      </c>
      <c r="AI414" s="6" t="str">
        <f t="shared" si="117"/>
        <v/>
      </c>
      <c r="AJ414" s="6" t="str">
        <f t="shared" si="118"/>
        <v/>
      </c>
      <c r="AK414" s="6" t="str">
        <f t="shared" si="119"/>
        <v/>
      </c>
      <c r="AL414" s="6" t="str">
        <f t="shared" si="120"/>
        <v/>
      </c>
      <c r="AM414" s="6" t="str">
        <f t="shared" si="121"/>
        <v/>
      </c>
      <c r="AN414" s="6" t="str">
        <f t="shared" si="122"/>
        <v/>
      </c>
      <c r="AO414" s="6" t="str">
        <f t="shared" si="123"/>
        <v/>
      </c>
      <c r="AP414" s="6" t="str">
        <f t="shared" si="124"/>
        <v/>
      </c>
      <c r="AQ414" s="6" t="str">
        <f t="shared" si="125"/>
        <v/>
      </c>
      <c r="AR414" s="6" t="str">
        <f t="shared" si="126"/>
        <v/>
      </c>
      <c r="AS414" s="6"/>
      <c r="AT414" s="45"/>
    </row>
    <row r="415" spans="2:46" x14ac:dyDescent="0.3">
      <c r="B415" s="163"/>
      <c r="C415" s="163"/>
      <c r="D415" s="4"/>
      <c r="E415" s="36"/>
      <c r="F415" s="37" t="str">
        <f t="shared" si="109"/>
        <v/>
      </c>
      <c r="G415" s="37"/>
      <c r="H415" s="36"/>
      <c r="I415" s="162"/>
      <c r="J415" s="162"/>
      <c r="K415" s="162"/>
      <c r="L415" s="162"/>
      <c r="M415" s="162"/>
      <c r="N415" s="162"/>
      <c r="O415" s="162"/>
      <c r="P415" s="162"/>
      <c r="Q415" s="162"/>
      <c r="R415" s="162"/>
      <c r="Y415" s="38"/>
      <c r="Z415" s="39"/>
      <c r="AA415" s="40" t="str">
        <f t="shared" si="110"/>
        <v/>
      </c>
      <c r="AB415" s="40" t="str">
        <f t="shared" si="111"/>
        <v/>
      </c>
      <c r="AD415" s="5" t="str">
        <f t="shared" si="112"/>
        <v/>
      </c>
      <c r="AE415" s="124" t="str">
        <f t="shared" si="113"/>
        <v/>
      </c>
      <c r="AF415" s="124" t="str">
        <f t="shared" si="114"/>
        <v/>
      </c>
      <c r="AG415" s="6" t="str">
        <f t="shared" si="115"/>
        <v/>
      </c>
      <c r="AH415" s="5" t="str">
        <f t="shared" si="116"/>
        <v/>
      </c>
      <c r="AI415" s="6" t="str">
        <f t="shared" si="117"/>
        <v/>
      </c>
      <c r="AJ415" s="6" t="str">
        <f t="shared" si="118"/>
        <v/>
      </c>
      <c r="AK415" s="6" t="str">
        <f t="shared" si="119"/>
        <v/>
      </c>
      <c r="AL415" s="6" t="str">
        <f t="shared" si="120"/>
        <v/>
      </c>
      <c r="AM415" s="6" t="str">
        <f t="shared" si="121"/>
        <v/>
      </c>
      <c r="AN415" s="6" t="str">
        <f t="shared" si="122"/>
        <v/>
      </c>
      <c r="AO415" s="6" t="str">
        <f t="shared" si="123"/>
        <v/>
      </c>
      <c r="AP415" s="6" t="str">
        <f t="shared" si="124"/>
        <v/>
      </c>
      <c r="AQ415" s="6" t="str">
        <f t="shared" si="125"/>
        <v/>
      </c>
      <c r="AR415" s="6" t="str">
        <f t="shared" si="126"/>
        <v/>
      </c>
      <c r="AS415" s="6"/>
      <c r="AT415" s="45"/>
    </row>
    <row r="416" spans="2:46" x14ac:dyDescent="0.3">
      <c r="B416" s="163"/>
      <c r="C416" s="163"/>
      <c r="D416" s="4"/>
      <c r="E416" s="36"/>
      <c r="F416" s="37" t="str">
        <f t="shared" si="109"/>
        <v/>
      </c>
      <c r="G416" s="37"/>
      <c r="H416" s="36"/>
      <c r="I416" s="162"/>
      <c r="J416" s="162"/>
      <c r="K416" s="162"/>
      <c r="L416" s="162"/>
      <c r="M416" s="162"/>
      <c r="N416" s="162"/>
      <c r="O416" s="162"/>
      <c r="P416" s="162"/>
      <c r="Q416" s="162"/>
      <c r="R416" s="162"/>
      <c r="Y416" s="38"/>
      <c r="Z416" s="39"/>
      <c r="AA416" s="40" t="str">
        <f t="shared" si="110"/>
        <v/>
      </c>
      <c r="AB416" s="40" t="str">
        <f t="shared" si="111"/>
        <v/>
      </c>
      <c r="AD416" s="5" t="str">
        <f t="shared" si="112"/>
        <v/>
      </c>
      <c r="AE416" s="124" t="str">
        <f t="shared" si="113"/>
        <v/>
      </c>
      <c r="AF416" s="124" t="str">
        <f t="shared" si="114"/>
        <v/>
      </c>
      <c r="AG416" s="6" t="str">
        <f t="shared" si="115"/>
        <v/>
      </c>
      <c r="AH416" s="5" t="str">
        <f t="shared" si="116"/>
        <v/>
      </c>
      <c r="AI416" s="6" t="str">
        <f t="shared" si="117"/>
        <v/>
      </c>
      <c r="AJ416" s="6" t="str">
        <f t="shared" si="118"/>
        <v/>
      </c>
      <c r="AK416" s="6" t="str">
        <f t="shared" si="119"/>
        <v/>
      </c>
      <c r="AL416" s="6" t="str">
        <f t="shared" si="120"/>
        <v/>
      </c>
      <c r="AM416" s="6" t="str">
        <f t="shared" si="121"/>
        <v/>
      </c>
      <c r="AN416" s="6" t="str">
        <f t="shared" si="122"/>
        <v/>
      </c>
      <c r="AO416" s="6" t="str">
        <f t="shared" si="123"/>
        <v/>
      </c>
      <c r="AP416" s="6" t="str">
        <f t="shared" si="124"/>
        <v/>
      </c>
      <c r="AQ416" s="6" t="str">
        <f t="shared" si="125"/>
        <v/>
      </c>
      <c r="AR416" s="6" t="str">
        <f t="shared" si="126"/>
        <v/>
      </c>
      <c r="AS416" s="6"/>
      <c r="AT416" s="45"/>
    </row>
    <row r="417" spans="2:46" x14ac:dyDescent="0.3">
      <c r="B417" s="163"/>
      <c r="C417" s="163"/>
      <c r="D417" s="4"/>
      <c r="E417" s="36"/>
      <c r="F417" s="37" t="str">
        <f t="shared" si="109"/>
        <v/>
      </c>
      <c r="G417" s="37"/>
      <c r="H417" s="36"/>
      <c r="I417" s="162"/>
      <c r="J417" s="162"/>
      <c r="K417" s="162"/>
      <c r="L417" s="162"/>
      <c r="M417" s="162"/>
      <c r="N417" s="162"/>
      <c r="O417" s="162"/>
      <c r="P417" s="162"/>
      <c r="Q417" s="162"/>
      <c r="R417" s="162"/>
      <c r="Y417" s="38"/>
      <c r="Z417" s="39"/>
      <c r="AA417" s="40" t="str">
        <f t="shared" si="110"/>
        <v/>
      </c>
      <c r="AB417" s="40" t="str">
        <f t="shared" si="111"/>
        <v/>
      </c>
      <c r="AD417" s="5" t="str">
        <f t="shared" si="112"/>
        <v/>
      </c>
      <c r="AE417" s="124" t="str">
        <f t="shared" si="113"/>
        <v/>
      </c>
      <c r="AF417" s="124" t="str">
        <f t="shared" si="114"/>
        <v/>
      </c>
      <c r="AG417" s="6" t="str">
        <f t="shared" si="115"/>
        <v/>
      </c>
      <c r="AH417" s="5" t="str">
        <f t="shared" si="116"/>
        <v/>
      </c>
      <c r="AI417" s="6" t="str">
        <f t="shared" si="117"/>
        <v/>
      </c>
      <c r="AJ417" s="6" t="str">
        <f t="shared" si="118"/>
        <v/>
      </c>
      <c r="AK417" s="6" t="str">
        <f t="shared" si="119"/>
        <v/>
      </c>
      <c r="AL417" s="6" t="str">
        <f t="shared" si="120"/>
        <v/>
      </c>
      <c r="AM417" s="6" t="str">
        <f t="shared" si="121"/>
        <v/>
      </c>
      <c r="AN417" s="6" t="str">
        <f t="shared" si="122"/>
        <v/>
      </c>
      <c r="AO417" s="6" t="str">
        <f t="shared" si="123"/>
        <v/>
      </c>
      <c r="AP417" s="6" t="str">
        <f t="shared" si="124"/>
        <v/>
      </c>
      <c r="AQ417" s="6" t="str">
        <f t="shared" si="125"/>
        <v/>
      </c>
      <c r="AR417" s="6" t="str">
        <f t="shared" si="126"/>
        <v/>
      </c>
      <c r="AS417" s="6"/>
      <c r="AT417" s="45"/>
    </row>
    <row r="418" spans="2:46" x14ac:dyDescent="0.3">
      <c r="B418" s="163"/>
      <c r="C418" s="163"/>
      <c r="D418" s="4"/>
      <c r="E418" s="36"/>
      <c r="F418" s="37" t="str">
        <f t="shared" si="109"/>
        <v/>
      </c>
      <c r="G418" s="37"/>
      <c r="H418" s="36"/>
      <c r="I418" s="162"/>
      <c r="J418" s="162"/>
      <c r="K418" s="162"/>
      <c r="L418" s="162"/>
      <c r="M418" s="162"/>
      <c r="N418" s="162"/>
      <c r="O418" s="162"/>
      <c r="P418" s="162"/>
      <c r="Q418" s="162"/>
      <c r="R418" s="162"/>
      <c r="Y418" s="38"/>
      <c r="Z418" s="39"/>
      <c r="AA418" s="40" t="str">
        <f t="shared" si="110"/>
        <v/>
      </c>
      <c r="AB418" s="40" t="str">
        <f t="shared" si="111"/>
        <v/>
      </c>
      <c r="AD418" s="5" t="str">
        <f t="shared" si="112"/>
        <v/>
      </c>
      <c r="AE418" s="124" t="str">
        <f t="shared" si="113"/>
        <v/>
      </c>
      <c r="AF418" s="124" t="str">
        <f t="shared" si="114"/>
        <v/>
      </c>
      <c r="AG418" s="6" t="str">
        <f t="shared" si="115"/>
        <v/>
      </c>
      <c r="AH418" s="5" t="str">
        <f t="shared" si="116"/>
        <v/>
      </c>
      <c r="AI418" s="6" t="str">
        <f t="shared" si="117"/>
        <v/>
      </c>
      <c r="AJ418" s="6" t="str">
        <f t="shared" si="118"/>
        <v/>
      </c>
      <c r="AK418" s="6" t="str">
        <f t="shared" si="119"/>
        <v/>
      </c>
      <c r="AL418" s="6" t="str">
        <f t="shared" si="120"/>
        <v/>
      </c>
      <c r="AM418" s="6" t="str">
        <f t="shared" si="121"/>
        <v/>
      </c>
      <c r="AN418" s="6" t="str">
        <f t="shared" si="122"/>
        <v/>
      </c>
      <c r="AO418" s="6" t="str">
        <f t="shared" si="123"/>
        <v/>
      </c>
      <c r="AP418" s="6" t="str">
        <f t="shared" si="124"/>
        <v/>
      </c>
      <c r="AQ418" s="6" t="str">
        <f t="shared" si="125"/>
        <v/>
      </c>
      <c r="AR418" s="6" t="str">
        <f t="shared" si="126"/>
        <v/>
      </c>
      <c r="AS418" s="6"/>
      <c r="AT418" s="45"/>
    </row>
    <row r="419" spans="2:46" x14ac:dyDescent="0.3">
      <c r="B419" s="163"/>
      <c r="C419" s="163"/>
      <c r="D419" s="4"/>
      <c r="E419" s="36"/>
      <c r="F419" s="37" t="str">
        <f t="shared" si="109"/>
        <v/>
      </c>
      <c r="G419" s="37"/>
      <c r="H419" s="36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Y419" s="38"/>
      <c r="Z419" s="39"/>
      <c r="AA419" s="40" t="str">
        <f t="shared" si="110"/>
        <v/>
      </c>
      <c r="AB419" s="40" t="str">
        <f t="shared" si="111"/>
        <v/>
      </c>
      <c r="AD419" s="5" t="str">
        <f t="shared" si="112"/>
        <v/>
      </c>
      <c r="AE419" s="124" t="str">
        <f t="shared" si="113"/>
        <v/>
      </c>
      <c r="AF419" s="124" t="str">
        <f t="shared" si="114"/>
        <v/>
      </c>
      <c r="AG419" s="6" t="str">
        <f t="shared" si="115"/>
        <v/>
      </c>
      <c r="AH419" s="5" t="str">
        <f t="shared" si="116"/>
        <v/>
      </c>
      <c r="AI419" s="6" t="str">
        <f t="shared" si="117"/>
        <v/>
      </c>
      <c r="AJ419" s="6" t="str">
        <f t="shared" si="118"/>
        <v/>
      </c>
      <c r="AK419" s="6" t="str">
        <f t="shared" si="119"/>
        <v/>
      </c>
      <c r="AL419" s="6" t="str">
        <f t="shared" si="120"/>
        <v/>
      </c>
      <c r="AM419" s="6" t="str">
        <f t="shared" si="121"/>
        <v/>
      </c>
      <c r="AN419" s="6" t="str">
        <f t="shared" si="122"/>
        <v/>
      </c>
      <c r="AO419" s="6" t="str">
        <f t="shared" si="123"/>
        <v/>
      </c>
      <c r="AP419" s="6" t="str">
        <f t="shared" si="124"/>
        <v/>
      </c>
      <c r="AQ419" s="6" t="str">
        <f t="shared" si="125"/>
        <v/>
      </c>
      <c r="AR419" s="6" t="str">
        <f t="shared" si="126"/>
        <v/>
      </c>
      <c r="AS419" s="6"/>
      <c r="AT419" s="45"/>
    </row>
    <row r="420" spans="2:46" x14ac:dyDescent="0.3">
      <c r="B420" s="163"/>
      <c r="C420" s="163"/>
      <c r="D420" s="4"/>
      <c r="E420" s="36"/>
      <c r="F420" s="37" t="str">
        <f t="shared" si="109"/>
        <v/>
      </c>
      <c r="G420" s="37"/>
      <c r="H420" s="36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Y420" s="38"/>
      <c r="Z420" s="39"/>
      <c r="AA420" s="40" t="str">
        <f t="shared" si="110"/>
        <v/>
      </c>
      <c r="AB420" s="40" t="str">
        <f t="shared" si="111"/>
        <v/>
      </c>
      <c r="AD420" s="5" t="str">
        <f t="shared" si="112"/>
        <v/>
      </c>
      <c r="AE420" s="124" t="str">
        <f t="shared" si="113"/>
        <v/>
      </c>
      <c r="AF420" s="124" t="str">
        <f t="shared" si="114"/>
        <v/>
      </c>
      <c r="AG420" s="6" t="str">
        <f t="shared" si="115"/>
        <v/>
      </c>
      <c r="AH420" s="5" t="str">
        <f t="shared" si="116"/>
        <v/>
      </c>
      <c r="AI420" s="6" t="str">
        <f t="shared" si="117"/>
        <v/>
      </c>
      <c r="AJ420" s="6" t="str">
        <f t="shared" si="118"/>
        <v/>
      </c>
      <c r="AK420" s="6" t="str">
        <f t="shared" si="119"/>
        <v/>
      </c>
      <c r="AL420" s="6" t="str">
        <f t="shared" si="120"/>
        <v/>
      </c>
      <c r="AM420" s="6" t="str">
        <f t="shared" si="121"/>
        <v/>
      </c>
      <c r="AN420" s="6" t="str">
        <f t="shared" si="122"/>
        <v/>
      </c>
      <c r="AO420" s="6" t="str">
        <f t="shared" si="123"/>
        <v/>
      </c>
      <c r="AP420" s="6" t="str">
        <f t="shared" si="124"/>
        <v/>
      </c>
      <c r="AQ420" s="6" t="str">
        <f t="shared" si="125"/>
        <v/>
      </c>
      <c r="AR420" s="6" t="str">
        <f t="shared" si="126"/>
        <v/>
      </c>
      <c r="AS420" s="6"/>
      <c r="AT420" s="45"/>
    </row>
    <row r="421" spans="2:46" x14ac:dyDescent="0.3">
      <c r="B421" s="163"/>
      <c r="C421" s="163"/>
      <c r="D421" s="4"/>
      <c r="E421" s="36"/>
      <c r="F421" s="37" t="str">
        <f t="shared" si="109"/>
        <v/>
      </c>
      <c r="G421" s="37"/>
      <c r="H421" s="36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Y421" s="38"/>
      <c r="Z421" s="39"/>
      <c r="AA421" s="40" t="str">
        <f t="shared" si="110"/>
        <v/>
      </c>
      <c r="AB421" s="40" t="str">
        <f t="shared" si="111"/>
        <v/>
      </c>
      <c r="AD421" s="5" t="str">
        <f t="shared" si="112"/>
        <v/>
      </c>
      <c r="AE421" s="124" t="str">
        <f t="shared" si="113"/>
        <v/>
      </c>
      <c r="AF421" s="124" t="str">
        <f t="shared" si="114"/>
        <v/>
      </c>
      <c r="AG421" s="6" t="str">
        <f t="shared" si="115"/>
        <v/>
      </c>
      <c r="AH421" s="5" t="str">
        <f t="shared" si="116"/>
        <v/>
      </c>
      <c r="AI421" s="6" t="str">
        <f t="shared" si="117"/>
        <v/>
      </c>
      <c r="AJ421" s="6" t="str">
        <f t="shared" si="118"/>
        <v/>
      </c>
      <c r="AK421" s="6" t="str">
        <f t="shared" si="119"/>
        <v/>
      </c>
      <c r="AL421" s="6" t="str">
        <f t="shared" si="120"/>
        <v/>
      </c>
      <c r="AM421" s="6" t="str">
        <f t="shared" si="121"/>
        <v/>
      </c>
      <c r="AN421" s="6" t="str">
        <f t="shared" si="122"/>
        <v/>
      </c>
      <c r="AO421" s="6" t="str">
        <f t="shared" si="123"/>
        <v/>
      </c>
      <c r="AP421" s="6" t="str">
        <f t="shared" si="124"/>
        <v/>
      </c>
      <c r="AQ421" s="6" t="str">
        <f t="shared" si="125"/>
        <v/>
      </c>
      <c r="AR421" s="6" t="str">
        <f t="shared" si="126"/>
        <v/>
      </c>
      <c r="AS421" s="6"/>
      <c r="AT421" s="45"/>
    </row>
    <row r="422" spans="2:46" x14ac:dyDescent="0.3">
      <c r="B422" s="163"/>
      <c r="C422" s="163"/>
      <c r="D422" s="4"/>
      <c r="E422" s="36"/>
      <c r="F422" s="37" t="str">
        <f t="shared" si="109"/>
        <v/>
      </c>
      <c r="G422" s="37"/>
      <c r="H422" s="36"/>
      <c r="I422" s="162"/>
      <c r="J422" s="162"/>
      <c r="K422" s="162"/>
      <c r="L422" s="162"/>
      <c r="M422" s="162"/>
      <c r="N422" s="162"/>
      <c r="O422" s="162"/>
      <c r="P422" s="162"/>
      <c r="Q422" s="162"/>
      <c r="R422" s="162"/>
      <c r="Y422" s="38"/>
      <c r="Z422" s="39"/>
      <c r="AA422" s="40" t="str">
        <f t="shared" si="110"/>
        <v/>
      </c>
      <c r="AB422" s="40" t="str">
        <f t="shared" si="111"/>
        <v/>
      </c>
      <c r="AD422" s="5" t="str">
        <f t="shared" si="112"/>
        <v/>
      </c>
      <c r="AE422" s="124" t="str">
        <f t="shared" si="113"/>
        <v/>
      </c>
      <c r="AF422" s="124" t="str">
        <f t="shared" si="114"/>
        <v/>
      </c>
      <c r="AG422" s="6" t="str">
        <f t="shared" si="115"/>
        <v/>
      </c>
      <c r="AH422" s="5" t="str">
        <f t="shared" si="116"/>
        <v/>
      </c>
      <c r="AI422" s="6" t="str">
        <f t="shared" si="117"/>
        <v/>
      </c>
      <c r="AJ422" s="6" t="str">
        <f t="shared" si="118"/>
        <v/>
      </c>
      <c r="AK422" s="6" t="str">
        <f t="shared" si="119"/>
        <v/>
      </c>
      <c r="AL422" s="6" t="str">
        <f t="shared" si="120"/>
        <v/>
      </c>
      <c r="AM422" s="6" t="str">
        <f t="shared" si="121"/>
        <v/>
      </c>
      <c r="AN422" s="6" t="str">
        <f t="shared" si="122"/>
        <v/>
      </c>
      <c r="AO422" s="6" t="str">
        <f t="shared" si="123"/>
        <v/>
      </c>
      <c r="AP422" s="6" t="str">
        <f t="shared" si="124"/>
        <v/>
      </c>
      <c r="AQ422" s="6" t="str">
        <f t="shared" si="125"/>
        <v/>
      </c>
      <c r="AR422" s="6" t="str">
        <f t="shared" si="126"/>
        <v/>
      </c>
      <c r="AS422" s="6"/>
      <c r="AT422" s="45"/>
    </row>
    <row r="423" spans="2:46" x14ac:dyDescent="0.3">
      <c r="B423" s="163"/>
      <c r="C423" s="163"/>
      <c r="D423" s="4"/>
      <c r="E423" s="36"/>
      <c r="F423" s="37" t="str">
        <f t="shared" si="109"/>
        <v/>
      </c>
      <c r="G423" s="37"/>
      <c r="H423" s="36"/>
      <c r="I423" s="162"/>
      <c r="J423" s="162"/>
      <c r="K423" s="162"/>
      <c r="L423" s="162"/>
      <c r="M423" s="162"/>
      <c r="N423" s="162"/>
      <c r="O423" s="162"/>
      <c r="P423" s="162"/>
      <c r="Q423" s="162"/>
      <c r="R423" s="162"/>
      <c r="Y423" s="38"/>
      <c r="Z423" s="39"/>
      <c r="AA423" s="40" t="str">
        <f t="shared" si="110"/>
        <v/>
      </c>
      <c r="AB423" s="40" t="str">
        <f t="shared" si="111"/>
        <v/>
      </c>
      <c r="AD423" s="5" t="str">
        <f t="shared" si="112"/>
        <v/>
      </c>
      <c r="AE423" s="124" t="str">
        <f t="shared" si="113"/>
        <v/>
      </c>
      <c r="AF423" s="124" t="str">
        <f t="shared" si="114"/>
        <v/>
      </c>
      <c r="AG423" s="6" t="str">
        <f t="shared" si="115"/>
        <v/>
      </c>
      <c r="AH423" s="5" t="str">
        <f t="shared" si="116"/>
        <v/>
      </c>
      <c r="AI423" s="6" t="str">
        <f t="shared" si="117"/>
        <v/>
      </c>
      <c r="AJ423" s="6" t="str">
        <f t="shared" si="118"/>
        <v/>
      </c>
      <c r="AK423" s="6" t="str">
        <f t="shared" si="119"/>
        <v/>
      </c>
      <c r="AL423" s="6" t="str">
        <f t="shared" si="120"/>
        <v/>
      </c>
      <c r="AM423" s="6" t="str">
        <f t="shared" si="121"/>
        <v/>
      </c>
      <c r="AN423" s="6" t="str">
        <f t="shared" si="122"/>
        <v/>
      </c>
      <c r="AO423" s="6" t="str">
        <f t="shared" si="123"/>
        <v/>
      </c>
      <c r="AP423" s="6" t="str">
        <f t="shared" si="124"/>
        <v/>
      </c>
      <c r="AQ423" s="6" t="str">
        <f t="shared" si="125"/>
        <v/>
      </c>
      <c r="AR423" s="6" t="str">
        <f t="shared" si="126"/>
        <v/>
      </c>
      <c r="AS423" s="6"/>
      <c r="AT423" s="45"/>
    </row>
    <row r="424" spans="2:46" x14ac:dyDescent="0.3">
      <c r="B424" s="163"/>
      <c r="C424" s="163"/>
      <c r="D424" s="4"/>
      <c r="E424" s="36"/>
      <c r="F424" s="37" t="str">
        <f t="shared" si="109"/>
        <v/>
      </c>
      <c r="G424" s="37"/>
      <c r="H424" s="36"/>
      <c r="I424" s="162"/>
      <c r="J424" s="162"/>
      <c r="K424" s="162"/>
      <c r="L424" s="162"/>
      <c r="M424" s="162"/>
      <c r="N424" s="162"/>
      <c r="O424" s="162"/>
      <c r="P424" s="162"/>
      <c r="Q424" s="162"/>
      <c r="R424" s="162"/>
      <c r="Y424" s="38"/>
      <c r="Z424" s="39"/>
      <c r="AA424" s="40" t="str">
        <f t="shared" si="110"/>
        <v/>
      </c>
      <c r="AB424" s="40" t="str">
        <f t="shared" si="111"/>
        <v/>
      </c>
      <c r="AD424" s="5" t="str">
        <f t="shared" si="112"/>
        <v/>
      </c>
      <c r="AE424" s="124" t="str">
        <f t="shared" si="113"/>
        <v/>
      </c>
      <c r="AF424" s="124" t="str">
        <f t="shared" si="114"/>
        <v/>
      </c>
      <c r="AG424" s="6" t="str">
        <f t="shared" si="115"/>
        <v/>
      </c>
      <c r="AH424" s="5" t="str">
        <f t="shared" si="116"/>
        <v/>
      </c>
      <c r="AI424" s="6" t="str">
        <f t="shared" si="117"/>
        <v/>
      </c>
      <c r="AJ424" s="6" t="str">
        <f t="shared" si="118"/>
        <v/>
      </c>
      <c r="AK424" s="6" t="str">
        <f t="shared" si="119"/>
        <v/>
      </c>
      <c r="AL424" s="6" t="str">
        <f t="shared" si="120"/>
        <v/>
      </c>
      <c r="AM424" s="6" t="str">
        <f t="shared" si="121"/>
        <v/>
      </c>
      <c r="AN424" s="6" t="str">
        <f t="shared" si="122"/>
        <v/>
      </c>
      <c r="AO424" s="6" t="str">
        <f t="shared" si="123"/>
        <v/>
      </c>
      <c r="AP424" s="6" t="str">
        <f t="shared" si="124"/>
        <v/>
      </c>
      <c r="AQ424" s="6" t="str">
        <f t="shared" si="125"/>
        <v/>
      </c>
      <c r="AR424" s="6" t="str">
        <f t="shared" si="126"/>
        <v/>
      </c>
      <c r="AS424" s="6"/>
      <c r="AT424" s="45"/>
    </row>
    <row r="425" spans="2:46" x14ac:dyDescent="0.3">
      <c r="B425" s="163"/>
      <c r="C425" s="163"/>
      <c r="D425" s="4"/>
      <c r="E425" s="36"/>
      <c r="F425" s="37" t="str">
        <f t="shared" si="109"/>
        <v/>
      </c>
      <c r="G425" s="37"/>
      <c r="H425" s="36"/>
      <c r="I425" s="162"/>
      <c r="J425" s="162"/>
      <c r="K425" s="162"/>
      <c r="L425" s="162"/>
      <c r="M425" s="162"/>
      <c r="N425" s="162"/>
      <c r="O425" s="162"/>
      <c r="P425" s="162"/>
      <c r="Q425" s="162"/>
      <c r="R425" s="162"/>
      <c r="Y425" s="38"/>
      <c r="Z425" s="39"/>
      <c r="AA425" s="40" t="str">
        <f t="shared" si="110"/>
        <v/>
      </c>
      <c r="AB425" s="40" t="str">
        <f t="shared" si="111"/>
        <v/>
      </c>
      <c r="AD425" s="5" t="str">
        <f t="shared" si="112"/>
        <v/>
      </c>
      <c r="AE425" s="124" t="str">
        <f t="shared" si="113"/>
        <v/>
      </c>
      <c r="AF425" s="124" t="str">
        <f t="shared" si="114"/>
        <v/>
      </c>
      <c r="AG425" s="6" t="str">
        <f t="shared" si="115"/>
        <v/>
      </c>
      <c r="AH425" s="5" t="str">
        <f t="shared" si="116"/>
        <v/>
      </c>
      <c r="AI425" s="6" t="str">
        <f t="shared" si="117"/>
        <v/>
      </c>
      <c r="AJ425" s="6" t="str">
        <f t="shared" si="118"/>
        <v/>
      </c>
      <c r="AK425" s="6" t="str">
        <f t="shared" si="119"/>
        <v/>
      </c>
      <c r="AL425" s="6" t="str">
        <f t="shared" si="120"/>
        <v/>
      </c>
      <c r="AM425" s="6" t="str">
        <f t="shared" si="121"/>
        <v/>
      </c>
      <c r="AN425" s="6" t="str">
        <f t="shared" si="122"/>
        <v/>
      </c>
      <c r="AO425" s="6" t="str">
        <f t="shared" si="123"/>
        <v/>
      </c>
      <c r="AP425" s="6" t="str">
        <f t="shared" si="124"/>
        <v/>
      </c>
      <c r="AQ425" s="6" t="str">
        <f t="shared" si="125"/>
        <v/>
      </c>
      <c r="AR425" s="6" t="str">
        <f t="shared" si="126"/>
        <v/>
      </c>
      <c r="AS425" s="6"/>
      <c r="AT425" s="45"/>
    </row>
    <row r="426" spans="2:46" x14ac:dyDescent="0.3">
      <c r="B426" s="163"/>
      <c r="C426" s="163"/>
      <c r="D426" s="4"/>
      <c r="E426" s="36"/>
      <c r="F426" s="37" t="str">
        <f t="shared" si="109"/>
        <v/>
      </c>
      <c r="G426" s="37"/>
      <c r="H426" s="36"/>
      <c r="I426" s="162"/>
      <c r="J426" s="162"/>
      <c r="K426" s="162"/>
      <c r="L426" s="162"/>
      <c r="M426" s="162"/>
      <c r="N426" s="162"/>
      <c r="O426" s="162"/>
      <c r="P426" s="162"/>
      <c r="Q426" s="162"/>
      <c r="R426" s="162"/>
      <c r="Y426" s="38"/>
      <c r="Z426" s="39"/>
      <c r="AA426" s="40" t="str">
        <f t="shared" si="110"/>
        <v/>
      </c>
      <c r="AB426" s="40" t="str">
        <f t="shared" si="111"/>
        <v/>
      </c>
      <c r="AD426" s="5" t="str">
        <f t="shared" si="112"/>
        <v/>
      </c>
      <c r="AE426" s="124" t="str">
        <f t="shared" si="113"/>
        <v/>
      </c>
      <c r="AF426" s="124" t="str">
        <f t="shared" si="114"/>
        <v/>
      </c>
      <c r="AG426" s="6" t="str">
        <f t="shared" si="115"/>
        <v/>
      </c>
      <c r="AH426" s="5" t="str">
        <f t="shared" si="116"/>
        <v/>
      </c>
      <c r="AI426" s="6" t="str">
        <f t="shared" si="117"/>
        <v/>
      </c>
      <c r="AJ426" s="6" t="str">
        <f t="shared" si="118"/>
        <v/>
      </c>
      <c r="AK426" s="6" t="str">
        <f t="shared" si="119"/>
        <v/>
      </c>
      <c r="AL426" s="6" t="str">
        <f t="shared" si="120"/>
        <v/>
      </c>
      <c r="AM426" s="6" t="str">
        <f t="shared" si="121"/>
        <v/>
      </c>
      <c r="AN426" s="6" t="str">
        <f t="shared" si="122"/>
        <v/>
      </c>
      <c r="AO426" s="6" t="str">
        <f t="shared" si="123"/>
        <v/>
      </c>
      <c r="AP426" s="6" t="str">
        <f t="shared" si="124"/>
        <v/>
      </c>
      <c r="AQ426" s="6" t="str">
        <f t="shared" si="125"/>
        <v/>
      </c>
      <c r="AR426" s="6" t="str">
        <f t="shared" si="126"/>
        <v/>
      </c>
      <c r="AS426" s="6"/>
      <c r="AT426" s="45"/>
    </row>
    <row r="427" spans="2:46" x14ac:dyDescent="0.3">
      <c r="B427" s="163"/>
      <c r="C427" s="163"/>
      <c r="D427" s="4"/>
      <c r="E427" s="36"/>
      <c r="F427" s="37" t="str">
        <f t="shared" si="109"/>
        <v/>
      </c>
      <c r="G427" s="37"/>
      <c r="H427" s="36"/>
      <c r="I427" s="162"/>
      <c r="J427" s="162"/>
      <c r="K427" s="162"/>
      <c r="L427" s="162"/>
      <c r="M427" s="162"/>
      <c r="N427" s="162"/>
      <c r="O427" s="162"/>
      <c r="P427" s="162"/>
      <c r="Q427" s="162"/>
      <c r="R427" s="162"/>
      <c r="Y427" s="38"/>
      <c r="Z427" s="39"/>
      <c r="AA427" s="40" t="str">
        <f t="shared" si="110"/>
        <v/>
      </c>
      <c r="AB427" s="40" t="str">
        <f t="shared" si="111"/>
        <v/>
      </c>
      <c r="AD427" s="5" t="str">
        <f t="shared" si="112"/>
        <v/>
      </c>
      <c r="AE427" s="124" t="str">
        <f t="shared" si="113"/>
        <v/>
      </c>
      <c r="AF427" s="124" t="str">
        <f t="shared" si="114"/>
        <v/>
      </c>
      <c r="AG427" s="6" t="str">
        <f t="shared" si="115"/>
        <v/>
      </c>
      <c r="AH427" s="5" t="str">
        <f t="shared" si="116"/>
        <v/>
      </c>
      <c r="AI427" s="6" t="str">
        <f t="shared" si="117"/>
        <v/>
      </c>
      <c r="AJ427" s="6" t="str">
        <f t="shared" si="118"/>
        <v/>
      </c>
      <c r="AK427" s="6" t="str">
        <f t="shared" si="119"/>
        <v/>
      </c>
      <c r="AL427" s="6" t="str">
        <f t="shared" si="120"/>
        <v/>
      </c>
      <c r="AM427" s="6" t="str">
        <f t="shared" si="121"/>
        <v/>
      </c>
      <c r="AN427" s="6" t="str">
        <f t="shared" si="122"/>
        <v/>
      </c>
      <c r="AO427" s="6" t="str">
        <f t="shared" si="123"/>
        <v/>
      </c>
      <c r="AP427" s="6" t="str">
        <f t="shared" si="124"/>
        <v/>
      </c>
      <c r="AQ427" s="6" t="str">
        <f t="shared" si="125"/>
        <v/>
      </c>
      <c r="AR427" s="6" t="str">
        <f t="shared" si="126"/>
        <v/>
      </c>
      <c r="AS427" s="6"/>
      <c r="AT427" s="45"/>
    </row>
    <row r="428" spans="2:46" x14ac:dyDescent="0.3">
      <c r="B428" s="163"/>
      <c r="C428" s="163"/>
      <c r="D428" s="4"/>
      <c r="E428" s="36"/>
      <c r="F428" s="37" t="str">
        <f t="shared" si="109"/>
        <v/>
      </c>
      <c r="G428" s="37"/>
      <c r="H428" s="36"/>
      <c r="I428" s="162"/>
      <c r="J428" s="162"/>
      <c r="K428" s="162"/>
      <c r="L428" s="162"/>
      <c r="M428" s="162"/>
      <c r="N428" s="162"/>
      <c r="O428" s="162"/>
      <c r="P428" s="162"/>
      <c r="Q428" s="162"/>
      <c r="R428" s="162"/>
      <c r="Y428" s="38"/>
      <c r="Z428" s="39"/>
      <c r="AA428" s="40" t="str">
        <f t="shared" si="110"/>
        <v/>
      </c>
      <c r="AB428" s="40" t="str">
        <f t="shared" si="111"/>
        <v/>
      </c>
      <c r="AD428" s="5" t="str">
        <f t="shared" si="112"/>
        <v/>
      </c>
      <c r="AE428" s="124" t="str">
        <f t="shared" si="113"/>
        <v/>
      </c>
      <c r="AF428" s="124" t="str">
        <f t="shared" si="114"/>
        <v/>
      </c>
      <c r="AG428" s="6" t="str">
        <f t="shared" si="115"/>
        <v/>
      </c>
      <c r="AH428" s="5" t="str">
        <f t="shared" si="116"/>
        <v/>
      </c>
      <c r="AI428" s="6" t="str">
        <f t="shared" si="117"/>
        <v/>
      </c>
      <c r="AJ428" s="6" t="str">
        <f t="shared" si="118"/>
        <v/>
      </c>
      <c r="AK428" s="6" t="str">
        <f t="shared" si="119"/>
        <v/>
      </c>
      <c r="AL428" s="6" t="str">
        <f t="shared" si="120"/>
        <v/>
      </c>
      <c r="AM428" s="6" t="str">
        <f t="shared" si="121"/>
        <v/>
      </c>
      <c r="AN428" s="6" t="str">
        <f t="shared" si="122"/>
        <v/>
      </c>
      <c r="AO428" s="6" t="str">
        <f t="shared" si="123"/>
        <v/>
      </c>
      <c r="AP428" s="6" t="str">
        <f t="shared" si="124"/>
        <v/>
      </c>
      <c r="AQ428" s="6" t="str">
        <f t="shared" si="125"/>
        <v/>
      </c>
      <c r="AR428" s="6" t="str">
        <f t="shared" si="126"/>
        <v/>
      </c>
      <c r="AS428" s="6"/>
      <c r="AT428" s="45"/>
    </row>
    <row r="429" spans="2:46" x14ac:dyDescent="0.3">
      <c r="B429" s="163"/>
      <c r="C429" s="163"/>
      <c r="D429" s="4"/>
      <c r="E429" s="36"/>
      <c r="F429" s="37" t="str">
        <f t="shared" si="109"/>
        <v/>
      </c>
      <c r="G429" s="37"/>
      <c r="H429" s="36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Y429" s="38"/>
      <c r="Z429" s="39"/>
      <c r="AA429" s="40" t="str">
        <f t="shared" si="110"/>
        <v/>
      </c>
      <c r="AB429" s="40" t="str">
        <f t="shared" si="111"/>
        <v/>
      </c>
      <c r="AD429" s="5" t="str">
        <f t="shared" si="112"/>
        <v/>
      </c>
      <c r="AE429" s="124" t="str">
        <f t="shared" si="113"/>
        <v/>
      </c>
      <c r="AF429" s="124" t="str">
        <f t="shared" si="114"/>
        <v/>
      </c>
      <c r="AG429" s="6" t="str">
        <f t="shared" si="115"/>
        <v/>
      </c>
      <c r="AH429" s="5" t="str">
        <f t="shared" si="116"/>
        <v/>
      </c>
      <c r="AI429" s="6" t="str">
        <f t="shared" si="117"/>
        <v/>
      </c>
      <c r="AJ429" s="6" t="str">
        <f t="shared" si="118"/>
        <v/>
      </c>
      <c r="AK429" s="6" t="str">
        <f t="shared" si="119"/>
        <v/>
      </c>
      <c r="AL429" s="6" t="str">
        <f t="shared" si="120"/>
        <v/>
      </c>
      <c r="AM429" s="6" t="str">
        <f t="shared" si="121"/>
        <v/>
      </c>
      <c r="AN429" s="6" t="str">
        <f t="shared" si="122"/>
        <v/>
      </c>
      <c r="AO429" s="6" t="str">
        <f t="shared" si="123"/>
        <v/>
      </c>
      <c r="AP429" s="6" t="str">
        <f t="shared" si="124"/>
        <v/>
      </c>
      <c r="AQ429" s="6" t="str">
        <f t="shared" si="125"/>
        <v/>
      </c>
      <c r="AR429" s="6" t="str">
        <f t="shared" si="126"/>
        <v/>
      </c>
      <c r="AS429" s="6"/>
      <c r="AT429" s="45"/>
    </row>
    <row r="430" spans="2:46" x14ac:dyDescent="0.3">
      <c r="B430" s="163"/>
      <c r="C430" s="163"/>
      <c r="D430" s="4"/>
      <c r="E430" s="36"/>
      <c r="F430" s="37" t="str">
        <f t="shared" si="109"/>
        <v/>
      </c>
      <c r="G430" s="37"/>
      <c r="H430" s="36"/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Y430" s="38"/>
      <c r="Z430" s="39"/>
      <c r="AA430" s="40" t="str">
        <f t="shared" si="110"/>
        <v/>
      </c>
      <c r="AB430" s="40" t="str">
        <f t="shared" si="111"/>
        <v/>
      </c>
      <c r="AD430" s="5" t="str">
        <f t="shared" si="112"/>
        <v/>
      </c>
      <c r="AE430" s="124" t="str">
        <f t="shared" si="113"/>
        <v/>
      </c>
      <c r="AF430" s="124" t="str">
        <f t="shared" si="114"/>
        <v/>
      </c>
      <c r="AG430" s="6" t="str">
        <f t="shared" si="115"/>
        <v/>
      </c>
      <c r="AH430" s="5" t="str">
        <f t="shared" si="116"/>
        <v/>
      </c>
      <c r="AI430" s="6" t="str">
        <f t="shared" si="117"/>
        <v/>
      </c>
      <c r="AJ430" s="6" t="str">
        <f t="shared" si="118"/>
        <v/>
      </c>
      <c r="AK430" s="6" t="str">
        <f t="shared" si="119"/>
        <v/>
      </c>
      <c r="AL430" s="6" t="str">
        <f t="shared" si="120"/>
        <v/>
      </c>
      <c r="AM430" s="6" t="str">
        <f t="shared" si="121"/>
        <v/>
      </c>
      <c r="AN430" s="6" t="str">
        <f t="shared" si="122"/>
        <v/>
      </c>
      <c r="AO430" s="6" t="str">
        <f t="shared" si="123"/>
        <v/>
      </c>
      <c r="AP430" s="6" t="str">
        <f t="shared" si="124"/>
        <v/>
      </c>
      <c r="AQ430" s="6" t="str">
        <f t="shared" si="125"/>
        <v/>
      </c>
      <c r="AR430" s="6" t="str">
        <f t="shared" si="126"/>
        <v/>
      </c>
      <c r="AS430" s="6"/>
      <c r="AT430" s="45"/>
    </row>
    <row r="431" spans="2:46" x14ac:dyDescent="0.3">
      <c r="B431" s="163"/>
      <c r="C431" s="163"/>
      <c r="D431" s="4"/>
      <c r="E431" s="36"/>
      <c r="F431" s="37" t="str">
        <f t="shared" si="109"/>
        <v/>
      </c>
      <c r="G431" s="37"/>
      <c r="H431" s="36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Y431" s="38"/>
      <c r="Z431" s="39"/>
      <c r="AA431" s="40" t="str">
        <f t="shared" si="110"/>
        <v/>
      </c>
      <c r="AB431" s="40" t="str">
        <f t="shared" si="111"/>
        <v/>
      </c>
      <c r="AD431" s="5" t="str">
        <f t="shared" si="112"/>
        <v/>
      </c>
      <c r="AE431" s="124" t="str">
        <f t="shared" si="113"/>
        <v/>
      </c>
      <c r="AF431" s="124" t="str">
        <f t="shared" si="114"/>
        <v/>
      </c>
      <c r="AG431" s="6" t="str">
        <f t="shared" si="115"/>
        <v/>
      </c>
      <c r="AH431" s="5" t="str">
        <f t="shared" si="116"/>
        <v/>
      </c>
      <c r="AI431" s="6" t="str">
        <f t="shared" si="117"/>
        <v/>
      </c>
      <c r="AJ431" s="6" t="str">
        <f t="shared" si="118"/>
        <v/>
      </c>
      <c r="AK431" s="6" t="str">
        <f t="shared" si="119"/>
        <v/>
      </c>
      <c r="AL431" s="6" t="str">
        <f t="shared" si="120"/>
        <v/>
      </c>
      <c r="AM431" s="6" t="str">
        <f t="shared" si="121"/>
        <v/>
      </c>
      <c r="AN431" s="6" t="str">
        <f t="shared" si="122"/>
        <v/>
      </c>
      <c r="AO431" s="6" t="str">
        <f t="shared" si="123"/>
        <v/>
      </c>
      <c r="AP431" s="6" t="str">
        <f t="shared" si="124"/>
        <v/>
      </c>
      <c r="AQ431" s="6" t="str">
        <f t="shared" si="125"/>
        <v/>
      </c>
      <c r="AR431" s="6" t="str">
        <f t="shared" si="126"/>
        <v/>
      </c>
      <c r="AS431" s="6"/>
      <c r="AT431" s="45"/>
    </row>
    <row r="432" spans="2:46" x14ac:dyDescent="0.3">
      <c r="B432" s="163"/>
      <c r="C432" s="163"/>
      <c r="D432" s="4"/>
      <c r="E432" s="36"/>
      <c r="F432" s="37" t="str">
        <f t="shared" si="109"/>
        <v/>
      </c>
      <c r="G432" s="37"/>
      <c r="H432" s="36"/>
      <c r="I432" s="162"/>
      <c r="J432" s="162"/>
      <c r="K432" s="162"/>
      <c r="L432" s="162"/>
      <c r="M432" s="162"/>
      <c r="N432" s="162"/>
      <c r="O432" s="162"/>
      <c r="P432" s="162"/>
      <c r="Q432" s="162"/>
      <c r="R432" s="162"/>
      <c r="Y432" s="38"/>
      <c r="Z432" s="39"/>
      <c r="AA432" s="40" t="str">
        <f t="shared" si="110"/>
        <v/>
      </c>
      <c r="AB432" s="40" t="str">
        <f t="shared" si="111"/>
        <v/>
      </c>
      <c r="AD432" s="5" t="str">
        <f t="shared" si="112"/>
        <v/>
      </c>
      <c r="AE432" s="124" t="str">
        <f t="shared" si="113"/>
        <v/>
      </c>
      <c r="AF432" s="124" t="str">
        <f t="shared" si="114"/>
        <v/>
      </c>
      <c r="AG432" s="6" t="str">
        <f t="shared" si="115"/>
        <v/>
      </c>
      <c r="AH432" s="5" t="str">
        <f t="shared" si="116"/>
        <v/>
      </c>
      <c r="AI432" s="6" t="str">
        <f t="shared" si="117"/>
        <v/>
      </c>
      <c r="AJ432" s="6" t="str">
        <f t="shared" si="118"/>
        <v/>
      </c>
      <c r="AK432" s="6" t="str">
        <f t="shared" si="119"/>
        <v/>
      </c>
      <c r="AL432" s="6" t="str">
        <f t="shared" si="120"/>
        <v/>
      </c>
      <c r="AM432" s="6" t="str">
        <f t="shared" si="121"/>
        <v/>
      </c>
      <c r="AN432" s="6" t="str">
        <f t="shared" si="122"/>
        <v/>
      </c>
      <c r="AO432" s="6" t="str">
        <f t="shared" si="123"/>
        <v/>
      </c>
      <c r="AP432" s="6" t="str">
        <f t="shared" si="124"/>
        <v/>
      </c>
      <c r="AQ432" s="6" t="str">
        <f t="shared" si="125"/>
        <v/>
      </c>
      <c r="AR432" s="6" t="str">
        <f t="shared" si="126"/>
        <v/>
      </c>
      <c r="AS432" s="6"/>
      <c r="AT432" s="45"/>
    </row>
    <row r="433" spans="2:46" x14ac:dyDescent="0.3">
      <c r="B433" s="163"/>
      <c r="C433" s="163"/>
      <c r="D433" s="4"/>
      <c r="E433" s="36"/>
      <c r="F433" s="37" t="str">
        <f t="shared" si="109"/>
        <v/>
      </c>
      <c r="G433" s="37"/>
      <c r="H433" s="36"/>
      <c r="I433" s="162"/>
      <c r="J433" s="162"/>
      <c r="K433" s="162"/>
      <c r="L433" s="162"/>
      <c r="M433" s="162"/>
      <c r="N433" s="162"/>
      <c r="O433" s="162"/>
      <c r="P433" s="162"/>
      <c r="Q433" s="162"/>
      <c r="R433" s="162"/>
      <c r="Y433" s="38"/>
      <c r="Z433" s="39"/>
      <c r="AA433" s="40" t="str">
        <f t="shared" si="110"/>
        <v/>
      </c>
      <c r="AB433" s="40" t="str">
        <f t="shared" si="111"/>
        <v/>
      </c>
      <c r="AD433" s="5" t="str">
        <f t="shared" si="112"/>
        <v/>
      </c>
      <c r="AE433" s="124" t="str">
        <f t="shared" si="113"/>
        <v/>
      </c>
      <c r="AF433" s="124" t="str">
        <f t="shared" si="114"/>
        <v/>
      </c>
      <c r="AG433" s="6" t="str">
        <f t="shared" si="115"/>
        <v/>
      </c>
      <c r="AH433" s="5" t="str">
        <f t="shared" si="116"/>
        <v/>
      </c>
      <c r="AI433" s="6" t="str">
        <f t="shared" si="117"/>
        <v/>
      </c>
      <c r="AJ433" s="6" t="str">
        <f t="shared" si="118"/>
        <v/>
      </c>
      <c r="AK433" s="6" t="str">
        <f t="shared" si="119"/>
        <v/>
      </c>
      <c r="AL433" s="6" t="str">
        <f t="shared" si="120"/>
        <v/>
      </c>
      <c r="AM433" s="6" t="str">
        <f t="shared" si="121"/>
        <v/>
      </c>
      <c r="AN433" s="6" t="str">
        <f t="shared" si="122"/>
        <v/>
      </c>
      <c r="AO433" s="6" t="str">
        <f t="shared" si="123"/>
        <v/>
      </c>
      <c r="AP433" s="6" t="str">
        <f t="shared" si="124"/>
        <v/>
      </c>
      <c r="AQ433" s="6" t="str">
        <f t="shared" si="125"/>
        <v/>
      </c>
      <c r="AR433" s="6" t="str">
        <f t="shared" si="126"/>
        <v/>
      </c>
      <c r="AS433" s="6"/>
      <c r="AT433" s="45"/>
    </row>
    <row r="434" spans="2:46" x14ac:dyDescent="0.3">
      <c r="B434" s="163"/>
      <c r="C434" s="163"/>
      <c r="D434" s="4"/>
      <c r="E434" s="36"/>
      <c r="F434" s="37" t="str">
        <f t="shared" si="109"/>
        <v/>
      </c>
      <c r="G434" s="37"/>
      <c r="H434" s="36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Y434" s="38"/>
      <c r="Z434" s="39"/>
      <c r="AA434" s="40" t="str">
        <f t="shared" si="110"/>
        <v/>
      </c>
      <c r="AB434" s="40" t="str">
        <f t="shared" si="111"/>
        <v/>
      </c>
      <c r="AD434" s="5" t="str">
        <f t="shared" si="112"/>
        <v/>
      </c>
      <c r="AE434" s="124" t="str">
        <f t="shared" si="113"/>
        <v/>
      </c>
      <c r="AF434" s="124" t="str">
        <f t="shared" si="114"/>
        <v/>
      </c>
      <c r="AG434" s="6" t="str">
        <f t="shared" si="115"/>
        <v/>
      </c>
      <c r="AH434" s="5" t="str">
        <f t="shared" si="116"/>
        <v/>
      </c>
      <c r="AI434" s="6" t="str">
        <f t="shared" si="117"/>
        <v/>
      </c>
      <c r="AJ434" s="6" t="str">
        <f t="shared" si="118"/>
        <v/>
      </c>
      <c r="AK434" s="6" t="str">
        <f t="shared" si="119"/>
        <v/>
      </c>
      <c r="AL434" s="6" t="str">
        <f t="shared" si="120"/>
        <v/>
      </c>
      <c r="AM434" s="6" t="str">
        <f t="shared" si="121"/>
        <v/>
      </c>
      <c r="AN434" s="6" t="str">
        <f t="shared" si="122"/>
        <v/>
      </c>
      <c r="AO434" s="6" t="str">
        <f t="shared" si="123"/>
        <v/>
      </c>
      <c r="AP434" s="6" t="str">
        <f t="shared" si="124"/>
        <v/>
      </c>
      <c r="AQ434" s="6" t="str">
        <f t="shared" si="125"/>
        <v/>
      </c>
      <c r="AR434" s="6" t="str">
        <f t="shared" si="126"/>
        <v/>
      </c>
      <c r="AS434" s="6"/>
      <c r="AT434" s="45"/>
    </row>
    <row r="435" spans="2:46" x14ac:dyDescent="0.3">
      <c r="B435" s="163"/>
      <c r="C435" s="163"/>
      <c r="D435" s="4"/>
      <c r="E435" s="36"/>
      <c r="F435" s="37" t="str">
        <f t="shared" si="109"/>
        <v/>
      </c>
      <c r="G435" s="37"/>
      <c r="H435" s="36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Y435" s="38"/>
      <c r="Z435" s="39"/>
      <c r="AA435" s="40" t="str">
        <f t="shared" si="110"/>
        <v/>
      </c>
      <c r="AB435" s="40" t="str">
        <f t="shared" si="111"/>
        <v/>
      </c>
      <c r="AD435" s="5" t="str">
        <f t="shared" si="112"/>
        <v/>
      </c>
      <c r="AE435" s="124" t="str">
        <f t="shared" si="113"/>
        <v/>
      </c>
      <c r="AF435" s="124" t="str">
        <f t="shared" si="114"/>
        <v/>
      </c>
      <c r="AG435" s="6" t="str">
        <f t="shared" si="115"/>
        <v/>
      </c>
      <c r="AH435" s="5" t="str">
        <f t="shared" si="116"/>
        <v/>
      </c>
      <c r="AI435" s="6" t="str">
        <f t="shared" si="117"/>
        <v/>
      </c>
      <c r="AJ435" s="6" t="str">
        <f t="shared" si="118"/>
        <v/>
      </c>
      <c r="AK435" s="6" t="str">
        <f t="shared" si="119"/>
        <v/>
      </c>
      <c r="AL435" s="6" t="str">
        <f t="shared" si="120"/>
        <v/>
      </c>
      <c r="AM435" s="6" t="str">
        <f t="shared" si="121"/>
        <v/>
      </c>
      <c r="AN435" s="6" t="str">
        <f t="shared" si="122"/>
        <v/>
      </c>
      <c r="AO435" s="6" t="str">
        <f t="shared" si="123"/>
        <v/>
      </c>
      <c r="AP435" s="6" t="str">
        <f t="shared" si="124"/>
        <v/>
      </c>
      <c r="AQ435" s="6" t="str">
        <f t="shared" si="125"/>
        <v/>
      </c>
      <c r="AR435" s="6" t="str">
        <f t="shared" si="126"/>
        <v/>
      </c>
      <c r="AS435" s="6"/>
      <c r="AT435" s="45"/>
    </row>
    <row r="436" spans="2:46" x14ac:dyDescent="0.3">
      <c r="B436" s="163"/>
      <c r="C436" s="163"/>
      <c r="D436" s="4"/>
      <c r="E436" s="36"/>
      <c r="F436" s="37" t="str">
        <f t="shared" si="109"/>
        <v/>
      </c>
      <c r="G436" s="37"/>
      <c r="H436" s="36"/>
      <c r="I436" s="162"/>
      <c r="J436" s="162"/>
      <c r="K436" s="162"/>
      <c r="L436" s="162"/>
      <c r="M436" s="162"/>
      <c r="N436" s="162"/>
      <c r="O436" s="162"/>
      <c r="P436" s="162"/>
      <c r="Q436" s="162"/>
      <c r="R436" s="162"/>
      <c r="Y436" s="38"/>
      <c r="Z436" s="39"/>
      <c r="AA436" s="40" t="str">
        <f t="shared" si="110"/>
        <v/>
      </c>
      <c r="AB436" s="40" t="str">
        <f t="shared" si="111"/>
        <v/>
      </c>
      <c r="AD436" s="5" t="str">
        <f t="shared" si="112"/>
        <v/>
      </c>
      <c r="AE436" s="124" t="str">
        <f t="shared" si="113"/>
        <v/>
      </c>
      <c r="AF436" s="124" t="str">
        <f t="shared" si="114"/>
        <v/>
      </c>
      <c r="AG436" s="6" t="str">
        <f t="shared" si="115"/>
        <v/>
      </c>
      <c r="AH436" s="5" t="str">
        <f t="shared" si="116"/>
        <v/>
      </c>
      <c r="AI436" s="6" t="str">
        <f t="shared" si="117"/>
        <v/>
      </c>
      <c r="AJ436" s="6" t="str">
        <f t="shared" si="118"/>
        <v/>
      </c>
      <c r="AK436" s="6" t="str">
        <f t="shared" si="119"/>
        <v/>
      </c>
      <c r="AL436" s="6" t="str">
        <f t="shared" si="120"/>
        <v/>
      </c>
      <c r="AM436" s="6" t="str">
        <f t="shared" si="121"/>
        <v/>
      </c>
      <c r="AN436" s="6" t="str">
        <f t="shared" si="122"/>
        <v/>
      </c>
      <c r="AO436" s="6" t="str">
        <f t="shared" si="123"/>
        <v/>
      </c>
      <c r="AP436" s="6" t="str">
        <f t="shared" si="124"/>
        <v/>
      </c>
      <c r="AQ436" s="6" t="str">
        <f t="shared" si="125"/>
        <v/>
      </c>
      <c r="AR436" s="6" t="str">
        <f t="shared" si="126"/>
        <v/>
      </c>
      <c r="AS436" s="6"/>
      <c r="AT436" s="45"/>
    </row>
    <row r="437" spans="2:46" x14ac:dyDescent="0.3">
      <c r="B437" s="163"/>
      <c r="C437" s="163"/>
      <c r="D437" s="4"/>
      <c r="E437" s="36"/>
      <c r="F437" s="37" t="str">
        <f t="shared" si="109"/>
        <v/>
      </c>
      <c r="G437" s="37"/>
      <c r="H437" s="36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Y437" s="38"/>
      <c r="Z437" s="39"/>
      <c r="AA437" s="40" t="str">
        <f t="shared" si="110"/>
        <v/>
      </c>
      <c r="AB437" s="40" t="str">
        <f t="shared" si="111"/>
        <v/>
      </c>
      <c r="AD437" s="5" t="str">
        <f t="shared" si="112"/>
        <v/>
      </c>
      <c r="AE437" s="124" t="str">
        <f t="shared" si="113"/>
        <v/>
      </c>
      <c r="AF437" s="124" t="str">
        <f t="shared" si="114"/>
        <v/>
      </c>
      <c r="AG437" s="6" t="str">
        <f t="shared" si="115"/>
        <v/>
      </c>
      <c r="AH437" s="5" t="str">
        <f t="shared" si="116"/>
        <v/>
      </c>
      <c r="AI437" s="6" t="str">
        <f t="shared" si="117"/>
        <v/>
      </c>
      <c r="AJ437" s="6" t="str">
        <f t="shared" si="118"/>
        <v/>
      </c>
      <c r="AK437" s="6" t="str">
        <f t="shared" si="119"/>
        <v/>
      </c>
      <c r="AL437" s="6" t="str">
        <f t="shared" si="120"/>
        <v/>
      </c>
      <c r="AM437" s="6" t="str">
        <f t="shared" si="121"/>
        <v/>
      </c>
      <c r="AN437" s="6" t="str">
        <f t="shared" si="122"/>
        <v/>
      </c>
      <c r="AO437" s="6" t="str">
        <f t="shared" si="123"/>
        <v/>
      </c>
      <c r="AP437" s="6" t="str">
        <f t="shared" si="124"/>
        <v/>
      </c>
      <c r="AQ437" s="6" t="str">
        <f t="shared" si="125"/>
        <v/>
      </c>
      <c r="AR437" s="6" t="str">
        <f t="shared" si="126"/>
        <v/>
      </c>
      <c r="AS437" s="6"/>
      <c r="AT437" s="45"/>
    </row>
    <row r="438" spans="2:46" x14ac:dyDescent="0.3">
      <c r="B438" s="163"/>
      <c r="C438" s="163"/>
      <c r="D438" s="4"/>
      <c r="E438" s="36"/>
      <c r="F438" s="37" t="str">
        <f t="shared" si="109"/>
        <v/>
      </c>
      <c r="G438" s="37"/>
      <c r="H438" s="36"/>
      <c r="I438" s="162"/>
      <c r="J438" s="162"/>
      <c r="K438" s="162"/>
      <c r="L438" s="162"/>
      <c r="M438" s="162"/>
      <c r="N438" s="162"/>
      <c r="O438" s="162"/>
      <c r="P438" s="162"/>
      <c r="Q438" s="162"/>
      <c r="R438" s="162"/>
      <c r="Y438" s="38"/>
      <c r="Z438" s="39"/>
      <c r="AA438" s="40" t="str">
        <f t="shared" si="110"/>
        <v/>
      </c>
      <c r="AB438" s="40" t="str">
        <f t="shared" si="111"/>
        <v/>
      </c>
      <c r="AD438" s="5" t="str">
        <f t="shared" si="112"/>
        <v/>
      </c>
      <c r="AE438" s="124" t="str">
        <f t="shared" si="113"/>
        <v/>
      </c>
      <c r="AF438" s="124" t="str">
        <f t="shared" si="114"/>
        <v/>
      </c>
      <c r="AG438" s="6" t="str">
        <f t="shared" si="115"/>
        <v/>
      </c>
      <c r="AH438" s="5" t="str">
        <f t="shared" si="116"/>
        <v/>
      </c>
      <c r="AI438" s="6" t="str">
        <f t="shared" si="117"/>
        <v/>
      </c>
      <c r="AJ438" s="6" t="str">
        <f t="shared" si="118"/>
        <v/>
      </c>
      <c r="AK438" s="6" t="str">
        <f t="shared" si="119"/>
        <v/>
      </c>
      <c r="AL438" s="6" t="str">
        <f t="shared" si="120"/>
        <v/>
      </c>
      <c r="AM438" s="6" t="str">
        <f t="shared" si="121"/>
        <v/>
      </c>
      <c r="AN438" s="6" t="str">
        <f t="shared" si="122"/>
        <v/>
      </c>
      <c r="AO438" s="6" t="str">
        <f t="shared" si="123"/>
        <v/>
      </c>
      <c r="AP438" s="6" t="str">
        <f t="shared" si="124"/>
        <v/>
      </c>
      <c r="AQ438" s="6" t="str">
        <f t="shared" si="125"/>
        <v/>
      </c>
      <c r="AR438" s="6" t="str">
        <f t="shared" si="126"/>
        <v/>
      </c>
      <c r="AS438" s="6"/>
      <c r="AT438" s="45"/>
    </row>
    <row r="439" spans="2:46" x14ac:dyDescent="0.3">
      <c r="B439" s="163"/>
      <c r="C439" s="163"/>
      <c r="D439" s="4"/>
      <c r="E439" s="36"/>
      <c r="F439" s="37" t="str">
        <f t="shared" si="109"/>
        <v/>
      </c>
      <c r="G439" s="37"/>
      <c r="H439" s="36"/>
      <c r="I439" s="162"/>
      <c r="J439" s="162"/>
      <c r="K439" s="162"/>
      <c r="L439" s="162"/>
      <c r="M439" s="162"/>
      <c r="N439" s="162"/>
      <c r="O439" s="162"/>
      <c r="P439" s="162"/>
      <c r="Q439" s="162"/>
      <c r="R439" s="162"/>
      <c r="Y439" s="38"/>
      <c r="Z439" s="39"/>
      <c r="AA439" s="40" t="str">
        <f t="shared" si="110"/>
        <v/>
      </c>
      <c r="AB439" s="40" t="str">
        <f t="shared" si="111"/>
        <v/>
      </c>
      <c r="AD439" s="5" t="str">
        <f t="shared" si="112"/>
        <v/>
      </c>
      <c r="AE439" s="124" t="str">
        <f t="shared" si="113"/>
        <v/>
      </c>
      <c r="AF439" s="124" t="str">
        <f t="shared" si="114"/>
        <v/>
      </c>
      <c r="AG439" s="6" t="str">
        <f t="shared" si="115"/>
        <v/>
      </c>
      <c r="AH439" s="5" t="str">
        <f t="shared" si="116"/>
        <v/>
      </c>
      <c r="AI439" s="6" t="str">
        <f t="shared" si="117"/>
        <v/>
      </c>
      <c r="AJ439" s="6" t="str">
        <f t="shared" si="118"/>
        <v/>
      </c>
      <c r="AK439" s="6" t="str">
        <f t="shared" si="119"/>
        <v/>
      </c>
      <c r="AL439" s="6" t="str">
        <f t="shared" si="120"/>
        <v/>
      </c>
      <c r="AM439" s="6" t="str">
        <f t="shared" si="121"/>
        <v/>
      </c>
      <c r="AN439" s="6" t="str">
        <f t="shared" si="122"/>
        <v/>
      </c>
      <c r="AO439" s="6" t="str">
        <f t="shared" si="123"/>
        <v/>
      </c>
      <c r="AP439" s="6" t="str">
        <f t="shared" si="124"/>
        <v/>
      </c>
      <c r="AQ439" s="6" t="str">
        <f t="shared" si="125"/>
        <v/>
      </c>
      <c r="AR439" s="6" t="str">
        <f t="shared" si="126"/>
        <v/>
      </c>
      <c r="AS439" s="6"/>
      <c r="AT439" s="45"/>
    </row>
    <row r="440" spans="2:46" x14ac:dyDescent="0.3">
      <c r="B440" s="163"/>
      <c r="C440" s="163"/>
      <c r="D440" s="4"/>
      <c r="E440" s="36"/>
      <c r="F440" s="37" t="str">
        <f t="shared" si="109"/>
        <v/>
      </c>
      <c r="G440" s="37"/>
      <c r="H440" s="36"/>
      <c r="I440" s="162"/>
      <c r="J440" s="162"/>
      <c r="K440" s="162"/>
      <c r="L440" s="162"/>
      <c r="M440" s="162"/>
      <c r="N440" s="162"/>
      <c r="O440" s="162"/>
      <c r="P440" s="162"/>
      <c r="Q440" s="162"/>
      <c r="R440" s="162"/>
      <c r="Y440" s="38"/>
      <c r="Z440" s="39"/>
      <c r="AA440" s="40" t="str">
        <f t="shared" si="110"/>
        <v/>
      </c>
      <c r="AB440" s="40" t="str">
        <f t="shared" si="111"/>
        <v/>
      </c>
      <c r="AD440" s="5" t="str">
        <f t="shared" si="112"/>
        <v/>
      </c>
      <c r="AE440" s="124" t="str">
        <f t="shared" si="113"/>
        <v/>
      </c>
      <c r="AF440" s="124" t="str">
        <f t="shared" si="114"/>
        <v/>
      </c>
      <c r="AG440" s="6" t="str">
        <f t="shared" si="115"/>
        <v/>
      </c>
      <c r="AH440" s="5" t="str">
        <f t="shared" si="116"/>
        <v/>
      </c>
      <c r="AI440" s="6" t="str">
        <f t="shared" si="117"/>
        <v/>
      </c>
      <c r="AJ440" s="6" t="str">
        <f t="shared" si="118"/>
        <v/>
      </c>
      <c r="AK440" s="6" t="str">
        <f t="shared" si="119"/>
        <v/>
      </c>
      <c r="AL440" s="6" t="str">
        <f t="shared" si="120"/>
        <v/>
      </c>
      <c r="AM440" s="6" t="str">
        <f t="shared" si="121"/>
        <v/>
      </c>
      <c r="AN440" s="6" t="str">
        <f t="shared" si="122"/>
        <v/>
      </c>
      <c r="AO440" s="6" t="str">
        <f t="shared" si="123"/>
        <v/>
      </c>
      <c r="AP440" s="6" t="str">
        <f t="shared" si="124"/>
        <v/>
      </c>
      <c r="AQ440" s="6" t="str">
        <f t="shared" si="125"/>
        <v/>
      </c>
      <c r="AR440" s="6" t="str">
        <f t="shared" si="126"/>
        <v/>
      </c>
      <c r="AS440" s="6"/>
      <c r="AT440" s="45"/>
    </row>
    <row r="441" spans="2:46" x14ac:dyDescent="0.3">
      <c r="B441" s="163"/>
      <c r="C441" s="163"/>
      <c r="D441" s="4"/>
      <c r="E441" s="36"/>
      <c r="F441" s="37" t="str">
        <f t="shared" si="109"/>
        <v/>
      </c>
      <c r="G441" s="37"/>
      <c r="H441" s="36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Y441" s="38"/>
      <c r="Z441" s="39"/>
      <c r="AA441" s="40" t="str">
        <f t="shared" si="110"/>
        <v/>
      </c>
      <c r="AB441" s="40" t="str">
        <f t="shared" si="111"/>
        <v/>
      </c>
      <c r="AD441" s="5" t="str">
        <f t="shared" si="112"/>
        <v/>
      </c>
      <c r="AE441" s="124" t="str">
        <f t="shared" si="113"/>
        <v/>
      </c>
      <c r="AF441" s="124" t="str">
        <f t="shared" si="114"/>
        <v/>
      </c>
      <c r="AG441" s="6" t="str">
        <f t="shared" si="115"/>
        <v/>
      </c>
      <c r="AH441" s="5" t="str">
        <f t="shared" si="116"/>
        <v/>
      </c>
      <c r="AI441" s="6" t="str">
        <f t="shared" si="117"/>
        <v/>
      </c>
      <c r="AJ441" s="6" t="str">
        <f t="shared" si="118"/>
        <v/>
      </c>
      <c r="AK441" s="6" t="str">
        <f t="shared" si="119"/>
        <v/>
      </c>
      <c r="AL441" s="6" t="str">
        <f t="shared" si="120"/>
        <v/>
      </c>
      <c r="AM441" s="6" t="str">
        <f t="shared" si="121"/>
        <v/>
      </c>
      <c r="AN441" s="6" t="str">
        <f t="shared" si="122"/>
        <v/>
      </c>
      <c r="AO441" s="6" t="str">
        <f t="shared" si="123"/>
        <v/>
      </c>
      <c r="AP441" s="6" t="str">
        <f t="shared" si="124"/>
        <v/>
      </c>
      <c r="AQ441" s="6" t="str">
        <f t="shared" si="125"/>
        <v/>
      </c>
      <c r="AR441" s="6" t="str">
        <f t="shared" si="126"/>
        <v/>
      </c>
      <c r="AS441" s="6"/>
      <c r="AT441" s="45"/>
    </row>
    <row r="442" spans="2:46" x14ac:dyDescent="0.3">
      <c r="B442" s="163"/>
      <c r="C442" s="163"/>
      <c r="D442" s="4"/>
      <c r="E442" s="36"/>
      <c r="F442" s="37" t="str">
        <f t="shared" si="109"/>
        <v/>
      </c>
      <c r="G442" s="37"/>
      <c r="H442" s="36"/>
      <c r="I442" s="162"/>
      <c r="J442" s="162"/>
      <c r="K442" s="162"/>
      <c r="L442" s="162"/>
      <c r="M442" s="162"/>
      <c r="N442" s="162"/>
      <c r="O442" s="162"/>
      <c r="P442" s="162"/>
      <c r="Q442" s="162"/>
      <c r="R442" s="162"/>
      <c r="Y442" s="38"/>
      <c r="Z442" s="39"/>
      <c r="AA442" s="40" t="str">
        <f t="shared" si="110"/>
        <v/>
      </c>
      <c r="AB442" s="40" t="str">
        <f t="shared" si="111"/>
        <v/>
      </c>
      <c r="AD442" s="5" t="str">
        <f t="shared" si="112"/>
        <v/>
      </c>
      <c r="AE442" s="124" t="str">
        <f t="shared" si="113"/>
        <v/>
      </c>
      <c r="AF442" s="124" t="str">
        <f t="shared" si="114"/>
        <v/>
      </c>
      <c r="AG442" s="6" t="str">
        <f t="shared" si="115"/>
        <v/>
      </c>
      <c r="AH442" s="5" t="str">
        <f t="shared" si="116"/>
        <v/>
      </c>
      <c r="AI442" s="6" t="str">
        <f t="shared" si="117"/>
        <v/>
      </c>
      <c r="AJ442" s="6" t="str">
        <f t="shared" si="118"/>
        <v/>
      </c>
      <c r="AK442" s="6" t="str">
        <f t="shared" si="119"/>
        <v/>
      </c>
      <c r="AL442" s="6" t="str">
        <f t="shared" si="120"/>
        <v/>
      </c>
      <c r="AM442" s="6" t="str">
        <f t="shared" si="121"/>
        <v/>
      </c>
      <c r="AN442" s="6" t="str">
        <f t="shared" si="122"/>
        <v/>
      </c>
      <c r="AO442" s="6" t="str">
        <f t="shared" si="123"/>
        <v/>
      </c>
      <c r="AP442" s="6" t="str">
        <f t="shared" si="124"/>
        <v/>
      </c>
      <c r="AQ442" s="6" t="str">
        <f t="shared" si="125"/>
        <v/>
      </c>
      <c r="AR442" s="6" t="str">
        <f t="shared" si="126"/>
        <v/>
      </c>
      <c r="AS442" s="6"/>
      <c r="AT442" s="45"/>
    </row>
    <row r="443" spans="2:46" x14ac:dyDescent="0.3">
      <c r="B443" s="163"/>
      <c r="C443" s="163"/>
      <c r="D443" s="4"/>
      <c r="E443" s="36"/>
      <c r="F443" s="37" t="str">
        <f t="shared" si="109"/>
        <v/>
      </c>
      <c r="G443" s="37"/>
      <c r="H443" s="36"/>
      <c r="I443" s="162"/>
      <c r="J443" s="162"/>
      <c r="K443" s="162"/>
      <c r="L443" s="162"/>
      <c r="M443" s="162"/>
      <c r="N443" s="162"/>
      <c r="O443" s="162"/>
      <c r="P443" s="162"/>
      <c r="Q443" s="162"/>
      <c r="R443" s="162"/>
      <c r="Y443" s="38"/>
      <c r="Z443" s="39"/>
      <c r="AA443" s="40" t="str">
        <f t="shared" si="110"/>
        <v/>
      </c>
      <c r="AB443" s="40" t="str">
        <f t="shared" si="111"/>
        <v/>
      </c>
      <c r="AD443" s="5" t="str">
        <f t="shared" si="112"/>
        <v/>
      </c>
      <c r="AE443" s="124" t="str">
        <f t="shared" si="113"/>
        <v/>
      </c>
      <c r="AF443" s="124" t="str">
        <f t="shared" si="114"/>
        <v/>
      </c>
      <c r="AG443" s="6" t="str">
        <f t="shared" si="115"/>
        <v/>
      </c>
      <c r="AH443" s="5" t="str">
        <f t="shared" si="116"/>
        <v/>
      </c>
      <c r="AI443" s="6" t="str">
        <f t="shared" si="117"/>
        <v/>
      </c>
      <c r="AJ443" s="6" t="str">
        <f t="shared" si="118"/>
        <v/>
      </c>
      <c r="AK443" s="6" t="str">
        <f t="shared" si="119"/>
        <v/>
      </c>
      <c r="AL443" s="6" t="str">
        <f t="shared" si="120"/>
        <v/>
      </c>
      <c r="AM443" s="6" t="str">
        <f t="shared" si="121"/>
        <v/>
      </c>
      <c r="AN443" s="6" t="str">
        <f t="shared" si="122"/>
        <v/>
      </c>
      <c r="AO443" s="6" t="str">
        <f t="shared" si="123"/>
        <v/>
      </c>
      <c r="AP443" s="6" t="str">
        <f t="shared" si="124"/>
        <v/>
      </c>
      <c r="AQ443" s="6" t="str">
        <f t="shared" si="125"/>
        <v/>
      </c>
      <c r="AR443" s="6" t="str">
        <f t="shared" si="126"/>
        <v/>
      </c>
      <c r="AS443" s="6"/>
      <c r="AT443" s="45"/>
    </row>
    <row r="444" spans="2:46" x14ac:dyDescent="0.3">
      <c r="B444" s="163"/>
      <c r="C444" s="163"/>
      <c r="D444" s="4"/>
      <c r="E444" s="36"/>
      <c r="F444" s="37" t="str">
        <f t="shared" si="109"/>
        <v/>
      </c>
      <c r="G444" s="37"/>
      <c r="H444" s="36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Y444" s="38"/>
      <c r="Z444" s="39"/>
      <c r="AA444" s="40" t="str">
        <f t="shared" si="110"/>
        <v/>
      </c>
      <c r="AB444" s="40" t="str">
        <f t="shared" si="111"/>
        <v/>
      </c>
      <c r="AD444" s="5" t="str">
        <f t="shared" si="112"/>
        <v/>
      </c>
      <c r="AE444" s="124" t="str">
        <f t="shared" si="113"/>
        <v/>
      </c>
      <c r="AF444" s="124" t="str">
        <f t="shared" si="114"/>
        <v/>
      </c>
      <c r="AG444" s="6" t="str">
        <f t="shared" si="115"/>
        <v/>
      </c>
      <c r="AH444" s="5" t="str">
        <f t="shared" si="116"/>
        <v/>
      </c>
      <c r="AI444" s="6" t="str">
        <f t="shared" si="117"/>
        <v/>
      </c>
      <c r="AJ444" s="6" t="str">
        <f t="shared" si="118"/>
        <v/>
      </c>
      <c r="AK444" s="6" t="str">
        <f t="shared" si="119"/>
        <v/>
      </c>
      <c r="AL444" s="6" t="str">
        <f t="shared" si="120"/>
        <v/>
      </c>
      <c r="AM444" s="6" t="str">
        <f t="shared" si="121"/>
        <v/>
      </c>
      <c r="AN444" s="6" t="str">
        <f t="shared" si="122"/>
        <v/>
      </c>
      <c r="AO444" s="6" t="str">
        <f t="shared" si="123"/>
        <v/>
      </c>
      <c r="AP444" s="6" t="str">
        <f t="shared" si="124"/>
        <v/>
      </c>
      <c r="AQ444" s="6" t="str">
        <f t="shared" si="125"/>
        <v/>
      </c>
      <c r="AR444" s="6" t="str">
        <f t="shared" si="126"/>
        <v/>
      </c>
      <c r="AS444" s="6"/>
      <c r="AT444" s="45"/>
    </row>
    <row r="445" spans="2:46" x14ac:dyDescent="0.3">
      <c r="B445" s="163"/>
      <c r="C445" s="163"/>
      <c r="D445" s="4"/>
      <c r="E445" s="36"/>
      <c r="F445" s="37" t="str">
        <f t="shared" si="109"/>
        <v/>
      </c>
      <c r="G445" s="37"/>
      <c r="H445" s="36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Y445" s="38"/>
      <c r="Z445" s="39"/>
      <c r="AA445" s="40" t="str">
        <f t="shared" si="110"/>
        <v/>
      </c>
      <c r="AB445" s="40" t="str">
        <f t="shared" si="111"/>
        <v/>
      </c>
      <c r="AD445" s="5" t="str">
        <f t="shared" si="112"/>
        <v/>
      </c>
      <c r="AE445" s="124" t="str">
        <f t="shared" si="113"/>
        <v/>
      </c>
      <c r="AF445" s="124" t="str">
        <f t="shared" si="114"/>
        <v/>
      </c>
      <c r="AG445" s="6" t="str">
        <f t="shared" si="115"/>
        <v/>
      </c>
      <c r="AH445" s="5" t="str">
        <f t="shared" si="116"/>
        <v/>
      </c>
      <c r="AI445" s="6" t="str">
        <f t="shared" si="117"/>
        <v/>
      </c>
      <c r="AJ445" s="6" t="str">
        <f t="shared" si="118"/>
        <v/>
      </c>
      <c r="AK445" s="6" t="str">
        <f t="shared" si="119"/>
        <v/>
      </c>
      <c r="AL445" s="6" t="str">
        <f t="shared" si="120"/>
        <v/>
      </c>
      <c r="AM445" s="6" t="str">
        <f t="shared" si="121"/>
        <v/>
      </c>
      <c r="AN445" s="6" t="str">
        <f t="shared" si="122"/>
        <v/>
      </c>
      <c r="AO445" s="6" t="str">
        <f t="shared" si="123"/>
        <v/>
      </c>
      <c r="AP445" s="6" t="str">
        <f t="shared" si="124"/>
        <v/>
      </c>
      <c r="AQ445" s="6" t="str">
        <f t="shared" si="125"/>
        <v/>
      </c>
      <c r="AR445" s="6" t="str">
        <f t="shared" si="126"/>
        <v/>
      </c>
      <c r="AS445" s="6"/>
      <c r="AT445" s="45"/>
    </row>
    <row r="446" spans="2:46" x14ac:dyDescent="0.3">
      <c r="B446" s="163"/>
      <c r="C446" s="163"/>
      <c r="D446" s="4"/>
      <c r="E446" s="36"/>
      <c r="F446" s="37" t="str">
        <f t="shared" si="109"/>
        <v/>
      </c>
      <c r="G446" s="37"/>
      <c r="H446" s="36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Y446" s="38"/>
      <c r="Z446" s="39"/>
      <c r="AA446" s="40" t="str">
        <f t="shared" si="110"/>
        <v/>
      </c>
      <c r="AB446" s="40" t="str">
        <f t="shared" si="111"/>
        <v/>
      </c>
      <c r="AD446" s="5" t="str">
        <f t="shared" si="112"/>
        <v/>
      </c>
      <c r="AE446" s="124" t="str">
        <f t="shared" si="113"/>
        <v/>
      </c>
      <c r="AF446" s="124" t="str">
        <f t="shared" si="114"/>
        <v/>
      </c>
      <c r="AG446" s="6" t="str">
        <f t="shared" si="115"/>
        <v/>
      </c>
      <c r="AH446" s="5" t="str">
        <f t="shared" si="116"/>
        <v/>
      </c>
      <c r="AI446" s="6" t="str">
        <f t="shared" si="117"/>
        <v/>
      </c>
      <c r="AJ446" s="6" t="str">
        <f t="shared" si="118"/>
        <v/>
      </c>
      <c r="AK446" s="6" t="str">
        <f t="shared" si="119"/>
        <v/>
      </c>
      <c r="AL446" s="6" t="str">
        <f t="shared" si="120"/>
        <v/>
      </c>
      <c r="AM446" s="6" t="str">
        <f t="shared" si="121"/>
        <v/>
      </c>
      <c r="AN446" s="6" t="str">
        <f t="shared" si="122"/>
        <v/>
      </c>
      <c r="AO446" s="6" t="str">
        <f t="shared" si="123"/>
        <v/>
      </c>
      <c r="AP446" s="6" t="str">
        <f t="shared" si="124"/>
        <v/>
      </c>
      <c r="AQ446" s="6" t="str">
        <f t="shared" si="125"/>
        <v/>
      </c>
      <c r="AR446" s="6" t="str">
        <f t="shared" si="126"/>
        <v/>
      </c>
      <c r="AS446" s="6"/>
      <c r="AT446" s="45"/>
    </row>
    <row r="447" spans="2:46" x14ac:dyDescent="0.3">
      <c r="B447" s="163"/>
      <c r="C447" s="163"/>
      <c r="D447" s="4"/>
      <c r="E447" s="36"/>
      <c r="F447" s="37" t="str">
        <f t="shared" si="109"/>
        <v/>
      </c>
      <c r="G447" s="37"/>
      <c r="H447" s="36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Y447" s="38"/>
      <c r="Z447" s="39"/>
      <c r="AA447" s="40" t="str">
        <f t="shared" si="110"/>
        <v/>
      </c>
      <c r="AB447" s="40" t="str">
        <f t="shared" si="111"/>
        <v/>
      </c>
      <c r="AD447" s="5" t="str">
        <f t="shared" si="112"/>
        <v/>
      </c>
      <c r="AE447" s="124" t="str">
        <f t="shared" si="113"/>
        <v/>
      </c>
      <c r="AF447" s="124" t="str">
        <f t="shared" si="114"/>
        <v/>
      </c>
      <c r="AG447" s="6" t="str">
        <f t="shared" si="115"/>
        <v/>
      </c>
      <c r="AH447" s="5" t="str">
        <f t="shared" si="116"/>
        <v/>
      </c>
      <c r="AI447" s="6" t="str">
        <f t="shared" si="117"/>
        <v/>
      </c>
      <c r="AJ447" s="6" t="str">
        <f t="shared" si="118"/>
        <v/>
      </c>
      <c r="AK447" s="6" t="str">
        <f t="shared" si="119"/>
        <v/>
      </c>
      <c r="AL447" s="6" t="str">
        <f t="shared" si="120"/>
        <v/>
      </c>
      <c r="AM447" s="6" t="str">
        <f t="shared" si="121"/>
        <v/>
      </c>
      <c r="AN447" s="6" t="str">
        <f t="shared" si="122"/>
        <v/>
      </c>
      <c r="AO447" s="6" t="str">
        <f t="shared" si="123"/>
        <v/>
      </c>
      <c r="AP447" s="6" t="str">
        <f t="shared" si="124"/>
        <v/>
      </c>
      <c r="AQ447" s="6" t="str">
        <f t="shared" si="125"/>
        <v/>
      </c>
      <c r="AR447" s="6" t="str">
        <f t="shared" si="126"/>
        <v/>
      </c>
      <c r="AS447" s="6"/>
      <c r="AT447" s="45"/>
    </row>
    <row r="448" spans="2:46" x14ac:dyDescent="0.3">
      <c r="B448" s="163"/>
      <c r="C448" s="163"/>
      <c r="D448" s="4"/>
      <c r="E448" s="36"/>
      <c r="F448" s="37" t="str">
        <f t="shared" si="109"/>
        <v/>
      </c>
      <c r="G448" s="37"/>
      <c r="H448" s="36"/>
      <c r="I448" s="162"/>
      <c r="J448" s="162"/>
      <c r="K448" s="162"/>
      <c r="L448" s="162"/>
      <c r="M448" s="162"/>
      <c r="N448" s="162"/>
      <c r="O448" s="162"/>
      <c r="P448" s="162"/>
      <c r="Q448" s="162"/>
      <c r="R448" s="162"/>
      <c r="Y448" s="38"/>
      <c r="Z448" s="39"/>
      <c r="AA448" s="40" t="str">
        <f t="shared" si="110"/>
        <v/>
      </c>
      <c r="AB448" s="40" t="str">
        <f t="shared" si="111"/>
        <v/>
      </c>
      <c r="AD448" s="5" t="str">
        <f t="shared" si="112"/>
        <v/>
      </c>
      <c r="AE448" s="124" t="str">
        <f t="shared" si="113"/>
        <v/>
      </c>
      <c r="AF448" s="124" t="str">
        <f t="shared" si="114"/>
        <v/>
      </c>
      <c r="AG448" s="6" t="str">
        <f t="shared" si="115"/>
        <v/>
      </c>
      <c r="AH448" s="5" t="str">
        <f t="shared" si="116"/>
        <v/>
      </c>
      <c r="AI448" s="6" t="str">
        <f t="shared" si="117"/>
        <v/>
      </c>
      <c r="AJ448" s="6" t="str">
        <f t="shared" si="118"/>
        <v/>
      </c>
      <c r="AK448" s="6" t="str">
        <f t="shared" si="119"/>
        <v/>
      </c>
      <c r="AL448" s="6" t="str">
        <f t="shared" si="120"/>
        <v/>
      </c>
      <c r="AM448" s="6" t="str">
        <f t="shared" si="121"/>
        <v/>
      </c>
      <c r="AN448" s="6" t="str">
        <f t="shared" si="122"/>
        <v/>
      </c>
      <c r="AO448" s="6" t="str">
        <f t="shared" si="123"/>
        <v/>
      </c>
      <c r="AP448" s="6" t="str">
        <f t="shared" si="124"/>
        <v/>
      </c>
      <c r="AQ448" s="6" t="str">
        <f t="shared" si="125"/>
        <v/>
      </c>
      <c r="AR448" s="6" t="str">
        <f t="shared" si="126"/>
        <v/>
      </c>
      <c r="AS448" s="6"/>
      <c r="AT448" s="45"/>
    </row>
    <row r="449" spans="2:46" x14ac:dyDescent="0.3">
      <c r="B449" s="163"/>
      <c r="C449" s="163"/>
      <c r="D449" s="4"/>
      <c r="E449" s="36"/>
      <c r="F449" s="37" t="str">
        <f t="shared" si="109"/>
        <v/>
      </c>
      <c r="G449" s="37"/>
      <c r="H449" s="36"/>
      <c r="I449" s="162"/>
      <c r="J449" s="162"/>
      <c r="K449" s="162"/>
      <c r="L449" s="162"/>
      <c r="M449" s="162"/>
      <c r="N449" s="162"/>
      <c r="O449" s="162"/>
      <c r="P449" s="162"/>
      <c r="Q449" s="162"/>
      <c r="R449" s="162"/>
      <c r="Y449" s="38"/>
      <c r="Z449" s="39"/>
      <c r="AA449" s="40" t="str">
        <f t="shared" si="110"/>
        <v/>
      </c>
      <c r="AB449" s="40" t="str">
        <f t="shared" si="111"/>
        <v/>
      </c>
      <c r="AD449" s="5" t="str">
        <f t="shared" si="112"/>
        <v/>
      </c>
      <c r="AE449" s="124" t="str">
        <f t="shared" si="113"/>
        <v/>
      </c>
      <c r="AF449" s="124" t="str">
        <f t="shared" si="114"/>
        <v/>
      </c>
      <c r="AG449" s="6" t="str">
        <f t="shared" si="115"/>
        <v/>
      </c>
      <c r="AH449" s="5" t="str">
        <f t="shared" si="116"/>
        <v/>
      </c>
      <c r="AI449" s="6" t="str">
        <f t="shared" si="117"/>
        <v/>
      </c>
      <c r="AJ449" s="6" t="str">
        <f t="shared" si="118"/>
        <v/>
      </c>
      <c r="AK449" s="6" t="str">
        <f t="shared" si="119"/>
        <v/>
      </c>
      <c r="AL449" s="6" t="str">
        <f t="shared" si="120"/>
        <v/>
      </c>
      <c r="AM449" s="6" t="str">
        <f t="shared" si="121"/>
        <v/>
      </c>
      <c r="AN449" s="6" t="str">
        <f t="shared" si="122"/>
        <v/>
      </c>
      <c r="AO449" s="6" t="str">
        <f t="shared" si="123"/>
        <v/>
      </c>
      <c r="AP449" s="6" t="str">
        <f t="shared" si="124"/>
        <v/>
      </c>
      <c r="AQ449" s="6" t="str">
        <f t="shared" si="125"/>
        <v/>
      </c>
      <c r="AR449" s="6" t="str">
        <f t="shared" si="126"/>
        <v/>
      </c>
      <c r="AS449" s="6"/>
      <c r="AT449" s="45"/>
    </row>
    <row r="450" spans="2:46" x14ac:dyDescent="0.3">
      <c r="B450" s="163"/>
      <c r="C450" s="163"/>
      <c r="D450" s="4"/>
      <c r="E450" s="36"/>
      <c r="F450" s="37" t="str">
        <f t="shared" si="109"/>
        <v/>
      </c>
      <c r="G450" s="37"/>
      <c r="H450" s="36"/>
      <c r="I450" s="162"/>
      <c r="J450" s="162"/>
      <c r="K450" s="162"/>
      <c r="L450" s="162"/>
      <c r="M450" s="162"/>
      <c r="N450" s="162"/>
      <c r="O450" s="162"/>
      <c r="P450" s="162"/>
      <c r="Q450" s="162"/>
      <c r="R450" s="162"/>
      <c r="Y450" s="38"/>
      <c r="Z450" s="39"/>
      <c r="AA450" s="40" t="str">
        <f t="shared" si="110"/>
        <v/>
      </c>
      <c r="AB450" s="40" t="str">
        <f t="shared" si="111"/>
        <v/>
      </c>
      <c r="AD450" s="5" t="str">
        <f t="shared" si="112"/>
        <v/>
      </c>
      <c r="AE450" s="124" t="str">
        <f t="shared" si="113"/>
        <v/>
      </c>
      <c r="AF450" s="124" t="str">
        <f t="shared" si="114"/>
        <v/>
      </c>
      <c r="AG450" s="6" t="str">
        <f t="shared" si="115"/>
        <v/>
      </c>
      <c r="AH450" s="5" t="str">
        <f t="shared" si="116"/>
        <v/>
      </c>
      <c r="AI450" s="6" t="str">
        <f t="shared" si="117"/>
        <v/>
      </c>
      <c r="AJ450" s="6" t="str">
        <f t="shared" si="118"/>
        <v/>
      </c>
      <c r="AK450" s="6" t="str">
        <f t="shared" si="119"/>
        <v/>
      </c>
      <c r="AL450" s="6" t="str">
        <f t="shared" si="120"/>
        <v/>
      </c>
      <c r="AM450" s="6" t="str">
        <f t="shared" si="121"/>
        <v/>
      </c>
      <c r="AN450" s="6" t="str">
        <f t="shared" si="122"/>
        <v/>
      </c>
      <c r="AO450" s="6" t="str">
        <f t="shared" si="123"/>
        <v/>
      </c>
      <c r="AP450" s="6" t="str">
        <f t="shared" si="124"/>
        <v/>
      </c>
      <c r="AQ450" s="6" t="str">
        <f t="shared" si="125"/>
        <v/>
      </c>
      <c r="AR450" s="6" t="str">
        <f t="shared" si="126"/>
        <v/>
      </c>
      <c r="AS450" s="6"/>
      <c r="AT450" s="45"/>
    </row>
    <row r="451" spans="2:46" x14ac:dyDescent="0.3">
      <c r="B451" s="163"/>
      <c r="C451" s="163"/>
      <c r="D451" s="4"/>
      <c r="E451" s="36"/>
      <c r="F451" s="37" t="str">
        <f t="shared" ref="F451:F500" si="127">IF(G451="","",VLOOKUP($G451,$AW$2:$AX$12,2,FALSE))</f>
        <v/>
      </c>
      <c r="G451" s="37"/>
      <c r="H451" s="36"/>
      <c r="I451" s="162"/>
      <c r="J451" s="162"/>
      <c r="K451" s="162"/>
      <c r="L451" s="162"/>
      <c r="M451" s="162"/>
      <c r="N451" s="162"/>
      <c r="O451" s="162"/>
      <c r="P451" s="162"/>
      <c r="Q451" s="162"/>
      <c r="R451" s="162"/>
      <c r="Y451" s="38"/>
      <c r="Z451" s="39"/>
      <c r="AA451" s="40" t="str">
        <f t="shared" si="110"/>
        <v/>
      </c>
      <c r="AB451" s="40" t="str">
        <f t="shared" si="111"/>
        <v/>
      </c>
      <c r="AD451" s="5" t="str">
        <f t="shared" si="112"/>
        <v/>
      </c>
      <c r="AE451" s="124" t="str">
        <f t="shared" si="113"/>
        <v/>
      </c>
      <c r="AF451" s="124" t="str">
        <f t="shared" si="114"/>
        <v/>
      </c>
      <c r="AG451" s="6" t="str">
        <f t="shared" si="115"/>
        <v/>
      </c>
      <c r="AH451" s="5" t="str">
        <f t="shared" si="116"/>
        <v/>
      </c>
      <c r="AI451" s="6" t="str">
        <f t="shared" si="117"/>
        <v/>
      </c>
      <c r="AJ451" s="6" t="str">
        <f t="shared" si="118"/>
        <v/>
      </c>
      <c r="AK451" s="6" t="str">
        <f t="shared" si="119"/>
        <v/>
      </c>
      <c r="AL451" s="6" t="str">
        <f t="shared" si="120"/>
        <v/>
      </c>
      <c r="AM451" s="6" t="str">
        <f t="shared" si="121"/>
        <v/>
      </c>
      <c r="AN451" s="6" t="str">
        <f t="shared" si="122"/>
        <v/>
      </c>
      <c r="AO451" s="6" t="str">
        <f t="shared" si="123"/>
        <v/>
      </c>
      <c r="AP451" s="6" t="str">
        <f t="shared" si="124"/>
        <v/>
      </c>
      <c r="AQ451" s="6" t="str">
        <f t="shared" si="125"/>
        <v/>
      </c>
      <c r="AR451" s="6" t="str">
        <f t="shared" si="126"/>
        <v/>
      </c>
      <c r="AS451" s="6"/>
      <c r="AT451" s="45"/>
    </row>
    <row r="452" spans="2:46" x14ac:dyDescent="0.3">
      <c r="B452" s="163"/>
      <c r="C452" s="163"/>
      <c r="D452" s="4"/>
      <c r="E452" s="36"/>
      <c r="F452" s="37" t="str">
        <f t="shared" si="127"/>
        <v/>
      </c>
      <c r="G452" s="37"/>
      <c r="H452" s="36"/>
      <c r="I452" s="162"/>
      <c r="J452" s="162"/>
      <c r="K452" s="162"/>
      <c r="L452" s="162"/>
      <c r="M452" s="162"/>
      <c r="N452" s="162"/>
      <c r="O452" s="162"/>
      <c r="P452" s="162"/>
      <c r="Q452" s="162"/>
      <c r="R452" s="162"/>
      <c r="Y452" s="38"/>
      <c r="Z452" s="39"/>
      <c r="AA452" s="40" t="str">
        <f t="shared" si="110"/>
        <v/>
      </c>
      <c r="AB452" s="40" t="str">
        <f t="shared" si="111"/>
        <v/>
      </c>
      <c r="AD452" s="5" t="str">
        <f t="shared" si="112"/>
        <v/>
      </c>
      <c r="AE452" s="124" t="str">
        <f t="shared" si="113"/>
        <v/>
      </c>
      <c r="AF452" s="124" t="str">
        <f t="shared" si="114"/>
        <v/>
      </c>
      <c r="AG452" s="6" t="str">
        <f t="shared" si="115"/>
        <v/>
      </c>
      <c r="AH452" s="5" t="str">
        <f t="shared" si="116"/>
        <v/>
      </c>
      <c r="AI452" s="6" t="str">
        <f t="shared" si="117"/>
        <v/>
      </c>
      <c r="AJ452" s="6" t="str">
        <f t="shared" si="118"/>
        <v/>
      </c>
      <c r="AK452" s="6" t="str">
        <f t="shared" si="119"/>
        <v/>
      </c>
      <c r="AL452" s="6" t="str">
        <f t="shared" si="120"/>
        <v/>
      </c>
      <c r="AM452" s="6" t="str">
        <f t="shared" si="121"/>
        <v/>
      </c>
      <c r="AN452" s="6" t="str">
        <f t="shared" si="122"/>
        <v/>
      </c>
      <c r="AO452" s="6" t="str">
        <f t="shared" si="123"/>
        <v/>
      </c>
      <c r="AP452" s="6" t="str">
        <f t="shared" si="124"/>
        <v/>
      </c>
      <c r="AQ452" s="6" t="str">
        <f t="shared" si="125"/>
        <v/>
      </c>
      <c r="AR452" s="6" t="str">
        <f t="shared" si="126"/>
        <v/>
      </c>
      <c r="AS452" s="6"/>
      <c r="AT452" s="45"/>
    </row>
    <row r="453" spans="2:46" x14ac:dyDescent="0.3">
      <c r="B453" s="163"/>
      <c r="C453" s="163"/>
      <c r="D453" s="4"/>
      <c r="E453" s="36"/>
      <c r="F453" s="37" t="str">
        <f t="shared" si="127"/>
        <v/>
      </c>
      <c r="G453" s="37"/>
      <c r="H453" s="36"/>
      <c r="I453" s="162"/>
      <c r="J453" s="162"/>
      <c r="K453" s="162"/>
      <c r="L453" s="162"/>
      <c r="M453" s="162"/>
      <c r="N453" s="162"/>
      <c r="O453" s="162"/>
      <c r="P453" s="162"/>
      <c r="Q453" s="162"/>
      <c r="R453" s="162"/>
      <c r="Y453" s="38"/>
      <c r="Z453" s="39"/>
      <c r="AA453" s="40" t="str">
        <f t="shared" si="110"/>
        <v/>
      </c>
      <c r="AB453" s="40" t="str">
        <f t="shared" si="111"/>
        <v/>
      </c>
      <c r="AD453" s="5" t="str">
        <f t="shared" si="112"/>
        <v/>
      </c>
      <c r="AE453" s="124" t="str">
        <f t="shared" si="113"/>
        <v/>
      </c>
      <c r="AF453" s="124" t="str">
        <f t="shared" si="114"/>
        <v/>
      </c>
      <c r="AG453" s="6" t="str">
        <f t="shared" si="115"/>
        <v/>
      </c>
      <c r="AH453" s="5" t="str">
        <f t="shared" si="116"/>
        <v/>
      </c>
      <c r="AI453" s="6" t="str">
        <f t="shared" si="117"/>
        <v/>
      </c>
      <c r="AJ453" s="6" t="str">
        <f t="shared" si="118"/>
        <v/>
      </c>
      <c r="AK453" s="6" t="str">
        <f t="shared" si="119"/>
        <v/>
      </c>
      <c r="AL453" s="6" t="str">
        <f t="shared" si="120"/>
        <v/>
      </c>
      <c r="AM453" s="6" t="str">
        <f t="shared" si="121"/>
        <v/>
      </c>
      <c r="AN453" s="6" t="str">
        <f t="shared" si="122"/>
        <v/>
      </c>
      <c r="AO453" s="6" t="str">
        <f t="shared" si="123"/>
        <v/>
      </c>
      <c r="AP453" s="6" t="str">
        <f t="shared" si="124"/>
        <v/>
      </c>
      <c r="AQ453" s="6" t="str">
        <f t="shared" si="125"/>
        <v/>
      </c>
      <c r="AR453" s="6" t="str">
        <f t="shared" si="126"/>
        <v/>
      </c>
      <c r="AS453" s="6"/>
      <c r="AT453" s="45"/>
    </row>
    <row r="454" spans="2:46" x14ac:dyDescent="0.3">
      <c r="B454" s="163"/>
      <c r="C454" s="163"/>
      <c r="D454" s="4"/>
      <c r="E454" s="36"/>
      <c r="F454" s="37" t="str">
        <f t="shared" si="127"/>
        <v/>
      </c>
      <c r="G454" s="37"/>
      <c r="H454" s="36"/>
      <c r="I454" s="162"/>
      <c r="J454" s="162"/>
      <c r="K454" s="162"/>
      <c r="L454" s="162"/>
      <c r="M454" s="162"/>
      <c r="N454" s="162"/>
      <c r="O454" s="162"/>
      <c r="P454" s="162"/>
      <c r="Q454" s="162"/>
      <c r="R454" s="162"/>
      <c r="Y454" s="38"/>
      <c r="Z454" s="39"/>
      <c r="AA454" s="40" t="str">
        <f t="shared" si="110"/>
        <v/>
      </c>
      <c r="AB454" s="40" t="str">
        <f t="shared" si="111"/>
        <v/>
      </c>
      <c r="AD454" s="5" t="str">
        <f t="shared" si="112"/>
        <v/>
      </c>
      <c r="AE454" s="124" t="str">
        <f t="shared" si="113"/>
        <v/>
      </c>
      <c r="AF454" s="124" t="str">
        <f t="shared" si="114"/>
        <v/>
      </c>
      <c r="AG454" s="6" t="str">
        <f t="shared" si="115"/>
        <v/>
      </c>
      <c r="AH454" s="5" t="str">
        <f t="shared" si="116"/>
        <v/>
      </c>
      <c r="AI454" s="6" t="str">
        <f t="shared" si="117"/>
        <v/>
      </c>
      <c r="AJ454" s="6" t="str">
        <f t="shared" si="118"/>
        <v/>
      </c>
      <c r="AK454" s="6" t="str">
        <f t="shared" si="119"/>
        <v/>
      </c>
      <c r="AL454" s="6" t="str">
        <f t="shared" si="120"/>
        <v/>
      </c>
      <c r="AM454" s="6" t="str">
        <f t="shared" si="121"/>
        <v/>
      </c>
      <c r="AN454" s="6" t="str">
        <f t="shared" si="122"/>
        <v/>
      </c>
      <c r="AO454" s="6" t="str">
        <f t="shared" si="123"/>
        <v/>
      </c>
      <c r="AP454" s="6" t="str">
        <f t="shared" si="124"/>
        <v/>
      </c>
      <c r="AQ454" s="6" t="str">
        <f t="shared" si="125"/>
        <v/>
      </c>
      <c r="AR454" s="6" t="str">
        <f t="shared" si="126"/>
        <v/>
      </c>
      <c r="AS454" s="6"/>
      <c r="AT454" s="45"/>
    </row>
    <row r="455" spans="2:46" x14ac:dyDescent="0.3">
      <c r="B455" s="163"/>
      <c r="C455" s="163"/>
      <c r="D455" s="4"/>
      <c r="E455" s="36"/>
      <c r="F455" s="37" t="str">
        <f t="shared" si="127"/>
        <v/>
      </c>
      <c r="G455" s="37"/>
      <c r="H455" s="36"/>
      <c r="I455" s="162"/>
      <c r="J455" s="162"/>
      <c r="K455" s="162"/>
      <c r="L455" s="162"/>
      <c r="M455" s="162"/>
      <c r="N455" s="162"/>
      <c r="O455" s="162"/>
      <c r="P455" s="162"/>
      <c r="Q455" s="162"/>
      <c r="R455" s="162"/>
      <c r="Y455" s="38"/>
      <c r="Z455" s="39"/>
      <c r="AA455" s="40" t="str">
        <f t="shared" si="110"/>
        <v/>
      </c>
      <c r="AB455" s="40" t="str">
        <f t="shared" si="111"/>
        <v/>
      </c>
      <c r="AD455" s="5" t="str">
        <f t="shared" si="112"/>
        <v/>
      </c>
      <c r="AE455" s="124" t="str">
        <f t="shared" si="113"/>
        <v/>
      </c>
      <c r="AF455" s="124" t="str">
        <f t="shared" si="114"/>
        <v/>
      </c>
      <c r="AG455" s="6" t="str">
        <f t="shared" si="115"/>
        <v/>
      </c>
      <c r="AH455" s="5" t="str">
        <f t="shared" si="116"/>
        <v/>
      </c>
      <c r="AI455" s="6" t="str">
        <f t="shared" si="117"/>
        <v/>
      </c>
      <c r="AJ455" s="6" t="str">
        <f t="shared" si="118"/>
        <v/>
      </c>
      <c r="AK455" s="6" t="str">
        <f t="shared" si="119"/>
        <v/>
      </c>
      <c r="AL455" s="6" t="str">
        <f t="shared" si="120"/>
        <v/>
      </c>
      <c r="AM455" s="6" t="str">
        <f t="shared" si="121"/>
        <v/>
      </c>
      <c r="AN455" s="6" t="str">
        <f t="shared" si="122"/>
        <v/>
      </c>
      <c r="AO455" s="6" t="str">
        <f t="shared" si="123"/>
        <v/>
      </c>
      <c r="AP455" s="6" t="str">
        <f t="shared" si="124"/>
        <v/>
      </c>
      <c r="AQ455" s="6" t="str">
        <f t="shared" si="125"/>
        <v/>
      </c>
      <c r="AR455" s="6" t="str">
        <f t="shared" si="126"/>
        <v/>
      </c>
      <c r="AS455" s="6"/>
      <c r="AT455" s="45"/>
    </row>
    <row r="456" spans="2:46" x14ac:dyDescent="0.3">
      <c r="B456" s="163"/>
      <c r="C456" s="163"/>
      <c r="D456" s="4"/>
      <c r="E456" s="36"/>
      <c r="F456" s="37" t="str">
        <f t="shared" si="127"/>
        <v/>
      </c>
      <c r="G456" s="37"/>
      <c r="H456" s="36"/>
      <c r="I456" s="162"/>
      <c r="J456" s="162"/>
      <c r="K456" s="162"/>
      <c r="L456" s="162"/>
      <c r="M456" s="162"/>
      <c r="N456" s="162"/>
      <c r="O456" s="162"/>
      <c r="P456" s="162"/>
      <c r="Q456" s="162"/>
      <c r="R456" s="162"/>
      <c r="Y456" s="38"/>
      <c r="Z456" s="39"/>
      <c r="AA456" s="40" t="str">
        <f t="shared" si="110"/>
        <v/>
      </c>
      <c r="AB456" s="40" t="str">
        <f t="shared" si="111"/>
        <v/>
      </c>
      <c r="AD456" s="5" t="str">
        <f t="shared" si="112"/>
        <v/>
      </c>
      <c r="AE456" s="124" t="str">
        <f t="shared" si="113"/>
        <v/>
      </c>
      <c r="AF456" s="124" t="str">
        <f t="shared" si="114"/>
        <v/>
      </c>
      <c r="AG456" s="6" t="str">
        <f t="shared" si="115"/>
        <v/>
      </c>
      <c r="AH456" s="5" t="str">
        <f t="shared" si="116"/>
        <v/>
      </c>
      <c r="AI456" s="6" t="str">
        <f t="shared" si="117"/>
        <v/>
      </c>
      <c r="AJ456" s="6" t="str">
        <f t="shared" si="118"/>
        <v/>
      </c>
      <c r="AK456" s="6" t="str">
        <f t="shared" si="119"/>
        <v/>
      </c>
      <c r="AL456" s="6" t="str">
        <f t="shared" si="120"/>
        <v/>
      </c>
      <c r="AM456" s="6" t="str">
        <f t="shared" si="121"/>
        <v/>
      </c>
      <c r="AN456" s="6" t="str">
        <f t="shared" si="122"/>
        <v/>
      </c>
      <c r="AO456" s="6" t="str">
        <f t="shared" si="123"/>
        <v/>
      </c>
      <c r="AP456" s="6" t="str">
        <f t="shared" si="124"/>
        <v/>
      </c>
      <c r="AQ456" s="6" t="str">
        <f t="shared" si="125"/>
        <v/>
      </c>
      <c r="AR456" s="6" t="str">
        <f t="shared" si="126"/>
        <v/>
      </c>
      <c r="AS456" s="6"/>
      <c r="AT456" s="45"/>
    </row>
    <row r="457" spans="2:46" x14ac:dyDescent="0.3">
      <c r="B457" s="163"/>
      <c r="C457" s="163"/>
      <c r="D457" s="4"/>
      <c r="E457" s="36"/>
      <c r="F457" s="37" t="str">
        <f t="shared" si="127"/>
        <v/>
      </c>
      <c r="G457" s="37"/>
      <c r="H457" s="36"/>
      <c r="I457" s="162"/>
      <c r="J457" s="162"/>
      <c r="K457" s="162"/>
      <c r="L457" s="162"/>
      <c r="M457" s="162"/>
      <c r="N457" s="162"/>
      <c r="O457" s="162"/>
      <c r="P457" s="162"/>
      <c r="Q457" s="162"/>
      <c r="R457" s="162"/>
      <c r="Y457" s="38"/>
      <c r="Z457" s="39"/>
      <c r="AA457" s="40" t="str">
        <f t="shared" si="110"/>
        <v/>
      </c>
      <c r="AB457" s="40" t="str">
        <f t="shared" si="111"/>
        <v/>
      </c>
      <c r="AD457" s="5" t="str">
        <f t="shared" si="112"/>
        <v/>
      </c>
      <c r="AE457" s="124" t="str">
        <f t="shared" si="113"/>
        <v/>
      </c>
      <c r="AF457" s="124" t="str">
        <f t="shared" si="114"/>
        <v/>
      </c>
      <c r="AG457" s="6" t="str">
        <f t="shared" si="115"/>
        <v/>
      </c>
      <c r="AH457" s="5" t="str">
        <f t="shared" si="116"/>
        <v/>
      </c>
      <c r="AI457" s="6" t="str">
        <f t="shared" si="117"/>
        <v/>
      </c>
      <c r="AJ457" s="6" t="str">
        <f t="shared" si="118"/>
        <v/>
      </c>
      <c r="AK457" s="6" t="str">
        <f t="shared" si="119"/>
        <v/>
      </c>
      <c r="AL457" s="6" t="str">
        <f t="shared" si="120"/>
        <v/>
      </c>
      <c r="AM457" s="6" t="str">
        <f t="shared" si="121"/>
        <v/>
      </c>
      <c r="AN457" s="6" t="str">
        <f t="shared" si="122"/>
        <v/>
      </c>
      <c r="AO457" s="6" t="str">
        <f t="shared" si="123"/>
        <v/>
      </c>
      <c r="AP457" s="6" t="str">
        <f t="shared" si="124"/>
        <v/>
      </c>
      <c r="AQ457" s="6" t="str">
        <f t="shared" si="125"/>
        <v/>
      </c>
      <c r="AR457" s="6" t="str">
        <f t="shared" si="126"/>
        <v/>
      </c>
      <c r="AS457" s="6"/>
      <c r="AT457" s="45"/>
    </row>
    <row r="458" spans="2:46" x14ac:dyDescent="0.3">
      <c r="B458" s="163"/>
      <c r="C458" s="163"/>
      <c r="D458" s="4"/>
      <c r="E458" s="36"/>
      <c r="F458" s="37" t="str">
        <f t="shared" si="127"/>
        <v/>
      </c>
      <c r="G458" s="37"/>
      <c r="H458" s="36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Y458" s="38"/>
      <c r="Z458" s="39"/>
      <c r="AA458" s="40" t="str">
        <f t="shared" si="110"/>
        <v/>
      </c>
      <c r="AB458" s="40" t="str">
        <f t="shared" si="111"/>
        <v/>
      </c>
      <c r="AD458" s="5" t="str">
        <f t="shared" si="112"/>
        <v/>
      </c>
      <c r="AE458" s="124" t="str">
        <f t="shared" si="113"/>
        <v/>
      </c>
      <c r="AF458" s="124" t="str">
        <f t="shared" si="114"/>
        <v/>
      </c>
      <c r="AG458" s="6" t="str">
        <f t="shared" si="115"/>
        <v/>
      </c>
      <c r="AH458" s="5" t="str">
        <f t="shared" si="116"/>
        <v/>
      </c>
      <c r="AI458" s="6" t="str">
        <f t="shared" si="117"/>
        <v/>
      </c>
      <c r="AJ458" s="6" t="str">
        <f t="shared" si="118"/>
        <v/>
      </c>
      <c r="AK458" s="6" t="str">
        <f t="shared" si="119"/>
        <v/>
      </c>
      <c r="AL458" s="6" t="str">
        <f t="shared" si="120"/>
        <v/>
      </c>
      <c r="AM458" s="6" t="str">
        <f t="shared" si="121"/>
        <v/>
      </c>
      <c r="AN458" s="6" t="str">
        <f t="shared" si="122"/>
        <v/>
      </c>
      <c r="AO458" s="6" t="str">
        <f t="shared" si="123"/>
        <v/>
      </c>
      <c r="AP458" s="6" t="str">
        <f t="shared" si="124"/>
        <v/>
      </c>
      <c r="AQ458" s="6" t="str">
        <f t="shared" si="125"/>
        <v/>
      </c>
      <c r="AR458" s="6" t="str">
        <f t="shared" si="126"/>
        <v/>
      </c>
      <c r="AS458" s="6"/>
      <c r="AT458" s="45"/>
    </row>
    <row r="459" spans="2:46" x14ac:dyDescent="0.3">
      <c r="B459" s="163"/>
      <c r="C459" s="163"/>
      <c r="D459" s="4"/>
      <c r="E459" s="36"/>
      <c r="F459" s="37" t="str">
        <f t="shared" si="127"/>
        <v/>
      </c>
      <c r="G459" s="37"/>
      <c r="H459" s="36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Y459" s="38"/>
      <c r="Z459" s="39"/>
      <c r="AA459" s="40" t="str">
        <f t="shared" si="110"/>
        <v/>
      </c>
      <c r="AB459" s="40" t="str">
        <f t="shared" si="111"/>
        <v/>
      </c>
      <c r="AD459" s="5" t="str">
        <f t="shared" si="112"/>
        <v/>
      </c>
      <c r="AE459" s="124" t="str">
        <f t="shared" si="113"/>
        <v/>
      </c>
      <c r="AF459" s="124" t="str">
        <f t="shared" si="114"/>
        <v/>
      </c>
      <c r="AG459" s="6" t="str">
        <f t="shared" si="115"/>
        <v/>
      </c>
      <c r="AH459" s="5" t="str">
        <f t="shared" si="116"/>
        <v/>
      </c>
      <c r="AI459" s="6" t="str">
        <f t="shared" si="117"/>
        <v/>
      </c>
      <c r="AJ459" s="6" t="str">
        <f t="shared" si="118"/>
        <v/>
      </c>
      <c r="AK459" s="6" t="str">
        <f t="shared" si="119"/>
        <v/>
      </c>
      <c r="AL459" s="6" t="str">
        <f t="shared" si="120"/>
        <v/>
      </c>
      <c r="AM459" s="6" t="str">
        <f t="shared" si="121"/>
        <v/>
      </c>
      <c r="AN459" s="6" t="str">
        <f t="shared" si="122"/>
        <v/>
      </c>
      <c r="AO459" s="6" t="str">
        <f t="shared" si="123"/>
        <v/>
      </c>
      <c r="AP459" s="6" t="str">
        <f t="shared" si="124"/>
        <v/>
      </c>
      <c r="AQ459" s="6" t="str">
        <f t="shared" si="125"/>
        <v/>
      </c>
      <c r="AR459" s="6" t="str">
        <f t="shared" si="126"/>
        <v/>
      </c>
      <c r="AS459" s="6"/>
      <c r="AT459" s="45"/>
    </row>
    <row r="460" spans="2:46" x14ac:dyDescent="0.3">
      <c r="B460" s="163"/>
      <c r="C460" s="163"/>
      <c r="D460" s="4"/>
      <c r="E460" s="36"/>
      <c r="F460" s="37" t="str">
        <f t="shared" si="127"/>
        <v/>
      </c>
      <c r="G460" s="37"/>
      <c r="H460" s="36"/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Y460" s="38"/>
      <c r="Z460" s="39"/>
      <c r="AA460" s="40" t="str">
        <f t="shared" si="110"/>
        <v/>
      </c>
      <c r="AB460" s="40" t="str">
        <f t="shared" si="111"/>
        <v/>
      </c>
      <c r="AD460" s="5" t="str">
        <f t="shared" si="112"/>
        <v/>
      </c>
      <c r="AE460" s="124" t="str">
        <f t="shared" si="113"/>
        <v/>
      </c>
      <c r="AF460" s="124" t="str">
        <f t="shared" si="114"/>
        <v/>
      </c>
      <c r="AG460" s="6" t="str">
        <f t="shared" si="115"/>
        <v/>
      </c>
      <c r="AH460" s="5" t="str">
        <f t="shared" si="116"/>
        <v/>
      </c>
      <c r="AI460" s="6" t="str">
        <f t="shared" si="117"/>
        <v/>
      </c>
      <c r="AJ460" s="6" t="str">
        <f t="shared" si="118"/>
        <v/>
      </c>
      <c r="AK460" s="6" t="str">
        <f t="shared" si="119"/>
        <v/>
      </c>
      <c r="AL460" s="6" t="str">
        <f t="shared" si="120"/>
        <v/>
      </c>
      <c r="AM460" s="6" t="str">
        <f t="shared" si="121"/>
        <v/>
      </c>
      <c r="AN460" s="6" t="str">
        <f t="shared" si="122"/>
        <v/>
      </c>
      <c r="AO460" s="6" t="str">
        <f t="shared" si="123"/>
        <v/>
      </c>
      <c r="AP460" s="6" t="str">
        <f t="shared" si="124"/>
        <v/>
      </c>
      <c r="AQ460" s="6" t="str">
        <f t="shared" si="125"/>
        <v/>
      </c>
      <c r="AR460" s="6" t="str">
        <f t="shared" si="126"/>
        <v/>
      </c>
      <c r="AS460" s="6"/>
      <c r="AT460" s="45"/>
    </row>
    <row r="461" spans="2:46" x14ac:dyDescent="0.3">
      <c r="B461" s="163"/>
      <c r="C461" s="163"/>
      <c r="D461" s="4"/>
      <c r="E461" s="36"/>
      <c r="F461" s="37" t="str">
        <f t="shared" si="127"/>
        <v/>
      </c>
      <c r="G461" s="37"/>
      <c r="H461" s="36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Y461" s="38"/>
      <c r="Z461" s="39"/>
      <c r="AA461" s="40" t="str">
        <f t="shared" si="110"/>
        <v/>
      </c>
      <c r="AB461" s="40" t="str">
        <f t="shared" si="111"/>
        <v/>
      </c>
      <c r="AD461" s="5" t="str">
        <f t="shared" si="112"/>
        <v/>
      </c>
      <c r="AE461" s="124" t="str">
        <f t="shared" si="113"/>
        <v/>
      </c>
      <c r="AF461" s="124" t="str">
        <f t="shared" si="114"/>
        <v/>
      </c>
      <c r="AG461" s="6" t="str">
        <f t="shared" si="115"/>
        <v/>
      </c>
      <c r="AH461" s="5" t="str">
        <f t="shared" si="116"/>
        <v/>
      </c>
      <c r="AI461" s="6" t="str">
        <f t="shared" si="117"/>
        <v/>
      </c>
      <c r="AJ461" s="6" t="str">
        <f t="shared" si="118"/>
        <v/>
      </c>
      <c r="AK461" s="6" t="str">
        <f t="shared" si="119"/>
        <v/>
      </c>
      <c r="AL461" s="6" t="str">
        <f t="shared" si="120"/>
        <v/>
      </c>
      <c r="AM461" s="6" t="str">
        <f t="shared" si="121"/>
        <v/>
      </c>
      <c r="AN461" s="6" t="str">
        <f t="shared" si="122"/>
        <v/>
      </c>
      <c r="AO461" s="6" t="str">
        <f t="shared" si="123"/>
        <v/>
      </c>
      <c r="AP461" s="6" t="str">
        <f t="shared" si="124"/>
        <v/>
      </c>
      <c r="AQ461" s="6" t="str">
        <f t="shared" si="125"/>
        <v/>
      </c>
      <c r="AR461" s="6" t="str">
        <f t="shared" si="126"/>
        <v/>
      </c>
      <c r="AS461" s="6"/>
      <c r="AT461" s="45"/>
    </row>
    <row r="462" spans="2:46" x14ac:dyDescent="0.3">
      <c r="B462" s="163"/>
      <c r="C462" s="163"/>
      <c r="D462" s="4"/>
      <c r="E462" s="36"/>
      <c r="F462" s="37" t="str">
        <f t="shared" si="127"/>
        <v/>
      </c>
      <c r="G462" s="37"/>
      <c r="H462" s="36"/>
      <c r="I462" s="162"/>
      <c r="J462" s="162"/>
      <c r="K462" s="162"/>
      <c r="L462" s="162"/>
      <c r="M462" s="162"/>
      <c r="N462" s="162"/>
      <c r="O462" s="162"/>
      <c r="P462" s="162"/>
      <c r="Q462" s="162"/>
      <c r="R462" s="162"/>
      <c r="Y462" s="38"/>
      <c r="Z462" s="39"/>
      <c r="AA462" s="40" t="str">
        <f t="shared" si="110"/>
        <v/>
      </c>
      <c r="AB462" s="40" t="str">
        <f t="shared" si="111"/>
        <v/>
      </c>
      <c r="AD462" s="5" t="str">
        <f t="shared" si="112"/>
        <v/>
      </c>
      <c r="AE462" s="124" t="str">
        <f t="shared" si="113"/>
        <v/>
      </c>
      <c r="AF462" s="124" t="str">
        <f t="shared" si="114"/>
        <v/>
      </c>
      <c r="AG462" s="6" t="str">
        <f t="shared" si="115"/>
        <v/>
      </c>
      <c r="AH462" s="5" t="str">
        <f t="shared" si="116"/>
        <v/>
      </c>
      <c r="AI462" s="6" t="str">
        <f t="shared" si="117"/>
        <v/>
      </c>
      <c r="AJ462" s="6" t="str">
        <f t="shared" si="118"/>
        <v/>
      </c>
      <c r="AK462" s="6" t="str">
        <f t="shared" si="119"/>
        <v/>
      </c>
      <c r="AL462" s="6" t="str">
        <f t="shared" si="120"/>
        <v/>
      </c>
      <c r="AM462" s="6" t="str">
        <f t="shared" si="121"/>
        <v/>
      </c>
      <c r="AN462" s="6" t="str">
        <f t="shared" si="122"/>
        <v/>
      </c>
      <c r="AO462" s="6" t="str">
        <f t="shared" si="123"/>
        <v/>
      </c>
      <c r="AP462" s="6" t="str">
        <f t="shared" si="124"/>
        <v/>
      </c>
      <c r="AQ462" s="6" t="str">
        <f t="shared" si="125"/>
        <v/>
      </c>
      <c r="AR462" s="6" t="str">
        <f t="shared" si="126"/>
        <v/>
      </c>
      <c r="AS462" s="6"/>
      <c r="AT462" s="45"/>
    </row>
    <row r="463" spans="2:46" x14ac:dyDescent="0.3">
      <c r="B463" s="163"/>
      <c r="C463" s="163"/>
      <c r="D463" s="4"/>
      <c r="E463" s="36"/>
      <c r="F463" s="37" t="str">
        <f t="shared" si="127"/>
        <v/>
      </c>
      <c r="G463" s="37"/>
      <c r="H463" s="36"/>
      <c r="I463" s="162"/>
      <c r="J463" s="162"/>
      <c r="K463" s="162"/>
      <c r="L463" s="162"/>
      <c r="M463" s="162"/>
      <c r="N463" s="162"/>
      <c r="O463" s="162"/>
      <c r="P463" s="162"/>
      <c r="Q463" s="162"/>
      <c r="R463" s="162"/>
      <c r="Y463" s="38"/>
      <c r="Z463" s="39"/>
      <c r="AA463" s="40" t="str">
        <f t="shared" ref="AA463:AA500" si="128">IFERROR(IF(OR(B463="",B463="SUBTOTAL"),"",IF(AND(B463="Capítulo",E463=E$12),SUMIF(AD$15:AD$500,D463,AA$15:AA$500),IF(E463=E$13,AE463*Z463,SUM(AI463:AM463)))),"")</f>
        <v/>
      </c>
      <c r="AB463" s="40" t="str">
        <f t="shared" ref="AB463:AB500" si="129">IFERROR(IF(OR(AK$2=0,B463="",B463="SUBTOTAL"),"",IF(AND(B463="Capítulo",E463=E$12),SUMIF(AD$15:AD$500,D463,AB$15:AB$500),IF(E463=E$13,AF463*Z463,SUM(AI463:AR463)))),"")</f>
        <v/>
      </c>
      <c r="AD463" s="5" t="str">
        <f t="shared" ref="AD463:AD501" si="130">IF(B463="PARTIDA",MID(D463,1,2),"")</f>
        <v/>
      </c>
      <c r="AE463" s="124" t="str">
        <f t="shared" ref="AE463:AE500" si="131">IF(AND($E463=$E$13,$B463="PARTIDA"),IF($G463="PZ",$AM$2,1),"")</f>
        <v/>
      </c>
      <c r="AF463" s="124" t="str">
        <f t="shared" ref="AF463:AF501" si="132">IF(AND($E463=$E$13,$B463="PARTIDA"),IF($G463="PZ",$AN$2,1),"")</f>
        <v/>
      </c>
      <c r="AG463" s="6" t="str">
        <f t="shared" ref="AG463:AG501" si="133">IF(E463=$E$13,MID($G463,1,3),"")</f>
        <v/>
      </c>
      <c r="AH463" s="5" t="str">
        <f t="shared" ref="AH463:AH501" si="134">IF(E463=$E$13,AA463,"")</f>
        <v/>
      </c>
      <c r="AI463" s="6" t="str">
        <f t="shared" ref="AI463:AI500" si="135">IF(OR(AI$13="",S463="",$E463=$E$13,$B463&lt;&gt;"partida"),"",S463*$Z463)</f>
        <v/>
      </c>
      <c r="AJ463" s="6" t="str">
        <f t="shared" ref="AJ463:AJ500" si="136">IF(OR(AJ$13="",T463="",$E463=$E$13,$B463&lt;&gt;"partida"),"",T463*$Z463)</f>
        <v/>
      </c>
      <c r="AK463" s="6" t="str">
        <f t="shared" ref="AK463:AK500" si="137">IF(OR(AK$13="",U463="",$E463=$E$13,$B463&lt;&gt;"partida"),"",U463*$Z463)</f>
        <v/>
      </c>
      <c r="AL463" s="6" t="str">
        <f t="shared" ref="AL463:AL500" si="138">IF(OR(AL$13="",V463="",$E463=$E$13,$B463&lt;&gt;"partida"),"",V463*$Z463)</f>
        <v/>
      </c>
      <c r="AM463" s="6" t="str">
        <f t="shared" ref="AM463:AM500" si="139">IF(OR(AM$13="",W463="",$E463=$E$13,$B463&lt;&gt;"partida"),"",W463*$Z463)</f>
        <v/>
      </c>
      <c r="AN463" s="6" t="str">
        <f t="shared" ref="AN463:AN500" si="140">IF(OR(AN$13="",S463="",$E463=$E$13,$B463&lt;&gt;"partida"),"",S463*$Z463)</f>
        <v/>
      </c>
      <c r="AO463" s="6" t="str">
        <f t="shared" ref="AO463:AO500" si="141">IF(OR(AO$13="",T463="",$E463=$E$13,$B463&lt;&gt;"partida"),"",T463*$Z463)</f>
        <v/>
      </c>
      <c r="AP463" s="6" t="str">
        <f t="shared" ref="AP463:AP500" si="142">IF(OR(AP$13="",U463="",$E463=$E$13,$B463&lt;&gt;"partida"),"",U463*$Z463)</f>
        <v/>
      </c>
      <c r="AQ463" s="6" t="str">
        <f t="shared" ref="AQ463:AQ500" si="143">IF(OR(AQ$13="",V463="",$E463=$E$13,$B463&lt;&gt;"partida"),"",V463*$Z463)</f>
        <v/>
      </c>
      <c r="AR463" s="6" t="str">
        <f t="shared" ref="AR463:AR500" si="144">IF(OR(AR$13="",W463="",$E463=$E$13,$B463&lt;&gt;"partida"),"",W463*$Z463)</f>
        <v/>
      </c>
      <c r="AS463" s="6"/>
      <c r="AT463" s="45"/>
    </row>
    <row r="464" spans="2:46" x14ac:dyDescent="0.3">
      <c r="B464" s="163"/>
      <c r="C464" s="163"/>
      <c r="D464" s="4"/>
      <c r="E464" s="36"/>
      <c r="F464" s="37" t="str">
        <f t="shared" si="127"/>
        <v/>
      </c>
      <c r="G464" s="37"/>
      <c r="H464" s="36"/>
      <c r="I464" s="162"/>
      <c r="J464" s="162"/>
      <c r="K464" s="162"/>
      <c r="L464" s="162"/>
      <c r="M464" s="162"/>
      <c r="N464" s="162"/>
      <c r="O464" s="162"/>
      <c r="P464" s="162"/>
      <c r="Q464" s="162"/>
      <c r="R464" s="162"/>
      <c r="Y464" s="38"/>
      <c r="Z464" s="39"/>
      <c r="AA464" s="40" t="str">
        <f t="shared" si="128"/>
        <v/>
      </c>
      <c r="AB464" s="40" t="str">
        <f t="shared" si="129"/>
        <v/>
      </c>
      <c r="AD464" s="5" t="str">
        <f t="shared" si="130"/>
        <v/>
      </c>
      <c r="AE464" s="124" t="str">
        <f t="shared" si="131"/>
        <v/>
      </c>
      <c r="AF464" s="124" t="str">
        <f t="shared" si="132"/>
        <v/>
      </c>
      <c r="AG464" s="6" t="str">
        <f t="shared" si="133"/>
        <v/>
      </c>
      <c r="AH464" s="5" t="str">
        <f t="shared" si="134"/>
        <v/>
      </c>
      <c r="AI464" s="6" t="str">
        <f t="shared" si="135"/>
        <v/>
      </c>
      <c r="AJ464" s="6" t="str">
        <f t="shared" si="136"/>
        <v/>
      </c>
      <c r="AK464" s="6" t="str">
        <f t="shared" si="137"/>
        <v/>
      </c>
      <c r="AL464" s="6" t="str">
        <f t="shared" si="138"/>
        <v/>
      </c>
      <c r="AM464" s="6" t="str">
        <f t="shared" si="139"/>
        <v/>
      </c>
      <c r="AN464" s="6" t="str">
        <f t="shared" si="140"/>
        <v/>
      </c>
      <c r="AO464" s="6" t="str">
        <f t="shared" si="141"/>
        <v/>
      </c>
      <c r="AP464" s="6" t="str">
        <f t="shared" si="142"/>
        <v/>
      </c>
      <c r="AQ464" s="6" t="str">
        <f t="shared" si="143"/>
        <v/>
      </c>
      <c r="AR464" s="6" t="str">
        <f t="shared" si="144"/>
        <v/>
      </c>
      <c r="AS464" s="6"/>
      <c r="AT464" s="45"/>
    </row>
    <row r="465" spans="2:46" x14ac:dyDescent="0.3">
      <c r="B465" s="163"/>
      <c r="C465" s="163"/>
      <c r="D465" s="4"/>
      <c r="E465" s="36"/>
      <c r="F465" s="37" t="str">
        <f t="shared" si="127"/>
        <v/>
      </c>
      <c r="G465" s="37"/>
      <c r="H465" s="36"/>
      <c r="I465" s="162"/>
      <c r="J465" s="162"/>
      <c r="K465" s="162"/>
      <c r="L465" s="162"/>
      <c r="M465" s="162"/>
      <c r="N465" s="162"/>
      <c r="O465" s="162"/>
      <c r="P465" s="162"/>
      <c r="Q465" s="162"/>
      <c r="R465" s="162"/>
      <c r="Y465" s="38"/>
      <c r="Z465" s="39"/>
      <c r="AA465" s="40" t="str">
        <f t="shared" si="128"/>
        <v/>
      </c>
      <c r="AB465" s="40" t="str">
        <f t="shared" si="129"/>
        <v/>
      </c>
      <c r="AD465" s="5" t="str">
        <f t="shared" si="130"/>
        <v/>
      </c>
      <c r="AE465" s="124" t="str">
        <f t="shared" si="131"/>
        <v/>
      </c>
      <c r="AF465" s="124" t="str">
        <f t="shared" si="132"/>
        <v/>
      </c>
      <c r="AG465" s="6" t="str">
        <f t="shared" si="133"/>
        <v/>
      </c>
      <c r="AH465" s="5" t="str">
        <f t="shared" si="134"/>
        <v/>
      </c>
      <c r="AI465" s="6" t="str">
        <f t="shared" si="135"/>
        <v/>
      </c>
      <c r="AJ465" s="6" t="str">
        <f t="shared" si="136"/>
        <v/>
      </c>
      <c r="AK465" s="6" t="str">
        <f t="shared" si="137"/>
        <v/>
      </c>
      <c r="AL465" s="6" t="str">
        <f t="shared" si="138"/>
        <v/>
      </c>
      <c r="AM465" s="6" t="str">
        <f t="shared" si="139"/>
        <v/>
      </c>
      <c r="AN465" s="6" t="str">
        <f t="shared" si="140"/>
        <v/>
      </c>
      <c r="AO465" s="6" t="str">
        <f t="shared" si="141"/>
        <v/>
      </c>
      <c r="AP465" s="6" t="str">
        <f t="shared" si="142"/>
        <v/>
      </c>
      <c r="AQ465" s="6" t="str">
        <f t="shared" si="143"/>
        <v/>
      </c>
      <c r="AR465" s="6" t="str">
        <f t="shared" si="144"/>
        <v/>
      </c>
      <c r="AS465" s="6"/>
      <c r="AT465" s="45"/>
    </row>
    <row r="466" spans="2:46" x14ac:dyDescent="0.3">
      <c r="B466" s="163"/>
      <c r="C466" s="163"/>
      <c r="D466" s="4"/>
      <c r="E466" s="36"/>
      <c r="F466" s="37" t="str">
        <f t="shared" si="127"/>
        <v/>
      </c>
      <c r="G466" s="37"/>
      <c r="H466" s="36"/>
      <c r="I466" s="162"/>
      <c r="J466" s="162"/>
      <c r="K466" s="162"/>
      <c r="L466" s="162"/>
      <c r="M466" s="162"/>
      <c r="N466" s="162"/>
      <c r="O466" s="162"/>
      <c r="P466" s="162"/>
      <c r="Q466" s="162"/>
      <c r="R466" s="162"/>
      <c r="Y466" s="38"/>
      <c r="Z466" s="39"/>
      <c r="AA466" s="40" t="str">
        <f t="shared" si="128"/>
        <v/>
      </c>
      <c r="AB466" s="40" t="str">
        <f t="shared" si="129"/>
        <v/>
      </c>
      <c r="AD466" s="5" t="str">
        <f t="shared" si="130"/>
        <v/>
      </c>
      <c r="AE466" s="124" t="str">
        <f t="shared" si="131"/>
        <v/>
      </c>
      <c r="AF466" s="124" t="str">
        <f t="shared" si="132"/>
        <v/>
      </c>
      <c r="AG466" s="6" t="str">
        <f t="shared" si="133"/>
        <v/>
      </c>
      <c r="AH466" s="5" t="str">
        <f t="shared" si="134"/>
        <v/>
      </c>
      <c r="AI466" s="6" t="str">
        <f t="shared" si="135"/>
        <v/>
      </c>
      <c r="AJ466" s="6" t="str">
        <f t="shared" si="136"/>
        <v/>
      </c>
      <c r="AK466" s="6" t="str">
        <f t="shared" si="137"/>
        <v/>
      </c>
      <c r="AL466" s="6" t="str">
        <f t="shared" si="138"/>
        <v/>
      </c>
      <c r="AM466" s="6" t="str">
        <f t="shared" si="139"/>
        <v/>
      </c>
      <c r="AN466" s="6" t="str">
        <f t="shared" si="140"/>
        <v/>
      </c>
      <c r="AO466" s="6" t="str">
        <f t="shared" si="141"/>
        <v/>
      </c>
      <c r="AP466" s="6" t="str">
        <f t="shared" si="142"/>
        <v/>
      </c>
      <c r="AQ466" s="6" t="str">
        <f t="shared" si="143"/>
        <v/>
      </c>
      <c r="AR466" s="6" t="str">
        <f t="shared" si="144"/>
        <v/>
      </c>
      <c r="AS466" s="6"/>
      <c r="AT466" s="45"/>
    </row>
    <row r="467" spans="2:46" x14ac:dyDescent="0.3">
      <c r="B467" s="163"/>
      <c r="C467" s="163"/>
      <c r="D467" s="4"/>
      <c r="E467" s="36"/>
      <c r="F467" s="37" t="str">
        <f t="shared" si="127"/>
        <v/>
      </c>
      <c r="G467" s="37"/>
      <c r="H467" s="36"/>
      <c r="I467" s="162"/>
      <c r="J467" s="162"/>
      <c r="K467" s="162"/>
      <c r="L467" s="162"/>
      <c r="M467" s="162"/>
      <c r="N467" s="162"/>
      <c r="O467" s="162"/>
      <c r="P467" s="162"/>
      <c r="Q467" s="162"/>
      <c r="R467" s="162"/>
      <c r="Y467" s="38"/>
      <c r="Z467" s="39"/>
      <c r="AA467" s="40" t="str">
        <f t="shared" si="128"/>
        <v/>
      </c>
      <c r="AB467" s="40" t="str">
        <f t="shared" si="129"/>
        <v/>
      </c>
      <c r="AD467" s="5" t="str">
        <f t="shared" si="130"/>
        <v/>
      </c>
      <c r="AE467" s="124" t="str">
        <f t="shared" si="131"/>
        <v/>
      </c>
      <c r="AF467" s="124" t="str">
        <f t="shared" si="132"/>
        <v/>
      </c>
      <c r="AG467" s="6" t="str">
        <f t="shared" si="133"/>
        <v/>
      </c>
      <c r="AH467" s="5" t="str">
        <f t="shared" si="134"/>
        <v/>
      </c>
      <c r="AI467" s="6" t="str">
        <f t="shared" si="135"/>
        <v/>
      </c>
      <c r="AJ467" s="6" t="str">
        <f t="shared" si="136"/>
        <v/>
      </c>
      <c r="AK467" s="6" t="str">
        <f t="shared" si="137"/>
        <v/>
      </c>
      <c r="AL467" s="6" t="str">
        <f t="shared" si="138"/>
        <v/>
      </c>
      <c r="AM467" s="6" t="str">
        <f t="shared" si="139"/>
        <v/>
      </c>
      <c r="AN467" s="6" t="str">
        <f t="shared" si="140"/>
        <v/>
      </c>
      <c r="AO467" s="6" t="str">
        <f t="shared" si="141"/>
        <v/>
      </c>
      <c r="AP467" s="6" t="str">
        <f t="shared" si="142"/>
        <v/>
      </c>
      <c r="AQ467" s="6" t="str">
        <f t="shared" si="143"/>
        <v/>
      </c>
      <c r="AR467" s="6" t="str">
        <f t="shared" si="144"/>
        <v/>
      </c>
      <c r="AS467" s="6"/>
      <c r="AT467" s="45"/>
    </row>
    <row r="468" spans="2:46" x14ac:dyDescent="0.3">
      <c r="B468" s="163"/>
      <c r="C468" s="163"/>
      <c r="D468" s="4"/>
      <c r="E468" s="36"/>
      <c r="F468" s="37" t="str">
        <f t="shared" si="127"/>
        <v/>
      </c>
      <c r="G468" s="37"/>
      <c r="H468" s="36"/>
      <c r="I468" s="162"/>
      <c r="J468" s="162"/>
      <c r="K468" s="162"/>
      <c r="L468" s="162"/>
      <c r="M468" s="162"/>
      <c r="N468" s="162"/>
      <c r="O468" s="162"/>
      <c r="P468" s="162"/>
      <c r="Q468" s="162"/>
      <c r="R468" s="162"/>
      <c r="Y468" s="38"/>
      <c r="Z468" s="39"/>
      <c r="AA468" s="40" t="str">
        <f t="shared" si="128"/>
        <v/>
      </c>
      <c r="AB468" s="40" t="str">
        <f t="shared" si="129"/>
        <v/>
      </c>
      <c r="AD468" s="5" t="str">
        <f t="shared" si="130"/>
        <v/>
      </c>
      <c r="AE468" s="124" t="str">
        <f t="shared" si="131"/>
        <v/>
      </c>
      <c r="AF468" s="124" t="str">
        <f t="shared" si="132"/>
        <v/>
      </c>
      <c r="AG468" s="6" t="str">
        <f t="shared" si="133"/>
        <v/>
      </c>
      <c r="AH468" s="5" t="str">
        <f t="shared" si="134"/>
        <v/>
      </c>
      <c r="AI468" s="6" t="str">
        <f t="shared" si="135"/>
        <v/>
      </c>
      <c r="AJ468" s="6" t="str">
        <f t="shared" si="136"/>
        <v/>
      </c>
      <c r="AK468" s="6" t="str">
        <f t="shared" si="137"/>
        <v/>
      </c>
      <c r="AL468" s="6" t="str">
        <f t="shared" si="138"/>
        <v/>
      </c>
      <c r="AM468" s="6" t="str">
        <f t="shared" si="139"/>
        <v/>
      </c>
      <c r="AN468" s="6" t="str">
        <f t="shared" si="140"/>
        <v/>
      </c>
      <c r="AO468" s="6" t="str">
        <f t="shared" si="141"/>
        <v/>
      </c>
      <c r="AP468" s="6" t="str">
        <f t="shared" si="142"/>
        <v/>
      </c>
      <c r="AQ468" s="6" t="str">
        <f t="shared" si="143"/>
        <v/>
      </c>
      <c r="AR468" s="6" t="str">
        <f t="shared" si="144"/>
        <v/>
      </c>
      <c r="AS468" s="6"/>
      <c r="AT468" s="45"/>
    </row>
    <row r="469" spans="2:46" x14ac:dyDescent="0.3">
      <c r="B469" s="163"/>
      <c r="C469" s="163"/>
      <c r="D469" s="4"/>
      <c r="E469" s="36"/>
      <c r="F469" s="37" t="str">
        <f t="shared" si="127"/>
        <v/>
      </c>
      <c r="G469" s="37"/>
      <c r="H469" s="36"/>
      <c r="I469" s="162"/>
      <c r="J469" s="162"/>
      <c r="K469" s="162"/>
      <c r="L469" s="162"/>
      <c r="M469" s="162"/>
      <c r="N469" s="162"/>
      <c r="O469" s="162"/>
      <c r="P469" s="162"/>
      <c r="Q469" s="162"/>
      <c r="R469" s="162"/>
      <c r="Y469" s="38"/>
      <c r="Z469" s="39"/>
      <c r="AA469" s="40" t="str">
        <f t="shared" si="128"/>
        <v/>
      </c>
      <c r="AB469" s="40" t="str">
        <f t="shared" si="129"/>
        <v/>
      </c>
      <c r="AD469" s="5" t="str">
        <f t="shared" si="130"/>
        <v/>
      </c>
      <c r="AE469" s="124" t="str">
        <f t="shared" si="131"/>
        <v/>
      </c>
      <c r="AF469" s="124" t="str">
        <f t="shared" si="132"/>
        <v/>
      </c>
      <c r="AG469" s="6" t="str">
        <f t="shared" si="133"/>
        <v/>
      </c>
      <c r="AH469" s="5" t="str">
        <f t="shared" si="134"/>
        <v/>
      </c>
      <c r="AI469" s="6" t="str">
        <f t="shared" si="135"/>
        <v/>
      </c>
      <c r="AJ469" s="6" t="str">
        <f t="shared" si="136"/>
        <v/>
      </c>
      <c r="AK469" s="6" t="str">
        <f t="shared" si="137"/>
        <v/>
      </c>
      <c r="AL469" s="6" t="str">
        <f t="shared" si="138"/>
        <v/>
      </c>
      <c r="AM469" s="6" t="str">
        <f t="shared" si="139"/>
        <v/>
      </c>
      <c r="AN469" s="6" t="str">
        <f t="shared" si="140"/>
        <v/>
      </c>
      <c r="AO469" s="6" t="str">
        <f t="shared" si="141"/>
        <v/>
      </c>
      <c r="AP469" s="6" t="str">
        <f t="shared" si="142"/>
        <v/>
      </c>
      <c r="AQ469" s="6" t="str">
        <f t="shared" si="143"/>
        <v/>
      </c>
      <c r="AR469" s="6" t="str">
        <f t="shared" si="144"/>
        <v/>
      </c>
      <c r="AS469" s="6"/>
      <c r="AT469" s="45"/>
    </row>
    <row r="470" spans="2:46" x14ac:dyDescent="0.3">
      <c r="B470" s="163"/>
      <c r="C470" s="163"/>
      <c r="D470" s="4"/>
      <c r="E470" s="36"/>
      <c r="F470" s="37" t="str">
        <f t="shared" si="127"/>
        <v/>
      </c>
      <c r="G470" s="37"/>
      <c r="H470" s="36"/>
      <c r="I470" s="162"/>
      <c r="J470" s="162"/>
      <c r="K470" s="162"/>
      <c r="L470" s="162"/>
      <c r="M470" s="162"/>
      <c r="N470" s="162"/>
      <c r="O470" s="162"/>
      <c r="P470" s="162"/>
      <c r="Q470" s="162"/>
      <c r="R470" s="162"/>
      <c r="Y470" s="38"/>
      <c r="Z470" s="39"/>
      <c r="AA470" s="40" t="str">
        <f t="shared" si="128"/>
        <v/>
      </c>
      <c r="AB470" s="40" t="str">
        <f t="shared" si="129"/>
        <v/>
      </c>
      <c r="AD470" s="5" t="str">
        <f t="shared" si="130"/>
        <v/>
      </c>
      <c r="AE470" s="124" t="str">
        <f t="shared" si="131"/>
        <v/>
      </c>
      <c r="AF470" s="124" t="str">
        <f t="shared" si="132"/>
        <v/>
      </c>
      <c r="AG470" s="6" t="str">
        <f t="shared" si="133"/>
        <v/>
      </c>
      <c r="AH470" s="5" t="str">
        <f t="shared" si="134"/>
        <v/>
      </c>
      <c r="AI470" s="6" t="str">
        <f t="shared" si="135"/>
        <v/>
      </c>
      <c r="AJ470" s="6" t="str">
        <f t="shared" si="136"/>
        <v/>
      </c>
      <c r="AK470" s="6" t="str">
        <f t="shared" si="137"/>
        <v/>
      </c>
      <c r="AL470" s="6" t="str">
        <f t="shared" si="138"/>
        <v/>
      </c>
      <c r="AM470" s="6" t="str">
        <f t="shared" si="139"/>
        <v/>
      </c>
      <c r="AN470" s="6" t="str">
        <f t="shared" si="140"/>
        <v/>
      </c>
      <c r="AO470" s="6" t="str">
        <f t="shared" si="141"/>
        <v/>
      </c>
      <c r="AP470" s="6" t="str">
        <f t="shared" si="142"/>
        <v/>
      </c>
      <c r="AQ470" s="6" t="str">
        <f t="shared" si="143"/>
        <v/>
      </c>
      <c r="AR470" s="6" t="str">
        <f t="shared" si="144"/>
        <v/>
      </c>
      <c r="AS470" s="6"/>
      <c r="AT470" s="45"/>
    </row>
    <row r="471" spans="2:46" x14ac:dyDescent="0.3">
      <c r="B471" s="163"/>
      <c r="C471" s="163"/>
      <c r="D471" s="4"/>
      <c r="E471" s="36"/>
      <c r="F471" s="37" t="str">
        <f t="shared" si="127"/>
        <v/>
      </c>
      <c r="G471" s="37"/>
      <c r="H471" s="36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Y471" s="38"/>
      <c r="Z471" s="39"/>
      <c r="AA471" s="40" t="str">
        <f t="shared" si="128"/>
        <v/>
      </c>
      <c r="AB471" s="40" t="str">
        <f t="shared" si="129"/>
        <v/>
      </c>
      <c r="AD471" s="5" t="str">
        <f t="shared" si="130"/>
        <v/>
      </c>
      <c r="AE471" s="124" t="str">
        <f t="shared" si="131"/>
        <v/>
      </c>
      <c r="AF471" s="124" t="str">
        <f t="shared" si="132"/>
        <v/>
      </c>
      <c r="AG471" s="6" t="str">
        <f t="shared" si="133"/>
        <v/>
      </c>
      <c r="AH471" s="5" t="str">
        <f t="shared" si="134"/>
        <v/>
      </c>
      <c r="AI471" s="6" t="str">
        <f t="shared" si="135"/>
        <v/>
      </c>
      <c r="AJ471" s="6" t="str">
        <f t="shared" si="136"/>
        <v/>
      </c>
      <c r="AK471" s="6" t="str">
        <f t="shared" si="137"/>
        <v/>
      </c>
      <c r="AL471" s="6" t="str">
        <f t="shared" si="138"/>
        <v/>
      </c>
      <c r="AM471" s="6" t="str">
        <f t="shared" si="139"/>
        <v/>
      </c>
      <c r="AN471" s="6" t="str">
        <f t="shared" si="140"/>
        <v/>
      </c>
      <c r="AO471" s="6" t="str">
        <f t="shared" si="141"/>
        <v/>
      </c>
      <c r="AP471" s="6" t="str">
        <f t="shared" si="142"/>
        <v/>
      </c>
      <c r="AQ471" s="6" t="str">
        <f t="shared" si="143"/>
        <v/>
      </c>
      <c r="AR471" s="6" t="str">
        <f t="shared" si="144"/>
        <v/>
      </c>
      <c r="AS471" s="6"/>
      <c r="AT471" s="45"/>
    </row>
    <row r="472" spans="2:46" x14ac:dyDescent="0.3">
      <c r="B472" s="163"/>
      <c r="C472" s="163"/>
      <c r="D472" s="4"/>
      <c r="E472" s="36"/>
      <c r="F472" s="37" t="str">
        <f t="shared" si="127"/>
        <v/>
      </c>
      <c r="G472" s="37"/>
      <c r="H472" s="36"/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Y472" s="38"/>
      <c r="Z472" s="39"/>
      <c r="AA472" s="40" t="str">
        <f t="shared" si="128"/>
        <v/>
      </c>
      <c r="AB472" s="40" t="str">
        <f t="shared" si="129"/>
        <v/>
      </c>
      <c r="AD472" s="5" t="str">
        <f t="shared" si="130"/>
        <v/>
      </c>
      <c r="AE472" s="124" t="str">
        <f t="shared" si="131"/>
        <v/>
      </c>
      <c r="AF472" s="124" t="str">
        <f t="shared" si="132"/>
        <v/>
      </c>
      <c r="AG472" s="6" t="str">
        <f t="shared" si="133"/>
        <v/>
      </c>
      <c r="AH472" s="5" t="str">
        <f t="shared" si="134"/>
        <v/>
      </c>
      <c r="AI472" s="6" t="str">
        <f t="shared" si="135"/>
        <v/>
      </c>
      <c r="AJ472" s="6" t="str">
        <f t="shared" si="136"/>
        <v/>
      </c>
      <c r="AK472" s="6" t="str">
        <f t="shared" si="137"/>
        <v/>
      </c>
      <c r="AL472" s="6" t="str">
        <f t="shared" si="138"/>
        <v/>
      </c>
      <c r="AM472" s="6" t="str">
        <f t="shared" si="139"/>
        <v/>
      </c>
      <c r="AN472" s="6" t="str">
        <f t="shared" si="140"/>
        <v/>
      </c>
      <c r="AO472" s="6" t="str">
        <f t="shared" si="141"/>
        <v/>
      </c>
      <c r="AP472" s="6" t="str">
        <f t="shared" si="142"/>
        <v/>
      </c>
      <c r="AQ472" s="6" t="str">
        <f t="shared" si="143"/>
        <v/>
      </c>
      <c r="AR472" s="6" t="str">
        <f t="shared" si="144"/>
        <v/>
      </c>
      <c r="AS472" s="6"/>
      <c r="AT472" s="45"/>
    </row>
    <row r="473" spans="2:46" x14ac:dyDescent="0.3">
      <c r="B473" s="163"/>
      <c r="C473" s="163"/>
      <c r="D473" s="4"/>
      <c r="E473" s="36"/>
      <c r="F473" s="37" t="str">
        <f t="shared" si="127"/>
        <v/>
      </c>
      <c r="G473" s="37"/>
      <c r="H473" s="36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Y473" s="38"/>
      <c r="Z473" s="39"/>
      <c r="AA473" s="40" t="str">
        <f t="shared" si="128"/>
        <v/>
      </c>
      <c r="AB473" s="40" t="str">
        <f t="shared" si="129"/>
        <v/>
      </c>
      <c r="AD473" s="5" t="str">
        <f t="shared" si="130"/>
        <v/>
      </c>
      <c r="AE473" s="124" t="str">
        <f t="shared" si="131"/>
        <v/>
      </c>
      <c r="AF473" s="124" t="str">
        <f t="shared" si="132"/>
        <v/>
      </c>
      <c r="AG473" s="6" t="str">
        <f t="shared" si="133"/>
        <v/>
      </c>
      <c r="AH473" s="5" t="str">
        <f t="shared" si="134"/>
        <v/>
      </c>
      <c r="AI473" s="6" t="str">
        <f t="shared" si="135"/>
        <v/>
      </c>
      <c r="AJ473" s="6" t="str">
        <f t="shared" si="136"/>
        <v/>
      </c>
      <c r="AK473" s="6" t="str">
        <f t="shared" si="137"/>
        <v/>
      </c>
      <c r="AL473" s="6" t="str">
        <f t="shared" si="138"/>
        <v/>
      </c>
      <c r="AM473" s="6" t="str">
        <f t="shared" si="139"/>
        <v/>
      </c>
      <c r="AN473" s="6" t="str">
        <f t="shared" si="140"/>
        <v/>
      </c>
      <c r="AO473" s="6" t="str">
        <f t="shared" si="141"/>
        <v/>
      </c>
      <c r="AP473" s="6" t="str">
        <f t="shared" si="142"/>
        <v/>
      </c>
      <c r="AQ473" s="6" t="str">
        <f t="shared" si="143"/>
        <v/>
      </c>
      <c r="AR473" s="6" t="str">
        <f t="shared" si="144"/>
        <v/>
      </c>
      <c r="AS473" s="6"/>
      <c r="AT473" s="45"/>
    </row>
    <row r="474" spans="2:46" x14ac:dyDescent="0.3">
      <c r="B474" s="163"/>
      <c r="C474" s="163"/>
      <c r="D474" s="4"/>
      <c r="E474" s="36"/>
      <c r="F474" s="37" t="str">
        <f t="shared" si="127"/>
        <v/>
      </c>
      <c r="G474" s="37"/>
      <c r="H474" s="36"/>
      <c r="I474" s="162"/>
      <c r="J474" s="162"/>
      <c r="K474" s="162"/>
      <c r="L474" s="162"/>
      <c r="M474" s="162"/>
      <c r="N474" s="162"/>
      <c r="O474" s="162"/>
      <c r="P474" s="162"/>
      <c r="Q474" s="162"/>
      <c r="R474" s="162"/>
      <c r="Y474" s="38"/>
      <c r="Z474" s="39"/>
      <c r="AA474" s="40" t="str">
        <f t="shared" si="128"/>
        <v/>
      </c>
      <c r="AB474" s="40" t="str">
        <f t="shared" si="129"/>
        <v/>
      </c>
      <c r="AD474" s="5" t="str">
        <f t="shared" si="130"/>
        <v/>
      </c>
      <c r="AE474" s="124" t="str">
        <f t="shared" si="131"/>
        <v/>
      </c>
      <c r="AF474" s="124" t="str">
        <f t="shared" si="132"/>
        <v/>
      </c>
      <c r="AG474" s="6" t="str">
        <f t="shared" si="133"/>
        <v/>
      </c>
      <c r="AH474" s="5" t="str">
        <f t="shared" si="134"/>
        <v/>
      </c>
      <c r="AI474" s="6" t="str">
        <f t="shared" si="135"/>
        <v/>
      </c>
      <c r="AJ474" s="6" t="str">
        <f t="shared" si="136"/>
        <v/>
      </c>
      <c r="AK474" s="6" t="str">
        <f t="shared" si="137"/>
        <v/>
      </c>
      <c r="AL474" s="6" t="str">
        <f t="shared" si="138"/>
        <v/>
      </c>
      <c r="AM474" s="6" t="str">
        <f t="shared" si="139"/>
        <v/>
      </c>
      <c r="AN474" s="6" t="str">
        <f t="shared" si="140"/>
        <v/>
      </c>
      <c r="AO474" s="6" t="str">
        <f t="shared" si="141"/>
        <v/>
      </c>
      <c r="AP474" s="6" t="str">
        <f t="shared" si="142"/>
        <v/>
      </c>
      <c r="AQ474" s="6" t="str">
        <f t="shared" si="143"/>
        <v/>
      </c>
      <c r="AR474" s="6" t="str">
        <f t="shared" si="144"/>
        <v/>
      </c>
      <c r="AS474" s="6"/>
      <c r="AT474" s="45"/>
    </row>
    <row r="475" spans="2:46" x14ac:dyDescent="0.3">
      <c r="B475" s="163"/>
      <c r="C475" s="163"/>
      <c r="D475" s="4"/>
      <c r="E475" s="36"/>
      <c r="F475" s="37" t="str">
        <f t="shared" si="127"/>
        <v/>
      </c>
      <c r="G475" s="37"/>
      <c r="H475" s="36"/>
      <c r="I475" s="162"/>
      <c r="J475" s="162"/>
      <c r="K475" s="162"/>
      <c r="L475" s="162"/>
      <c r="M475" s="162"/>
      <c r="N475" s="162"/>
      <c r="O475" s="162"/>
      <c r="P475" s="162"/>
      <c r="Q475" s="162"/>
      <c r="R475" s="162"/>
      <c r="Y475" s="38"/>
      <c r="Z475" s="39"/>
      <c r="AA475" s="40" t="str">
        <f t="shared" si="128"/>
        <v/>
      </c>
      <c r="AB475" s="40" t="str">
        <f t="shared" si="129"/>
        <v/>
      </c>
      <c r="AD475" s="5" t="str">
        <f t="shared" si="130"/>
        <v/>
      </c>
      <c r="AE475" s="124" t="str">
        <f t="shared" si="131"/>
        <v/>
      </c>
      <c r="AF475" s="124" t="str">
        <f t="shared" si="132"/>
        <v/>
      </c>
      <c r="AG475" s="6" t="str">
        <f t="shared" si="133"/>
        <v/>
      </c>
      <c r="AH475" s="5" t="str">
        <f t="shared" si="134"/>
        <v/>
      </c>
      <c r="AI475" s="6" t="str">
        <f t="shared" si="135"/>
        <v/>
      </c>
      <c r="AJ475" s="6" t="str">
        <f t="shared" si="136"/>
        <v/>
      </c>
      <c r="AK475" s="6" t="str">
        <f t="shared" si="137"/>
        <v/>
      </c>
      <c r="AL475" s="6" t="str">
        <f t="shared" si="138"/>
        <v/>
      </c>
      <c r="AM475" s="6" t="str">
        <f t="shared" si="139"/>
        <v/>
      </c>
      <c r="AN475" s="6" t="str">
        <f t="shared" si="140"/>
        <v/>
      </c>
      <c r="AO475" s="6" t="str">
        <f t="shared" si="141"/>
        <v/>
      </c>
      <c r="AP475" s="6" t="str">
        <f t="shared" si="142"/>
        <v/>
      </c>
      <c r="AQ475" s="6" t="str">
        <f t="shared" si="143"/>
        <v/>
      </c>
      <c r="AR475" s="6" t="str">
        <f t="shared" si="144"/>
        <v/>
      </c>
      <c r="AS475" s="6"/>
      <c r="AT475" s="45"/>
    </row>
    <row r="476" spans="2:46" x14ac:dyDescent="0.3">
      <c r="B476" s="163"/>
      <c r="C476" s="163"/>
      <c r="D476" s="4"/>
      <c r="E476" s="36"/>
      <c r="F476" s="37" t="str">
        <f t="shared" si="127"/>
        <v/>
      </c>
      <c r="G476" s="37"/>
      <c r="H476" s="36"/>
      <c r="I476" s="162"/>
      <c r="J476" s="162"/>
      <c r="K476" s="162"/>
      <c r="L476" s="162"/>
      <c r="M476" s="162"/>
      <c r="N476" s="162"/>
      <c r="O476" s="162"/>
      <c r="P476" s="162"/>
      <c r="Q476" s="162"/>
      <c r="R476" s="162"/>
      <c r="Y476" s="38"/>
      <c r="Z476" s="39"/>
      <c r="AA476" s="40" t="str">
        <f t="shared" si="128"/>
        <v/>
      </c>
      <c r="AB476" s="40" t="str">
        <f t="shared" si="129"/>
        <v/>
      </c>
      <c r="AD476" s="5" t="str">
        <f t="shared" si="130"/>
        <v/>
      </c>
      <c r="AE476" s="124" t="str">
        <f t="shared" si="131"/>
        <v/>
      </c>
      <c r="AF476" s="124" t="str">
        <f t="shared" si="132"/>
        <v/>
      </c>
      <c r="AG476" s="6" t="str">
        <f t="shared" si="133"/>
        <v/>
      </c>
      <c r="AH476" s="5" t="str">
        <f t="shared" si="134"/>
        <v/>
      </c>
      <c r="AI476" s="6" t="str">
        <f t="shared" si="135"/>
        <v/>
      </c>
      <c r="AJ476" s="6" t="str">
        <f t="shared" si="136"/>
        <v/>
      </c>
      <c r="AK476" s="6" t="str">
        <f t="shared" si="137"/>
        <v/>
      </c>
      <c r="AL476" s="6" t="str">
        <f t="shared" si="138"/>
        <v/>
      </c>
      <c r="AM476" s="6" t="str">
        <f t="shared" si="139"/>
        <v/>
      </c>
      <c r="AN476" s="6" t="str">
        <f t="shared" si="140"/>
        <v/>
      </c>
      <c r="AO476" s="6" t="str">
        <f t="shared" si="141"/>
        <v/>
      </c>
      <c r="AP476" s="6" t="str">
        <f t="shared" si="142"/>
        <v/>
      </c>
      <c r="AQ476" s="6" t="str">
        <f t="shared" si="143"/>
        <v/>
      </c>
      <c r="AR476" s="6" t="str">
        <f t="shared" si="144"/>
        <v/>
      </c>
      <c r="AS476" s="6"/>
      <c r="AT476" s="45"/>
    </row>
    <row r="477" spans="2:46" x14ac:dyDescent="0.3">
      <c r="B477" s="163"/>
      <c r="C477" s="163"/>
      <c r="D477" s="4"/>
      <c r="E477" s="36"/>
      <c r="F477" s="37" t="str">
        <f t="shared" si="127"/>
        <v/>
      </c>
      <c r="G477" s="37"/>
      <c r="H477" s="36"/>
      <c r="I477" s="162"/>
      <c r="J477" s="162"/>
      <c r="K477" s="162"/>
      <c r="L477" s="162"/>
      <c r="M477" s="162"/>
      <c r="N477" s="162"/>
      <c r="O477" s="162"/>
      <c r="P477" s="162"/>
      <c r="Q477" s="162"/>
      <c r="R477" s="162"/>
      <c r="Y477" s="38"/>
      <c r="Z477" s="39"/>
      <c r="AA477" s="40" t="str">
        <f t="shared" si="128"/>
        <v/>
      </c>
      <c r="AB477" s="40" t="str">
        <f t="shared" si="129"/>
        <v/>
      </c>
      <c r="AD477" s="5" t="str">
        <f t="shared" si="130"/>
        <v/>
      </c>
      <c r="AE477" s="124" t="str">
        <f t="shared" si="131"/>
        <v/>
      </c>
      <c r="AF477" s="124" t="str">
        <f t="shared" si="132"/>
        <v/>
      </c>
      <c r="AG477" s="6" t="str">
        <f t="shared" si="133"/>
        <v/>
      </c>
      <c r="AH477" s="5" t="str">
        <f t="shared" si="134"/>
        <v/>
      </c>
      <c r="AI477" s="6" t="str">
        <f t="shared" si="135"/>
        <v/>
      </c>
      <c r="AJ477" s="6" t="str">
        <f t="shared" si="136"/>
        <v/>
      </c>
      <c r="AK477" s="6" t="str">
        <f t="shared" si="137"/>
        <v/>
      </c>
      <c r="AL477" s="6" t="str">
        <f t="shared" si="138"/>
        <v/>
      </c>
      <c r="AM477" s="6" t="str">
        <f t="shared" si="139"/>
        <v/>
      </c>
      <c r="AN477" s="6" t="str">
        <f t="shared" si="140"/>
        <v/>
      </c>
      <c r="AO477" s="6" t="str">
        <f t="shared" si="141"/>
        <v/>
      </c>
      <c r="AP477" s="6" t="str">
        <f t="shared" si="142"/>
        <v/>
      </c>
      <c r="AQ477" s="6" t="str">
        <f t="shared" si="143"/>
        <v/>
      </c>
      <c r="AR477" s="6" t="str">
        <f t="shared" si="144"/>
        <v/>
      </c>
      <c r="AS477" s="6"/>
      <c r="AT477" s="45"/>
    </row>
    <row r="478" spans="2:46" x14ac:dyDescent="0.3">
      <c r="B478" s="163"/>
      <c r="C478" s="163"/>
      <c r="D478" s="4"/>
      <c r="E478" s="36"/>
      <c r="F478" s="37" t="str">
        <f t="shared" si="127"/>
        <v/>
      </c>
      <c r="G478" s="37"/>
      <c r="H478" s="36"/>
      <c r="I478" s="162"/>
      <c r="J478" s="162"/>
      <c r="K478" s="162"/>
      <c r="L478" s="162"/>
      <c r="M478" s="162"/>
      <c r="N478" s="162"/>
      <c r="O478" s="162"/>
      <c r="P478" s="162"/>
      <c r="Q478" s="162"/>
      <c r="R478" s="162"/>
      <c r="Y478" s="38"/>
      <c r="Z478" s="39"/>
      <c r="AA478" s="40" t="str">
        <f t="shared" si="128"/>
        <v/>
      </c>
      <c r="AB478" s="40" t="str">
        <f t="shared" si="129"/>
        <v/>
      </c>
      <c r="AD478" s="5" t="str">
        <f t="shared" si="130"/>
        <v/>
      </c>
      <c r="AE478" s="124" t="str">
        <f t="shared" si="131"/>
        <v/>
      </c>
      <c r="AF478" s="124" t="str">
        <f t="shared" si="132"/>
        <v/>
      </c>
      <c r="AG478" s="6" t="str">
        <f t="shared" si="133"/>
        <v/>
      </c>
      <c r="AH478" s="5" t="str">
        <f t="shared" si="134"/>
        <v/>
      </c>
      <c r="AI478" s="6" t="str">
        <f t="shared" si="135"/>
        <v/>
      </c>
      <c r="AJ478" s="6" t="str">
        <f t="shared" si="136"/>
        <v/>
      </c>
      <c r="AK478" s="6" t="str">
        <f t="shared" si="137"/>
        <v/>
      </c>
      <c r="AL478" s="6" t="str">
        <f t="shared" si="138"/>
        <v/>
      </c>
      <c r="AM478" s="6" t="str">
        <f t="shared" si="139"/>
        <v/>
      </c>
      <c r="AN478" s="6" t="str">
        <f t="shared" si="140"/>
        <v/>
      </c>
      <c r="AO478" s="6" t="str">
        <f t="shared" si="141"/>
        <v/>
      </c>
      <c r="AP478" s="6" t="str">
        <f t="shared" si="142"/>
        <v/>
      </c>
      <c r="AQ478" s="6" t="str">
        <f t="shared" si="143"/>
        <v/>
      </c>
      <c r="AR478" s="6" t="str">
        <f t="shared" si="144"/>
        <v/>
      </c>
      <c r="AS478" s="6"/>
      <c r="AT478" s="45"/>
    </row>
    <row r="479" spans="2:46" x14ac:dyDescent="0.3">
      <c r="B479" s="163"/>
      <c r="C479" s="163"/>
      <c r="D479" s="4"/>
      <c r="E479" s="36"/>
      <c r="F479" s="37" t="str">
        <f t="shared" si="127"/>
        <v/>
      </c>
      <c r="G479" s="37"/>
      <c r="H479" s="36"/>
      <c r="I479" s="162"/>
      <c r="J479" s="162"/>
      <c r="K479" s="162"/>
      <c r="L479" s="162"/>
      <c r="M479" s="162"/>
      <c r="N479" s="162"/>
      <c r="O479" s="162"/>
      <c r="P479" s="162"/>
      <c r="Q479" s="162"/>
      <c r="R479" s="162"/>
      <c r="Y479" s="38"/>
      <c r="Z479" s="39"/>
      <c r="AA479" s="40" t="str">
        <f t="shared" si="128"/>
        <v/>
      </c>
      <c r="AB479" s="40" t="str">
        <f t="shared" si="129"/>
        <v/>
      </c>
      <c r="AD479" s="5" t="str">
        <f t="shared" si="130"/>
        <v/>
      </c>
      <c r="AE479" s="124" t="str">
        <f t="shared" si="131"/>
        <v/>
      </c>
      <c r="AF479" s="124" t="str">
        <f t="shared" si="132"/>
        <v/>
      </c>
      <c r="AG479" s="6" t="str">
        <f t="shared" si="133"/>
        <v/>
      </c>
      <c r="AH479" s="5" t="str">
        <f t="shared" si="134"/>
        <v/>
      </c>
      <c r="AI479" s="6" t="str">
        <f t="shared" si="135"/>
        <v/>
      </c>
      <c r="AJ479" s="6" t="str">
        <f t="shared" si="136"/>
        <v/>
      </c>
      <c r="AK479" s="6" t="str">
        <f t="shared" si="137"/>
        <v/>
      </c>
      <c r="AL479" s="6" t="str">
        <f t="shared" si="138"/>
        <v/>
      </c>
      <c r="AM479" s="6" t="str">
        <f t="shared" si="139"/>
        <v/>
      </c>
      <c r="AN479" s="6" t="str">
        <f t="shared" si="140"/>
        <v/>
      </c>
      <c r="AO479" s="6" t="str">
        <f t="shared" si="141"/>
        <v/>
      </c>
      <c r="AP479" s="6" t="str">
        <f t="shared" si="142"/>
        <v/>
      </c>
      <c r="AQ479" s="6" t="str">
        <f t="shared" si="143"/>
        <v/>
      </c>
      <c r="AR479" s="6" t="str">
        <f t="shared" si="144"/>
        <v/>
      </c>
      <c r="AS479" s="6"/>
      <c r="AT479" s="45"/>
    </row>
    <row r="480" spans="2:46" x14ac:dyDescent="0.3">
      <c r="B480" s="163"/>
      <c r="C480" s="163"/>
      <c r="D480" s="4"/>
      <c r="E480" s="36"/>
      <c r="F480" s="37" t="str">
        <f t="shared" si="127"/>
        <v/>
      </c>
      <c r="G480" s="37"/>
      <c r="H480" s="36"/>
      <c r="I480" s="162"/>
      <c r="J480" s="162"/>
      <c r="K480" s="162"/>
      <c r="L480" s="162"/>
      <c r="M480" s="162"/>
      <c r="N480" s="162"/>
      <c r="O480" s="162"/>
      <c r="P480" s="162"/>
      <c r="Q480" s="162"/>
      <c r="R480" s="162"/>
      <c r="Y480" s="38"/>
      <c r="Z480" s="39"/>
      <c r="AA480" s="40" t="str">
        <f t="shared" si="128"/>
        <v/>
      </c>
      <c r="AB480" s="40" t="str">
        <f t="shared" si="129"/>
        <v/>
      </c>
      <c r="AD480" s="5" t="str">
        <f t="shared" si="130"/>
        <v/>
      </c>
      <c r="AE480" s="124" t="str">
        <f t="shared" si="131"/>
        <v/>
      </c>
      <c r="AF480" s="124" t="str">
        <f t="shared" si="132"/>
        <v/>
      </c>
      <c r="AG480" s="6" t="str">
        <f t="shared" si="133"/>
        <v/>
      </c>
      <c r="AH480" s="5" t="str">
        <f t="shared" si="134"/>
        <v/>
      </c>
      <c r="AI480" s="6" t="str">
        <f t="shared" si="135"/>
        <v/>
      </c>
      <c r="AJ480" s="6" t="str">
        <f t="shared" si="136"/>
        <v/>
      </c>
      <c r="AK480" s="6" t="str">
        <f t="shared" si="137"/>
        <v/>
      </c>
      <c r="AL480" s="6" t="str">
        <f t="shared" si="138"/>
        <v/>
      </c>
      <c r="AM480" s="6" t="str">
        <f t="shared" si="139"/>
        <v/>
      </c>
      <c r="AN480" s="6" t="str">
        <f t="shared" si="140"/>
        <v/>
      </c>
      <c r="AO480" s="6" t="str">
        <f t="shared" si="141"/>
        <v/>
      </c>
      <c r="AP480" s="6" t="str">
        <f t="shared" si="142"/>
        <v/>
      </c>
      <c r="AQ480" s="6" t="str">
        <f t="shared" si="143"/>
        <v/>
      </c>
      <c r="AR480" s="6" t="str">
        <f t="shared" si="144"/>
        <v/>
      </c>
      <c r="AS480" s="6"/>
      <c r="AT480" s="45"/>
    </row>
    <row r="481" spans="2:46" x14ac:dyDescent="0.3">
      <c r="B481" s="163"/>
      <c r="C481" s="163"/>
      <c r="D481" s="4"/>
      <c r="E481" s="36"/>
      <c r="F481" s="37" t="str">
        <f t="shared" si="127"/>
        <v/>
      </c>
      <c r="G481" s="37"/>
      <c r="H481" s="36"/>
      <c r="I481" s="162"/>
      <c r="J481" s="162"/>
      <c r="K481" s="162"/>
      <c r="L481" s="162"/>
      <c r="M481" s="162"/>
      <c r="N481" s="162"/>
      <c r="O481" s="162"/>
      <c r="P481" s="162"/>
      <c r="Q481" s="162"/>
      <c r="R481" s="162"/>
      <c r="Y481" s="38"/>
      <c r="Z481" s="39"/>
      <c r="AA481" s="40" t="str">
        <f t="shared" si="128"/>
        <v/>
      </c>
      <c r="AB481" s="40" t="str">
        <f t="shared" si="129"/>
        <v/>
      </c>
      <c r="AD481" s="5" t="str">
        <f t="shared" si="130"/>
        <v/>
      </c>
      <c r="AE481" s="124" t="str">
        <f t="shared" si="131"/>
        <v/>
      </c>
      <c r="AF481" s="124" t="str">
        <f t="shared" si="132"/>
        <v/>
      </c>
      <c r="AG481" s="6" t="str">
        <f t="shared" si="133"/>
        <v/>
      </c>
      <c r="AH481" s="5" t="str">
        <f t="shared" si="134"/>
        <v/>
      </c>
      <c r="AI481" s="6" t="str">
        <f t="shared" si="135"/>
        <v/>
      </c>
      <c r="AJ481" s="6" t="str">
        <f t="shared" si="136"/>
        <v/>
      </c>
      <c r="AK481" s="6" t="str">
        <f t="shared" si="137"/>
        <v/>
      </c>
      <c r="AL481" s="6" t="str">
        <f t="shared" si="138"/>
        <v/>
      </c>
      <c r="AM481" s="6" t="str">
        <f t="shared" si="139"/>
        <v/>
      </c>
      <c r="AN481" s="6" t="str">
        <f t="shared" si="140"/>
        <v/>
      </c>
      <c r="AO481" s="6" t="str">
        <f t="shared" si="141"/>
        <v/>
      </c>
      <c r="AP481" s="6" t="str">
        <f t="shared" si="142"/>
        <v/>
      </c>
      <c r="AQ481" s="6" t="str">
        <f t="shared" si="143"/>
        <v/>
      </c>
      <c r="AR481" s="6" t="str">
        <f t="shared" si="144"/>
        <v/>
      </c>
      <c r="AS481" s="6"/>
      <c r="AT481" s="45"/>
    </row>
    <row r="482" spans="2:46" x14ac:dyDescent="0.3">
      <c r="B482" s="163"/>
      <c r="C482" s="163"/>
      <c r="D482" s="4"/>
      <c r="E482" s="36"/>
      <c r="F482" s="37" t="str">
        <f t="shared" si="127"/>
        <v/>
      </c>
      <c r="G482" s="37"/>
      <c r="H482" s="36"/>
      <c r="I482" s="162"/>
      <c r="J482" s="162"/>
      <c r="K482" s="162"/>
      <c r="L482" s="162"/>
      <c r="M482" s="162"/>
      <c r="N482" s="162"/>
      <c r="O482" s="162"/>
      <c r="P482" s="162"/>
      <c r="Q482" s="162"/>
      <c r="R482" s="162"/>
      <c r="Y482" s="38"/>
      <c r="Z482" s="39"/>
      <c r="AA482" s="40" t="str">
        <f t="shared" si="128"/>
        <v/>
      </c>
      <c r="AB482" s="40" t="str">
        <f t="shared" si="129"/>
        <v/>
      </c>
      <c r="AD482" s="5" t="str">
        <f t="shared" si="130"/>
        <v/>
      </c>
      <c r="AE482" s="124" t="str">
        <f t="shared" si="131"/>
        <v/>
      </c>
      <c r="AF482" s="124" t="str">
        <f t="shared" si="132"/>
        <v/>
      </c>
      <c r="AG482" s="6" t="str">
        <f t="shared" si="133"/>
        <v/>
      </c>
      <c r="AH482" s="5" t="str">
        <f t="shared" si="134"/>
        <v/>
      </c>
      <c r="AI482" s="6" t="str">
        <f t="shared" si="135"/>
        <v/>
      </c>
      <c r="AJ482" s="6" t="str">
        <f t="shared" si="136"/>
        <v/>
      </c>
      <c r="AK482" s="6" t="str">
        <f t="shared" si="137"/>
        <v/>
      </c>
      <c r="AL482" s="6" t="str">
        <f t="shared" si="138"/>
        <v/>
      </c>
      <c r="AM482" s="6" t="str">
        <f t="shared" si="139"/>
        <v/>
      </c>
      <c r="AN482" s="6" t="str">
        <f t="shared" si="140"/>
        <v/>
      </c>
      <c r="AO482" s="6" t="str">
        <f t="shared" si="141"/>
        <v/>
      </c>
      <c r="AP482" s="6" t="str">
        <f t="shared" si="142"/>
        <v/>
      </c>
      <c r="AQ482" s="6" t="str">
        <f t="shared" si="143"/>
        <v/>
      </c>
      <c r="AR482" s="6" t="str">
        <f t="shared" si="144"/>
        <v/>
      </c>
      <c r="AS482" s="6"/>
      <c r="AT482" s="45"/>
    </row>
    <row r="483" spans="2:46" x14ac:dyDescent="0.3">
      <c r="B483" s="163"/>
      <c r="C483" s="163"/>
      <c r="D483" s="4"/>
      <c r="E483" s="36"/>
      <c r="F483" s="37" t="str">
        <f t="shared" si="127"/>
        <v/>
      </c>
      <c r="G483" s="37"/>
      <c r="H483" s="36"/>
      <c r="I483" s="162"/>
      <c r="J483" s="162"/>
      <c r="K483" s="162"/>
      <c r="L483" s="162"/>
      <c r="M483" s="162"/>
      <c r="N483" s="162"/>
      <c r="O483" s="162"/>
      <c r="P483" s="162"/>
      <c r="Q483" s="162"/>
      <c r="R483" s="162"/>
      <c r="Y483" s="38"/>
      <c r="Z483" s="39"/>
      <c r="AA483" s="40" t="str">
        <f t="shared" si="128"/>
        <v/>
      </c>
      <c r="AB483" s="40" t="str">
        <f t="shared" si="129"/>
        <v/>
      </c>
      <c r="AD483" s="5" t="str">
        <f t="shared" si="130"/>
        <v/>
      </c>
      <c r="AE483" s="124" t="str">
        <f t="shared" si="131"/>
        <v/>
      </c>
      <c r="AF483" s="124" t="str">
        <f t="shared" si="132"/>
        <v/>
      </c>
      <c r="AG483" s="6" t="str">
        <f t="shared" si="133"/>
        <v/>
      </c>
      <c r="AH483" s="5" t="str">
        <f t="shared" si="134"/>
        <v/>
      </c>
      <c r="AI483" s="6" t="str">
        <f t="shared" si="135"/>
        <v/>
      </c>
      <c r="AJ483" s="6" t="str">
        <f t="shared" si="136"/>
        <v/>
      </c>
      <c r="AK483" s="6" t="str">
        <f t="shared" si="137"/>
        <v/>
      </c>
      <c r="AL483" s="6" t="str">
        <f t="shared" si="138"/>
        <v/>
      </c>
      <c r="AM483" s="6" t="str">
        <f t="shared" si="139"/>
        <v/>
      </c>
      <c r="AN483" s="6" t="str">
        <f t="shared" si="140"/>
        <v/>
      </c>
      <c r="AO483" s="6" t="str">
        <f t="shared" si="141"/>
        <v/>
      </c>
      <c r="AP483" s="6" t="str">
        <f t="shared" si="142"/>
        <v/>
      </c>
      <c r="AQ483" s="6" t="str">
        <f t="shared" si="143"/>
        <v/>
      </c>
      <c r="AR483" s="6" t="str">
        <f t="shared" si="144"/>
        <v/>
      </c>
      <c r="AS483" s="6"/>
      <c r="AT483" s="45"/>
    </row>
    <row r="484" spans="2:46" x14ac:dyDescent="0.3">
      <c r="B484" s="163"/>
      <c r="C484" s="163"/>
      <c r="D484" s="4"/>
      <c r="E484" s="36"/>
      <c r="F484" s="37" t="str">
        <f t="shared" si="127"/>
        <v/>
      </c>
      <c r="G484" s="37"/>
      <c r="H484" s="36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Y484" s="38"/>
      <c r="Z484" s="39"/>
      <c r="AA484" s="40" t="str">
        <f t="shared" si="128"/>
        <v/>
      </c>
      <c r="AB484" s="40" t="str">
        <f t="shared" si="129"/>
        <v/>
      </c>
      <c r="AD484" s="5" t="str">
        <f t="shared" si="130"/>
        <v/>
      </c>
      <c r="AE484" s="124" t="str">
        <f t="shared" si="131"/>
        <v/>
      </c>
      <c r="AF484" s="124" t="str">
        <f t="shared" si="132"/>
        <v/>
      </c>
      <c r="AG484" s="6" t="str">
        <f t="shared" si="133"/>
        <v/>
      </c>
      <c r="AH484" s="5" t="str">
        <f t="shared" si="134"/>
        <v/>
      </c>
      <c r="AI484" s="6" t="str">
        <f t="shared" si="135"/>
        <v/>
      </c>
      <c r="AJ484" s="6" t="str">
        <f t="shared" si="136"/>
        <v/>
      </c>
      <c r="AK484" s="6" t="str">
        <f t="shared" si="137"/>
        <v/>
      </c>
      <c r="AL484" s="6" t="str">
        <f t="shared" si="138"/>
        <v/>
      </c>
      <c r="AM484" s="6" t="str">
        <f t="shared" si="139"/>
        <v/>
      </c>
      <c r="AN484" s="6" t="str">
        <f t="shared" si="140"/>
        <v/>
      </c>
      <c r="AO484" s="6" t="str">
        <f t="shared" si="141"/>
        <v/>
      </c>
      <c r="AP484" s="6" t="str">
        <f t="shared" si="142"/>
        <v/>
      </c>
      <c r="AQ484" s="6" t="str">
        <f t="shared" si="143"/>
        <v/>
      </c>
      <c r="AR484" s="6" t="str">
        <f t="shared" si="144"/>
        <v/>
      </c>
      <c r="AS484" s="6"/>
      <c r="AT484" s="45"/>
    </row>
    <row r="485" spans="2:46" x14ac:dyDescent="0.3">
      <c r="B485" s="163"/>
      <c r="C485" s="163"/>
      <c r="D485" s="4"/>
      <c r="E485" s="36"/>
      <c r="F485" s="37" t="str">
        <f t="shared" si="127"/>
        <v/>
      </c>
      <c r="G485" s="37"/>
      <c r="H485" s="36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Y485" s="38"/>
      <c r="Z485" s="39"/>
      <c r="AA485" s="40" t="str">
        <f t="shared" si="128"/>
        <v/>
      </c>
      <c r="AB485" s="40" t="str">
        <f t="shared" si="129"/>
        <v/>
      </c>
      <c r="AD485" s="5" t="str">
        <f t="shared" si="130"/>
        <v/>
      </c>
      <c r="AE485" s="124" t="str">
        <f t="shared" si="131"/>
        <v/>
      </c>
      <c r="AF485" s="124" t="str">
        <f t="shared" si="132"/>
        <v/>
      </c>
      <c r="AG485" s="6" t="str">
        <f t="shared" si="133"/>
        <v/>
      </c>
      <c r="AH485" s="5" t="str">
        <f t="shared" si="134"/>
        <v/>
      </c>
      <c r="AI485" s="6" t="str">
        <f t="shared" si="135"/>
        <v/>
      </c>
      <c r="AJ485" s="6" t="str">
        <f t="shared" si="136"/>
        <v/>
      </c>
      <c r="AK485" s="6" t="str">
        <f t="shared" si="137"/>
        <v/>
      </c>
      <c r="AL485" s="6" t="str">
        <f t="shared" si="138"/>
        <v/>
      </c>
      <c r="AM485" s="6" t="str">
        <f t="shared" si="139"/>
        <v/>
      </c>
      <c r="AN485" s="6" t="str">
        <f t="shared" si="140"/>
        <v/>
      </c>
      <c r="AO485" s="6" t="str">
        <f t="shared" si="141"/>
        <v/>
      </c>
      <c r="AP485" s="6" t="str">
        <f t="shared" si="142"/>
        <v/>
      </c>
      <c r="AQ485" s="6" t="str">
        <f t="shared" si="143"/>
        <v/>
      </c>
      <c r="AR485" s="6" t="str">
        <f t="shared" si="144"/>
        <v/>
      </c>
      <c r="AS485" s="6"/>
      <c r="AT485" s="45"/>
    </row>
    <row r="486" spans="2:46" x14ac:dyDescent="0.3">
      <c r="B486" s="163"/>
      <c r="C486" s="163"/>
      <c r="D486" s="4"/>
      <c r="E486" s="1"/>
      <c r="F486" s="37" t="str">
        <f t="shared" si="127"/>
        <v/>
      </c>
      <c r="G486" s="37"/>
      <c r="H486" s="36"/>
      <c r="I486" s="162"/>
      <c r="J486" s="162"/>
      <c r="K486" s="162"/>
      <c r="L486" s="162"/>
      <c r="M486" s="162"/>
      <c r="N486" s="162"/>
      <c r="O486" s="162"/>
      <c r="P486" s="162"/>
      <c r="Q486" s="162"/>
      <c r="R486" s="162"/>
      <c r="Y486" s="38"/>
      <c r="Z486" s="39"/>
      <c r="AA486" s="40" t="str">
        <f t="shared" si="128"/>
        <v/>
      </c>
      <c r="AB486" s="40" t="str">
        <f t="shared" si="129"/>
        <v/>
      </c>
      <c r="AD486" s="5" t="str">
        <f t="shared" si="130"/>
        <v/>
      </c>
      <c r="AE486" s="124" t="str">
        <f t="shared" si="131"/>
        <v/>
      </c>
      <c r="AF486" s="124" t="str">
        <f t="shared" si="132"/>
        <v/>
      </c>
      <c r="AG486" s="6" t="str">
        <f t="shared" si="133"/>
        <v/>
      </c>
      <c r="AH486" s="5" t="str">
        <f t="shared" si="134"/>
        <v/>
      </c>
      <c r="AI486" s="6" t="str">
        <f t="shared" si="135"/>
        <v/>
      </c>
      <c r="AJ486" s="6" t="str">
        <f t="shared" si="136"/>
        <v/>
      </c>
      <c r="AK486" s="6" t="str">
        <f t="shared" si="137"/>
        <v/>
      </c>
      <c r="AL486" s="6" t="str">
        <f t="shared" si="138"/>
        <v/>
      </c>
      <c r="AM486" s="6" t="str">
        <f t="shared" si="139"/>
        <v/>
      </c>
      <c r="AN486" s="6" t="str">
        <f t="shared" si="140"/>
        <v/>
      </c>
      <c r="AO486" s="6" t="str">
        <f t="shared" si="141"/>
        <v/>
      </c>
      <c r="AP486" s="6" t="str">
        <f t="shared" si="142"/>
        <v/>
      </c>
      <c r="AQ486" s="6" t="str">
        <f t="shared" si="143"/>
        <v/>
      </c>
      <c r="AR486" s="6" t="str">
        <f t="shared" si="144"/>
        <v/>
      </c>
      <c r="AS486" s="6"/>
      <c r="AT486" s="45"/>
    </row>
    <row r="487" spans="2:46" x14ac:dyDescent="0.3">
      <c r="B487" s="163"/>
      <c r="C487" s="163"/>
      <c r="D487" s="4"/>
      <c r="E487" s="1"/>
      <c r="F487" s="37" t="str">
        <f t="shared" si="127"/>
        <v/>
      </c>
      <c r="G487" s="37"/>
      <c r="H487" s="36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Y487" s="38"/>
      <c r="Z487" s="39"/>
      <c r="AA487" s="40" t="str">
        <f t="shared" si="128"/>
        <v/>
      </c>
      <c r="AB487" s="40" t="str">
        <f t="shared" si="129"/>
        <v/>
      </c>
      <c r="AD487" s="5" t="str">
        <f t="shared" si="130"/>
        <v/>
      </c>
      <c r="AE487" s="124" t="str">
        <f t="shared" si="131"/>
        <v/>
      </c>
      <c r="AF487" s="124" t="str">
        <f t="shared" si="132"/>
        <v/>
      </c>
      <c r="AG487" s="6" t="str">
        <f t="shared" si="133"/>
        <v/>
      </c>
      <c r="AH487" s="5" t="str">
        <f t="shared" si="134"/>
        <v/>
      </c>
      <c r="AI487" s="6" t="str">
        <f t="shared" si="135"/>
        <v/>
      </c>
      <c r="AJ487" s="6" t="str">
        <f t="shared" si="136"/>
        <v/>
      </c>
      <c r="AK487" s="6" t="str">
        <f t="shared" si="137"/>
        <v/>
      </c>
      <c r="AL487" s="6" t="str">
        <f t="shared" si="138"/>
        <v/>
      </c>
      <c r="AM487" s="6" t="str">
        <f t="shared" si="139"/>
        <v/>
      </c>
      <c r="AN487" s="6" t="str">
        <f t="shared" si="140"/>
        <v/>
      </c>
      <c r="AO487" s="6" t="str">
        <f t="shared" si="141"/>
        <v/>
      </c>
      <c r="AP487" s="6" t="str">
        <f t="shared" si="142"/>
        <v/>
      </c>
      <c r="AQ487" s="6" t="str">
        <f t="shared" si="143"/>
        <v/>
      </c>
      <c r="AR487" s="6" t="str">
        <f t="shared" si="144"/>
        <v/>
      </c>
      <c r="AS487" s="6"/>
      <c r="AT487" s="45"/>
    </row>
    <row r="488" spans="2:46" x14ac:dyDescent="0.3">
      <c r="B488" s="163"/>
      <c r="C488" s="163"/>
      <c r="D488" s="4"/>
      <c r="E488" s="1"/>
      <c r="F488" s="37" t="str">
        <f t="shared" si="127"/>
        <v/>
      </c>
      <c r="G488" s="37"/>
      <c r="H488" s="36"/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Y488" s="38"/>
      <c r="Z488" s="39"/>
      <c r="AA488" s="40" t="str">
        <f t="shared" si="128"/>
        <v/>
      </c>
      <c r="AB488" s="40" t="str">
        <f t="shared" si="129"/>
        <v/>
      </c>
      <c r="AD488" s="5" t="str">
        <f t="shared" si="130"/>
        <v/>
      </c>
      <c r="AE488" s="124" t="str">
        <f t="shared" si="131"/>
        <v/>
      </c>
      <c r="AF488" s="124" t="str">
        <f t="shared" si="132"/>
        <v/>
      </c>
      <c r="AG488" s="6" t="str">
        <f t="shared" si="133"/>
        <v/>
      </c>
      <c r="AH488" s="5" t="str">
        <f t="shared" si="134"/>
        <v/>
      </c>
      <c r="AI488" s="6" t="str">
        <f t="shared" si="135"/>
        <v/>
      </c>
      <c r="AJ488" s="6" t="str">
        <f t="shared" si="136"/>
        <v/>
      </c>
      <c r="AK488" s="6" t="str">
        <f t="shared" si="137"/>
        <v/>
      </c>
      <c r="AL488" s="6" t="str">
        <f t="shared" si="138"/>
        <v/>
      </c>
      <c r="AM488" s="6" t="str">
        <f t="shared" si="139"/>
        <v/>
      </c>
      <c r="AN488" s="6" t="str">
        <f t="shared" si="140"/>
        <v/>
      </c>
      <c r="AO488" s="6" t="str">
        <f t="shared" si="141"/>
        <v/>
      </c>
      <c r="AP488" s="6" t="str">
        <f t="shared" si="142"/>
        <v/>
      </c>
      <c r="AQ488" s="6" t="str">
        <f t="shared" si="143"/>
        <v/>
      </c>
      <c r="AR488" s="6" t="str">
        <f t="shared" si="144"/>
        <v/>
      </c>
      <c r="AS488" s="6"/>
      <c r="AT488" s="45"/>
    </row>
    <row r="489" spans="2:46" x14ac:dyDescent="0.3">
      <c r="B489" s="163"/>
      <c r="C489" s="163"/>
      <c r="D489" s="4"/>
      <c r="E489" s="1"/>
      <c r="F489" s="37" t="str">
        <f t="shared" si="127"/>
        <v/>
      </c>
      <c r="G489" s="37"/>
      <c r="H489" s="36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Y489" s="38"/>
      <c r="Z489" s="39"/>
      <c r="AA489" s="40" t="str">
        <f t="shared" si="128"/>
        <v/>
      </c>
      <c r="AB489" s="40" t="str">
        <f t="shared" si="129"/>
        <v/>
      </c>
      <c r="AD489" s="5" t="str">
        <f t="shared" si="130"/>
        <v/>
      </c>
      <c r="AE489" s="124" t="str">
        <f t="shared" si="131"/>
        <v/>
      </c>
      <c r="AF489" s="124" t="str">
        <f t="shared" si="132"/>
        <v/>
      </c>
      <c r="AG489" s="6" t="str">
        <f t="shared" si="133"/>
        <v/>
      </c>
      <c r="AH489" s="5" t="str">
        <f t="shared" si="134"/>
        <v/>
      </c>
      <c r="AI489" s="6" t="str">
        <f t="shared" si="135"/>
        <v/>
      </c>
      <c r="AJ489" s="6" t="str">
        <f t="shared" si="136"/>
        <v/>
      </c>
      <c r="AK489" s="6" t="str">
        <f t="shared" si="137"/>
        <v/>
      </c>
      <c r="AL489" s="6" t="str">
        <f t="shared" si="138"/>
        <v/>
      </c>
      <c r="AM489" s="6" t="str">
        <f t="shared" si="139"/>
        <v/>
      </c>
      <c r="AN489" s="6" t="str">
        <f t="shared" si="140"/>
        <v/>
      </c>
      <c r="AO489" s="6" t="str">
        <f t="shared" si="141"/>
        <v/>
      </c>
      <c r="AP489" s="6" t="str">
        <f t="shared" si="142"/>
        <v/>
      </c>
      <c r="AQ489" s="6" t="str">
        <f t="shared" si="143"/>
        <v/>
      </c>
      <c r="AR489" s="6" t="str">
        <f t="shared" si="144"/>
        <v/>
      </c>
      <c r="AS489" s="6"/>
      <c r="AT489" s="45"/>
    </row>
    <row r="490" spans="2:46" x14ac:dyDescent="0.3">
      <c r="B490" s="163"/>
      <c r="C490" s="163"/>
      <c r="D490" s="4"/>
      <c r="E490" s="1"/>
      <c r="F490" s="37" t="str">
        <f t="shared" si="127"/>
        <v/>
      </c>
      <c r="G490" s="37"/>
      <c r="H490" s="36"/>
      <c r="I490" s="162"/>
      <c r="J490" s="162"/>
      <c r="K490" s="162"/>
      <c r="L490" s="162"/>
      <c r="M490" s="162"/>
      <c r="N490" s="162"/>
      <c r="O490" s="162"/>
      <c r="P490" s="162"/>
      <c r="Q490" s="162"/>
      <c r="R490" s="162"/>
      <c r="Y490" s="38"/>
      <c r="Z490" s="39"/>
      <c r="AA490" s="40" t="str">
        <f t="shared" si="128"/>
        <v/>
      </c>
      <c r="AB490" s="40" t="str">
        <f t="shared" si="129"/>
        <v/>
      </c>
      <c r="AD490" s="5" t="str">
        <f t="shared" si="130"/>
        <v/>
      </c>
      <c r="AE490" s="124" t="str">
        <f t="shared" si="131"/>
        <v/>
      </c>
      <c r="AF490" s="124" t="str">
        <f t="shared" si="132"/>
        <v/>
      </c>
      <c r="AG490" s="6" t="str">
        <f t="shared" si="133"/>
        <v/>
      </c>
      <c r="AH490" s="5" t="str">
        <f t="shared" si="134"/>
        <v/>
      </c>
      <c r="AI490" s="6" t="str">
        <f t="shared" si="135"/>
        <v/>
      </c>
      <c r="AJ490" s="6" t="str">
        <f t="shared" si="136"/>
        <v/>
      </c>
      <c r="AK490" s="6" t="str">
        <f t="shared" si="137"/>
        <v/>
      </c>
      <c r="AL490" s="6" t="str">
        <f t="shared" si="138"/>
        <v/>
      </c>
      <c r="AM490" s="6" t="str">
        <f t="shared" si="139"/>
        <v/>
      </c>
      <c r="AN490" s="6" t="str">
        <f t="shared" si="140"/>
        <v/>
      </c>
      <c r="AO490" s="6" t="str">
        <f t="shared" si="141"/>
        <v/>
      </c>
      <c r="AP490" s="6" t="str">
        <f t="shared" si="142"/>
        <v/>
      </c>
      <c r="AQ490" s="6" t="str">
        <f t="shared" si="143"/>
        <v/>
      </c>
      <c r="AR490" s="6" t="str">
        <f t="shared" si="144"/>
        <v/>
      </c>
      <c r="AS490" s="6"/>
      <c r="AT490" s="45"/>
    </row>
    <row r="491" spans="2:46" x14ac:dyDescent="0.3">
      <c r="B491" s="163"/>
      <c r="C491" s="163"/>
      <c r="D491" s="4"/>
      <c r="E491" s="1"/>
      <c r="F491" s="37" t="str">
        <f t="shared" si="127"/>
        <v/>
      </c>
      <c r="G491" s="37"/>
      <c r="H491" s="36"/>
      <c r="I491" s="162"/>
      <c r="J491" s="162"/>
      <c r="K491" s="162"/>
      <c r="L491" s="162"/>
      <c r="M491" s="162"/>
      <c r="N491" s="162"/>
      <c r="O491" s="162"/>
      <c r="P491" s="162"/>
      <c r="Q491" s="162"/>
      <c r="R491" s="162"/>
      <c r="Y491" s="38"/>
      <c r="Z491" s="39"/>
      <c r="AA491" s="40" t="str">
        <f t="shared" si="128"/>
        <v/>
      </c>
      <c r="AB491" s="40" t="str">
        <f t="shared" si="129"/>
        <v/>
      </c>
      <c r="AD491" s="5" t="str">
        <f t="shared" si="130"/>
        <v/>
      </c>
      <c r="AE491" s="124" t="str">
        <f t="shared" si="131"/>
        <v/>
      </c>
      <c r="AF491" s="124" t="str">
        <f t="shared" si="132"/>
        <v/>
      </c>
      <c r="AG491" s="6" t="str">
        <f t="shared" si="133"/>
        <v/>
      </c>
      <c r="AH491" s="5" t="str">
        <f t="shared" si="134"/>
        <v/>
      </c>
      <c r="AI491" s="6" t="str">
        <f t="shared" si="135"/>
        <v/>
      </c>
      <c r="AJ491" s="6" t="str">
        <f t="shared" si="136"/>
        <v/>
      </c>
      <c r="AK491" s="6" t="str">
        <f t="shared" si="137"/>
        <v/>
      </c>
      <c r="AL491" s="6" t="str">
        <f t="shared" si="138"/>
        <v/>
      </c>
      <c r="AM491" s="6" t="str">
        <f t="shared" si="139"/>
        <v/>
      </c>
      <c r="AN491" s="6" t="str">
        <f t="shared" si="140"/>
        <v/>
      </c>
      <c r="AO491" s="6" t="str">
        <f t="shared" si="141"/>
        <v/>
      </c>
      <c r="AP491" s="6" t="str">
        <f t="shared" si="142"/>
        <v/>
      </c>
      <c r="AQ491" s="6" t="str">
        <f t="shared" si="143"/>
        <v/>
      </c>
      <c r="AR491" s="6" t="str">
        <f t="shared" si="144"/>
        <v/>
      </c>
      <c r="AS491" s="6"/>
      <c r="AT491" s="45"/>
    </row>
    <row r="492" spans="2:46" x14ac:dyDescent="0.3">
      <c r="B492" s="163"/>
      <c r="C492" s="163"/>
      <c r="D492" s="4"/>
      <c r="E492" s="1"/>
      <c r="F492" s="37" t="str">
        <f t="shared" si="127"/>
        <v/>
      </c>
      <c r="G492" s="37"/>
      <c r="H492" s="36"/>
      <c r="I492" s="162"/>
      <c r="J492" s="162"/>
      <c r="K492" s="162"/>
      <c r="L492" s="162"/>
      <c r="M492" s="162"/>
      <c r="N492" s="162"/>
      <c r="O492" s="162"/>
      <c r="P492" s="162"/>
      <c r="Q492" s="162"/>
      <c r="R492" s="162"/>
      <c r="Y492" s="38"/>
      <c r="Z492" s="39"/>
      <c r="AA492" s="40" t="str">
        <f t="shared" si="128"/>
        <v/>
      </c>
      <c r="AB492" s="40" t="str">
        <f t="shared" si="129"/>
        <v/>
      </c>
      <c r="AD492" s="5" t="str">
        <f t="shared" si="130"/>
        <v/>
      </c>
      <c r="AE492" s="124" t="str">
        <f t="shared" si="131"/>
        <v/>
      </c>
      <c r="AF492" s="124" t="str">
        <f t="shared" si="132"/>
        <v/>
      </c>
      <c r="AG492" s="6" t="str">
        <f t="shared" si="133"/>
        <v/>
      </c>
      <c r="AH492" s="5" t="str">
        <f t="shared" si="134"/>
        <v/>
      </c>
      <c r="AI492" s="6" t="str">
        <f t="shared" si="135"/>
        <v/>
      </c>
      <c r="AJ492" s="6" t="str">
        <f t="shared" si="136"/>
        <v/>
      </c>
      <c r="AK492" s="6" t="str">
        <f t="shared" si="137"/>
        <v/>
      </c>
      <c r="AL492" s="6" t="str">
        <f t="shared" si="138"/>
        <v/>
      </c>
      <c r="AM492" s="6" t="str">
        <f t="shared" si="139"/>
        <v/>
      </c>
      <c r="AN492" s="6" t="str">
        <f t="shared" si="140"/>
        <v/>
      </c>
      <c r="AO492" s="6" t="str">
        <f t="shared" si="141"/>
        <v/>
      </c>
      <c r="AP492" s="6" t="str">
        <f t="shared" si="142"/>
        <v/>
      </c>
      <c r="AQ492" s="6" t="str">
        <f t="shared" si="143"/>
        <v/>
      </c>
      <c r="AR492" s="6" t="str">
        <f t="shared" si="144"/>
        <v/>
      </c>
      <c r="AS492" s="6"/>
      <c r="AT492" s="45"/>
    </row>
    <row r="493" spans="2:46" x14ac:dyDescent="0.3">
      <c r="B493" s="163"/>
      <c r="C493" s="163"/>
      <c r="D493" s="4"/>
      <c r="E493" s="1"/>
      <c r="F493" s="37" t="str">
        <f t="shared" si="127"/>
        <v/>
      </c>
      <c r="G493" s="37"/>
      <c r="H493" s="36"/>
      <c r="I493" s="162"/>
      <c r="J493" s="162"/>
      <c r="K493" s="162"/>
      <c r="L493" s="162"/>
      <c r="M493" s="162"/>
      <c r="N493" s="162"/>
      <c r="O493" s="162"/>
      <c r="P493" s="162"/>
      <c r="Q493" s="162"/>
      <c r="R493" s="162"/>
      <c r="Y493" s="38"/>
      <c r="Z493" s="39"/>
      <c r="AA493" s="40" t="str">
        <f t="shared" si="128"/>
        <v/>
      </c>
      <c r="AB493" s="40" t="str">
        <f t="shared" si="129"/>
        <v/>
      </c>
      <c r="AD493" s="5" t="str">
        <f t="shared" si="130"/>
        <v/>
      </c>
      <c r="AE493" s="124" t="str">
        <f t="shared" si="131"/>
        <v/>
      </c>
      <c r="AF493" s="124" t="str">
        <f t="shared" si="132"/>
        <v/>
      </c>
      <c r="AG493" s="6" t="str">
        <f t="shared" si="133"/>
        <v/>
      </c>
      <c r="AH493" s="5" t="str">
        <f t="shared" si="134"/>
        <v/>
      </c>
      <c r="AI493" s="6" t="str">
        <f t="shared" si="135"/>
        <v/>
      </c>
      <c r="AJ493" s="6" t="str">
        <f t="shared" si="136"/>
        <v/>
      </c>
      <c r="AK493" s="6" t="str">
        <f t="shared" si="137"/>
        <v/>
      </c>
      <c r="AL493" s="6" t="str">
        <f t="shared" si="138"/>
        <v/>
      </c>
      <c r="AM493" s="6" t="str">
        <f t="shared" si="139"/>
        <v/>
      </c>
      <c r="AN493" s="6" t="str">
        <f t="shared" si="140"/>
        <v/>
      </c>
      <c r="AO493" s="6" t="str">
        <f t="shared" si="141"/>
        <v/>
      </c>
      <c r="AP493" s="6" t="str">
        <f t="shared" si="142"/>
        <v/>
      </c>
      <c r="AQ493" s="6" t="str">
        <f t="shared" si="143"/>
        <v/>
      </c>
      <c r="AR493" s="6" t="str">
        <f t="shared" si="144"/>
        <v/>
      </c>
      <c r="AS493" s="6"/>
      <c r="AT493" s="45"/>
    </row>
    <row r="494" spans="2:46" x14ac:dyDescent="0.3">
      <c r="B494" s="163"/>
      <c r="C494" s="163"/>
      <c r="D494" s="4"/>
      <c r="E494" s="1"/>
      <c r="F494" s="37" t="str">
        <f t="shared" si="127"/>
        <v/>
      </c>
      <c r="G494" s="37"/>
      <c r="H494" s="36"/>
      <c r="I494" s="162"/>
      <c r="J494" s="162"/>
      <c r="K494" s="162"/>
      <c r="L494" s="162"/>
      <c r="M494" s="162"/>
      <c r="N494" s="162"/>
      <c r="O494" s="162"/>
      <c r="P494" s="162"/>
      <c r="Q494" s="162"/>
      <c r="R494" s="162"/>
      <c r="Y494" s="38"/>
      <c r="Z494" s="39"/>
      <c r="AA494" s="40" t="str">
        <f t="shared" si="128"/>
        <v/>
      </c>
      <c r="AB494" s="40" t="str">
        <f t="shared" si="129"/>
        <v/>
      </c>
      <c r="AD494" s="5" t="str">
        <f t="shared" si="130"/>
        <v/>
      </c>
      <c r="AE494" s="124" t="str">
        <f t="shared" si="131"/>
        <v/>
      </c>
      <c r="AF494" s="124" t="str">
        <f t="shared" si="132"/>
        <v/>
      </c>
      <c r="AG494" s="6" t="str">
        <f t="shared" si="133"/>
        <v/>
      </c>
      <c r="AH494" s="5" t="str">
        <f t="shared" si="134"/>
        <v/>
      </c>
      <c r="AI494" s="6" t="str">
        <f t="shared" si="135"/>
        <v/>
      </c>
      <c r="AJ494" s="6" t="str">
        <f t="shared" si="136"/>
        <v/>
      </c>
      <c r="AK494" s="6" t="str">
        <f t="shared" si="137"/>
        <v/>
      </c>
      <c r="AL494" s="6" t="str">
        <f t="shared" si="138"/>
        <v/>
      </c>
      <c r="AM494" s="6" t="str">
        <f t="shared" si="139"/>
        <v/>
      </c>
      <c r="AN494" s="6" t="str">
        <f t="shared" si="140"/>
        <v/>
      </c>
      <c r="AO494" s="6" t="str">
        <f t="shared" si="141"/>
        <v/>
      </c>
      <c r="AP494" s="6" t="str">
        <f t="shared" si="142"/>
        <v/>
      </c>
      <c r="AQ494" s="6" t="str">
        <f t="shared" si="143"/>
        <v/>
      </c>
      <c r="AR494" s="6" t="str">
        <f t="shared" si="144"/>
        <v/>
      </c>
      <c r="AS494" s="6"/>
      <c r="AT494" s="45"/>
    </row>
    <row r="495" spans="2:46" x14ac:dyDescent="0.3">
      <c r="B495" s="163"/>
      <c r="C495" s="163"/>
      <c r="D495" s="4"/>
      <c r="E495" s="1"/>
      <c r="F495" s="37" t="str">
        <f t="shared" si="127"/>
        <v/>
      </c>
      <c r="G495" s="37"/>
      <c r="H495" s="36"/>
      <c r="I495" s="162"/>
      <c r="J495" s="162"/>
      <c r="K495" s="162"/>
      <c r="L495" s="162"/>
      <c r="M495" s="162"/>
      <c r="N495" s="162"/>
      <c r="O495" s="162"/>
      <c r="P495" s="162"/>
      <c r="Q495" s="162"/>
      <c r="R495" s="162"/>
      <c r="Y495" s="38"/>
      <c r="Z495" s="39"/>
      <c r="AA495" s="40" t="str">
        <f t="shared" si="128"/>
        <v/>
      </c>
      <c r="AB495" s="40" t="str">
        <f t="shared" si="129"/>
        <v/>
      </c>
      <c r="AD495" s="5" t="str">
        <f t="shared" si="130"/>
        <v/>
      </c>
      <c r="AE495" s="124" t="str">
        <f t="shared" si="131"/>
        <v/>
      </c>
      <c r="AF495" s="124" t="str">
        <f t="shared" si="132"/>
        <v/>
      </c>
      <c r="AG495" s="6" t="str">
        <f t="shared" si="133"/>
        <v/>
      </c>
      <c r="AH495" s="5" t="str">
        <f t="shared" si="134"/>
        <v/>
      </c>
      <c r="AI495" s="6" t="str">
        <f t="shared" si="135"/>
        <v/>
      </c>
      <c r="AJ495" s="6" t="str">
        <f t="shared" si="136"/>
        <v/>
      </c>
      <c r="AK495" s="6" t="str">
        <f t="shared" si="137"/>
        <v/>
      </c>
      <c r="AL495" s="6" t="str">
        <f t="shared" si="138"/>
        <v/>
      </c>
      <c r="AM495" s="6" t="str">
        <f t="shared" si="139"/>
        <v/>
      </c>
      <c r="AN495" s="6" t="str">
        <f t="shared" si="140"/>
        <v/>
      </c>
      <c r="AO495" s="6" t="str">
        <f t="shared" si="141"/>
        <v/>
      </c>
      <c r="AP495" s="6" t="str">
        <f t="shared" si="142"/>
        <v/>
      </c>
      <c r="AQ495" s="6" t="str">
        <f t="shared" si="143"/>
        <v/>
      </c>
      <c r="AR495" s="6" t="str">
        <f t="shared" si="144"/>
        <v/>
      </c>
      <c r="AS495" s="6"/>
      <c r="AT495" s="45"/>
    </row>
    <row r="496" spans="2:46" x14ac:dyDescent="0.3">
      <c r="B496" s="163"/>
      <c r="C496" s="163"/>
      <c r="D496" s="4"/>
      <c r="E496" s="1"/>
      <c r="F496" s="37" t="str">
        <f t="shared" si="127"/>
        <v/>
      </c>
      <c r="G496" s="37"/>
      <c r="H496" s="36"/>
      <c r="I496" s="162"/>
      <c r="J496" s="162"/>
      <c r="K496" s="162"/>
      <c r="L496" s="162"/>
      <c r="M496" s="162"/>
      <c r="N496" s="162"/>
      <c r="O496" s="162"/>
      <c r="P496" s="162"/>
      <c r="Q496" s="162"/>
      <c r="R496" s="162"/>
      <c r="Y496" s="38"/>
      <c r="Z496" s="39"/>
      <c r="AA496" s="40" t="str">
        <f t="shared" si="128"/>
        <v/>
      </c>
      <c r="AB496" s="40" t="str">
        <f t="shared" si="129"/>
        <v/>
      </c>
      <c r="AD496" s="5" t="str">
        <f t="shared" si="130"/>
        <v/>
      </c>
      <c r="AE496" s="124" t="str">
        <f t="shared" si="131"/>
        <v/>
      </c>
      <c r="AF496" s="124" t="str">
        <f t="shared" si="132"/>
        <v/>
      </c>
      <c r="AG496" s="6" t="str">
        <f t="shared" si="133"/>
        <v/>
      </c>
      <c r="AH496" s="5" t="str">
        <f t="shared" si="134"/>
        <v/>
      </c>
      <c r="AI496" s="6" t="str">
        <f t="shared" si="135"/>
        <v/>
      </c>
      <c r="AJ496" s="6" t="str">
        <f t="shared" si="136"/>
        <v/>
      </c>
      <c r="AK496" s="6" t="str">
        <f t="shared" si="137"/>
        <v/>
      </c>
      <c r="AL496" s="6" t="str">
        <f t="shared" si="138"/>
        <v/>
      </c>
      <c r="AM496" s="6" t="str">
        <f t="shared" si="139"/>
        <v/>
      </c>
      <c r="AN496" s="6" t="str">
        <f t="shared" si="140"/>
        <v/>
      </c>
      <c r="AO496" s="6" t="str">
        <f t="shared" si="141"/>
        <v/>
      </c>
      <c r="AP496" s="6" t="str">
        <f t="shared" si="142"/>
        <v/>
      </c>
      <c r="AQ496" s="6" t="str">
        <f t="shared" si="143"/>
        <v/>
      </c>
      <c r="AR496" s="6" t="str">
        <f t="shared" si="144"/>
        <v/>
      </c>
      <c r="AS496" s="6"/>
      <c r="AT496" s="45"/>
    </row>
    <row r="497" spans="2:46" x14ac:dyDescent="0.3">
      <c r="B497" s="163"/>
      <c r="C497" s="163"/>
      <c r="D497" s="4"/>
      <c r="E497" s="1"/>
      <c r="F497" s="37" t="str">
        <f t="shared" si="127"/>
        <v/>
      </c>
      <c r="G497" s="37"/>
      <c r="H497" s="36"/>
      <c r="I497" s="162"/>
      <c r="J497" s="162"/>
      <c r="K497" s="162"/>
      <c r="L497" s="162"/>
      <c r="M497" s="162"/>
      <c r="N497" s="162"/>
      <c r="O497" s="162"/>
      <c r="P497" s="162"/>
      <c r="Q497" s="162"/>
      <c r="R497" s="162"/>
      <c r="Y497" s="38"/>
      <c r="Z497" s="39"/>
      <c r="AA497" s="40" t="str">
        <f t="shared" si="128"/>
        <v/>
      </c>
      <c r="AB497" s="40" t="str">
        <f t="shared" si="129"/>
        <v/>
      </c>
      <c r="AD497" s="5" t="str">
        <f t="shared" si="130"/>
        <v/>
      </c>
      <c r="AE497" s="124" t="str">
        <f t="shared" si="131"/>
        <v/>
      </c>
      <c r="AF497" s="124" t="str">
        <f t="shared" si="132"/>
        <v/>
      </c>
      <c r="AG497" s="6" t="str">
        <f t="shared" si="133"/>
        <v/>
      </c>
      <c r="AH497" s="5" t="str">
        <f t="shared" si="134"/>
        <v/>
      </c>
      <c r="AI497" s="6" t="str">
        <f t="shared" si="135"/>
        <v/>
      </c>
      <c r="AJ497" s="6" t="str">
        <f t="shared" si="136"/>
        <v/>
      </c>
      <c r="AK497" s="6" t="str">
        <f t="shared" si="137"/>
        <v/>
      </c>
      <c r="AL497" s="6" t="str">
        <f t="shared" si="138"/>
        <v/>
      </c>
      <c r="AM497" s="6" t="str">
        <f t="shared" si="139"/>
        <v/>
      </c>
      <c r="AN497" s="6" t="str">
        <f t="shared" si="140"/>
        <v/>
      </c>
      <c r="AO497" s="6" t="str">
        <f t="shared" si="141"/>
        <v/>
      </c>
      <c r="AP497" s="6" t="str">
        <f t="shared" si="142"/>
        <v/>
      </c>
      <c r="AQ497" s="6" t="str">
        <f t="shared" si="143"/>
        <v/>
      </c>
      <c r="AR497" s="6" t="str">
        <f t="shared" si="144"/>
        <v/>
      </c>
      <c r="AS497" s="6"/>
      <c r="AT497" s="45"/>
    </row>
    <row r="498" spans="2:46" x14ac:dyDescent="0.3">
      <c r="B498" s="163"/>
      <c r="C498" s="163"/>
      <c r="D498" s="4"/>
      <c r="E498" s="1"/>
      <c r="F498" s="37" t="str">
        <f t="shared" si="127"/>
        <v/>
      </c>
      <c r="G498" s="37"/>
      <c r="H498" s="36"/>
      <c r="I498" s="162"/>
      <c r="J498" s="162"/>
      <c r="K498" s="162"/>
      <c r="L498" s="162"/>
      <c r="M498" s="162"/>
      <c r="N498" s="162"/>
      <c r="O498" s="162"/>
      <c r="P498" s="162"/>
      <c r="Q498" s="162"/>
      <c r="R498" s="162"/>
      <c r="Y498" s="38"/>
      <c r="Z498" s="39"/>
      <c r="AA498" s="40" t="str">
        <f t="shared" si="128"/>
        <v/>
      </c>
      <c r="AB498" s="40" t="str">
        <f t="shared" si="129"/>
        <v/>
      </c>
      <c r="AD498" s="5" t="str">
        <f t="shared" si="130"/>
        <v/>
      </c>
      <c r="AE498" s="124" t="str">
        <f t="shared" si="131"/>
        <v/>
      </c>
      <c r="AF498" s="124" t="str">
        <f t="shared" si="132"/>
        <v/>
      </c>
      <c r="AG498" s="6" t="str">
        <f t="shared" si="133"/>
        <v/>
      </c>
      <c r="AH498" s="5" t="str">
        <f t="shared" si="134"/>
        <v/>
      </c>
      <c r="AI498" s="6" t="str">
        <f t="shared" si="135"/>
        <v/>
      </c>
      <c r="AJ498" s="6" t="str">
        <f t="shared" si="136"/>
        <v/>
      </c>
      <c r="AK498" s="6" t="str">
        <f t="shared" si="137"/>
        <v/>
      </c>
      <c r="AL498" s="6" t="str">
        <f t="shared" si="138"/>
        <v/>
      </c>
      <c r="AM498" s="6" t="str">
        <f t="shared" si="139"/>
        <v/>
      </c>
      <c r="AN498" s="6" t="str">
        <f t="shared" si="140"/>
        <v/>
      </c>
      <c r="AO498" s="6" t="str">
        <f t="shared" si="141"/>
        <v/>
      </c>
      <c r="AP498" s="6" t="str">
        <f t="shared" si="142"/>
        <v/>
      </c>
      <c r="AQ498" s="6" t="str">
        <f t="shared" si="143"/>
        <v/>
      </c>
      <c r="AR498" s="6" t="str">
        <f t="shared" si="144"/>
        <v/>
      </c>
      <c r="AS498" s="6"/>
      <c r="AT498" s="45"/>
    </row>
    <row r="499" spans="2:46" x14ac:dyDescent="0.3">
      <c r="B499" s="163"/>
      <c r="C499" s="163"/>
      <c r="D499" s="4"/>
      <c r="E499" s="1"/>
      <c r="F499" s="37" t="str">
        <f t="shared" si="127"/>
        <v/>
      </c>
      <c r="G499" s="37"/>
      <c r="H499" s="36"/>
      <c r="I499" s="162"/>
      <c r="J499" s="162"/>
      <c r="K499" s="162"/>
      <c r="L499" s="162"/>
      <c r="M499" s="162"/>
      <c r="N499" s="162"/>
      <c r="O499" s="162"/>
      <c r="P499" s="162"/>
      <c r="Q499" s="162"/>
      <c r="R499" s="162"/>
      <c r="Y499" s="38"/>
      <c r="Z499" s="39"/>
      <c r="AA499" s="40" t="str">
        <f t="shared" si="128"/>
        <v/>
      </c>
      <c r="AB499" s="40" t="str">
        <f t="shared" si="129"/>
        <v/>
      </c>
      <c r="AD499" s="5" t="str">
        <f t="shared" si="130"/>
        <v/>
      </c>
      <c r="AE499" s="124" t="str">
        <f t="shared" si="131"/>
        <v/>
      </c>
      <c r="AF499" s="124" t="str">
        <f t="shared" si="132"/>
        <v/>
      </c>
      <c r="AG499" s="6" t="str">
        <f t="shared" si="133"/>
        <v/>
      </c>
      <c r="AH499" s="5" t="str">
        <f t="shared" si="134"/>
        <v/>
      </c>
      <c r="AI499" s="6" t="str">
        <f t="shared" si="135"/>
        <v/>
      </c>
      <c r="AJ499" s="6" t="str">
        <f t="shared" si="136"/>
        <v/>
      </c>
      <c r="AK499" s="6" t="str">
        <f t="shared" si="137"/>
        <v/>
      </c>
      <c r="AL499" s="6" t="str">
        <f t="shared" si="138"/>
        <v/>
      </c>
      <c r="AM499" s="6" t="str">
        <f t="shared" si="139"/>
        <v/>
      </c>
      <c r="AN499" s="6" t="str">
        <f t="shared" si="140"/>
        <v/>
      </c>
      <c r="AO499" s="6" t="str">
        <f t="shared" si="141"/>
        <v/>
      </c>
      <c r="AP499" s="6" t="str">
        <f t="shared" si="142"/>
        <v/>
      </c>
      <c r="AQ499" s="6" t="str">
        <f t="shared" si="143"/>
        <v/>
      </c>
      <c r="AR499" s="6" t="str">
        <f t="shared" si="144"/>
        <v/>
      </c>
      <c r="AS499" s="6"/>
      <c r="AT499" s="45"/>
    </row>
    <row r="500" spans="2:46" x14ac:dyDescent="0.3">
      <c r="B500" s="163"/>
      <c r="C500" s="163"/>
      <c r="D500" s="4"/>
      <c r="E500" s="1"/>
      <c r="F500" s="37" t="str">
        <f t="shared" si="127"/>
        <v/>
      </c>
      <c r="G500" s="37"/>
      <c r="H500" s="36"/>
      <c r="I500" s="162"/>
      <c r="J500" s="162"/>
      <c r="K500" s="162"/>
      <c r="L500" s="162"/>
      <c r="M500" s="162"/>
      <c r="N500" s="162"/>
      <c r="O500" s="162"/>
      <c r="P500" s="162"/>
      <c r="Q500" s="162"/>
      <c r="R500" s="162"/>
      <c r="Y500" s="38"/>
      <c r="Z500" s="39"/>
      <c r="AA500" s="40" t="str">
        <f t="shared" si="128"/>
        <v/>
      </c>
      <c r="AB500" s="40" t="str">
        <f t="shared" si="129"/>
        <v/>
      </c>
      <c r="AD500" s="5" t="str">
        <f t="shared" si="130"/>
        <v/>
      </c>
      <c r="AE500" s="124" t="str">
        <f t="shared" si="131"/>
        <v/>
      </c>
      <c r="AF500" s="124" t="str">
        <f t="shared" si="132"/>
        <v/>
      </c>
      <c r="AG500" s="6" t="str">
        <f t="shared" si="133"/>
        <v/>
      </c>
      <c r="AH500" s="5" t="str">
        <f t="shared" si="134"/>
        <v/>
      </c>
      <c r="AI500" s="6" t="str">
        <f t="shared" si="135"/>
        <v/>
      </c>
      <c r="AJ500" s="6" t="str">
        <f t="shared" si="136"/>
        <v/>
      </c>
      <c r="AK500" s="6" t="str">
        <f t="shared" si="137"/>
        <v/>
      </c>
      <c r="AL500" s="6" t="str">
        <f t="shared" si="138"/>
        <v/>
      </c>
      <c r="AM500" s="6" t="str">
        <f t="shared" si="139"/>
        <v/>
      </c>
      <c r="AN500" s="6" t="str">
        <f t="shared" si="140"/>
        <v/>
      </c>
      <c r="AO500" s="6" t="str">
        <f t="shared" si="141"/>
        <v/>
      </c>
      <c r="AP500" s="6" t="str">
        <f t="shared" si="142"/>
        <v/>
      </c>
      <c r="AQ500" s="6" t="str">
        <f t="shared" si="143"/>
        <v/>
      </c>
      <c r="AR500" s="6" t="str">
        <f t="shared" si="144"/>
        <v/>
      </c>
      <c r="AS500" s="6"/>
      <c r="AT500" s="45"/>
    </row>
    <row r="501" spans="2:46" x14ac:dyDescent="0.3">
      <c r="D501" s="4"/>
      <c r="E501" s="1"/>
      <c r="Y501" s="46"/>
      <c r="Z501" s="39"/>
      <c r="AA501" s="40"/>
      <c r="AB501" s="40"/>
      <c r="AD501" s="5" t="str">
        <f t="shared" si="130"/>
        <v/>
      </c>
      <c r="AF501" s="42" t="str">
        <f t="shared" si="132"/>
        <v/>
      </c>
      <c r="AG501" s="6" t="str">
        <f t="shared" si="133"/>
        <v/>
      </c>
      <c r="AH501" s="5" t="str">
        <f t="shared" si="134"/>
        <v/>
      </c>
      <c r="AL501" s="6" t="str">
        <f>IF(OR(AL$13="",V501="",$E501=$E$13,$B501&lt;&gt;"partida"),"",V501*$Z501)</f>
        <v/>
      </c>
      <c r="AQ501" s="6" t="str">
        <f>IF(OR(AQ$13="",V501="",$E501=$E$13,$B501&lt;&gt;"partida"),"",V501*$Z501)</f>
        <v/>
      </c>
      <c r="AS501" s="6"/>
      <c r="AT501" s="4"/>
    </row>
    <row r="502" spans="2:46" x14ac:dyDescent="0.3">
      <c r="D502" s="4"/>
      <c r="E502" s="1"/>
      <c r="Y502" s="46"/>
      <c r="Z502" s="39"/>
      <c r="AA502" s="40"/>
      <c r="AB502" s="40"/>
      <c r="AG502" s="5"/>
    </row>
    <row r="503" spans="2:46" x14ac:dyDescent="0.3">
      <c r="Y503" s="46"/>
    </row>
    <row r="504" spans="2:46" x14ac:dyDescent="0.3">
      <c r="Y504" s="46"/>
    </row>
    <row r="505" spans="2:46" x14ac:dyDescent="0.3">
      <c r="Y505" s="46"/>
    </row>
    <row r="506" spans="2:46" x14ac:dyDescent="0.3">
      <c r="Y506" s="46"/>
    </row>
    <row r="507" spans="2:46" x14ac:dyDescent="0.3">
      <c r="Y507" s="46"/>
    </row>
    <row r="508" spans="2:46" x14ac:dyDescent="0.3">
      <c r="D508" s="1"/>
      <c r="E508" s="1"/>
      <c r="G508" s="1"/>
      <c r="S508" s="1"/>
      <c r="T508" s="1"/>
      <c r="U508" s="1"/>
      <c r="V508" s="1"/>
      <c r="W508" s="1"/>
      <c r="X508" s="1"/>
      <c r="Y508" s="46"/>
      <c r="AD508" s="6"/>
    </row>
    <row r="509" spans="2:46" x14ac:dyDescent="0.3">
      <c r="D509" s="1"/>
      <c r="E509" s="1"/>
      <c r="G509" s="1"/>
      <c r="S509" s="1"/>
      <c r="T509" s="1"/>
      <c r="U509" s="1"/>
      <c r="V509" s="1"/>
      <c r="W509" s="1"/>
      <c r="X509" s="1"/>
      <c r="Y509" s="46"/>
      <c r="AD509" s="6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2:46" x14ac:dyDescent="0.3">
      <c r="D510" s="1"/>
      <c r="E510" s="1"/>
      <c r="G510" s="1"/>
      <c r="S510" s="1"/>
      <c r="T510" s="1"/>
      <c r="U510" s="1"/>
      <c r="V510" s="1"/>
      <c r="W510" s="1"/>
      <c r="X510" s="1"/>
      <c r="Y510" s="46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3">
      <c r="D511" s="1"/>
      <c r="E511" s="1"/>
      <c r="G511" s="1"/>
      <c r="S511" s="1"/>
      <c r="T511" s="1"/>
      <c r="U511" s="1"/>
      <c r="V511" s="1"/>
      <c r="W511" s="1"/>
      <c r="X511" s="1"/>
      <c r="Y511" s="46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3">
      <c r="D512" s="1"/>
      <c r="E512" s="1"/>
      <c r="G512" s="1"/>
      <c r="S512" s="1"/>
      <c r="T512" s="1"/>
      <c r="U512" s="1"/>
      <c r="V512" s="1"/>
      <c r="W512" s="1"/>
      <c r="X512" s="1"/>
      <c r="Y512" s="46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3">
      <c r="D513" s="1"/>
      <c r="E513" s="1"/>
      <c r="G513" s="1"/>
      <c r="S513" s="1"/>
      <c r="T513" s="1"/>
      <c r="U513" s="1"/>
      <c r="V513" s="1"/>
      <c r="W513" s="1"/>
      <c r="X513" s="1"/>
      <c r="Y513" s="46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3">
      <c r="D514" s="1"/>
      <c r="E514" s="1"/>
      <c r="G514" s="1"/>
      <c r="S514" s="1"/>
      <c r="T514" s="1"/>
      <c r="U514" s="1"/>
      <c r="V514" s="1"/>
      <c r="W514" s="1"/>
      <c r="X514" s="1"/>
      <c r="Y514" s="46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3">
      <c r="D515" s="1"/>
      <c r="E515" s="1"/>
      <c r="G515" s="1"/>
      <c r="S515" s="1"/>
      <c r="T515" s="1"/>
      <c r="U515" s="1"/>
      <c r="V515" s="1"/>
      <c r="W515" s="1"/>
      <c r="X515" s="1"/>
      <c r="Y515" s="46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3">
      <c r="D516" s="1"/>
      <c r="E516" s="1"/>
      <c r="G516" s="1"/>
      <c r="S516" s="1"/>
      <c r="T516" s="1"/>
      <c r="U516" s="1"/>
      <c r="V516" s="1"/>
      <c r="W516" s="1"/>
      <c r="X516" s="1"/>
      <c r="Y516" s="46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3">
      <c r="D517" s="1"/>
      <c r="E517" s="1"/>
      <c r="G517" s="1"/>
      <c r="S517" s="1"/>
      <c r="T517" s="1"/>
      <c r="U517" s="1"/>
      <c r="V517" s="1"/>
      <c r="W517" s="1"/>
      <c r="X517" s="1"/>
      <c r="Y517" s="46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3">
      <c r="D518" s="1"/>
      <c r="E518" s="1"/>
      <c r="G518" s="1"/>
      <c r="S518" s="1"/>
      <c r="T518" s="1"/>
      <c r="U518" s="1"/>
      <c r="V518" s="1"/>
      <c r="W518" s="1"/>
      <c r="X518" s="1"/>
      <c r="Y518" s="46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3">
      <c r="D519" s="1"/>
      <c r="E519" s="1"/>
      <c r="G519" s="1"/>
      <c r="S519" s="1"/>
      <c r="T519" s="1"/>
      <c r="U519" s="1"/>
      <c r="V519" s="1"/>
      <c r="W519" s="1"/>
      <c r="X519" s="1"/>
      <c r="Y519" s="46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3">
      <c r="D520" s="1"/>
      <c r="E520" s="1"/>
      <c r="G520" s="1"/>
      <c r="S520" s="1"/>
      <c r="T520" s="1"/>
      <c r="U520" s="1"/>
      <c r="V520" s="1"/>
      <c r="W520" s="1"/>
      <c r="X520" s="1"/>
      <c r="Y520" s="46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3">
      <c r="D521" s="1"/>
      <c r="E521" s="1"/>
      <c r="G521" s="1"/>
      <c r="S521" s="1"/>
      <c r="T521" s="1"/>
      <c r="U521" s="1"/>
      <c r="V521" s="1"/>
      <c r="W521" s="1"/>
      <c r="X521" s="1"/>
      <c r="Y521" s="46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3">
      <c r="D522" s="1"/>
      <c r="E522" s="1"/>
      <c r="G522" s="1"/>
      <c r="S522" s="1"/>
      <c r="T522" s="1"/>
      <c r="U522" s="1"/>
      <c r="V522" s="1"/>
      <c r="W522" s="1"/>
      <c r="X522" s="1"/>
      <c r="Y522" s="46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3">
      <c r="D523" s="1"/>
      <c r="E523" s="1"/>
      <c r="G523" s="1"/>
      <c r="S523" s="1"/>
      <c r="T523" s="1"/>
      <c r="U523" s="1"/>
      <c r="V523" s="1"/>
      <c r="W523" s="1"/>
      <c r="X523" s="1"/>
      <c r="Y523" s="46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3">
      <c r="D524" s="1"/>
      <c r="E524" s="1"/>
      <c r="G524" s="1"/>
      <c r="S524" s="1"/>
      <c r="T524" s="1"/>
      <c r="U524" s="1"/>
      <c r="V524" s="1"/>
      <c r="W524" s="1"/>
      <c r="X524" s="1"/>
      <c r="Y524" s="46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3">
      <c r="D525" s="1"/>
      <c r="E525" s="1"/>
      <c r="G525" s="1"/>
      <c r="S525" s="1"/>
      <c r="T525" s="1"/>
      <c r="U525" s="1"/>
      <c r="V525" s="1"/>
      <c r="W525" s="1"/>
      <c r="X525" s="1"/>
      <c r="Y525" s="46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3">
      <c r="D526" s="1"/>
      <c r="E526" s="1"/>
      <c r="G526" s="1"/>
      <c r="S526" s="1"/>
      <c r="T526" s="1"/>
      <c r="U526" s="1"/>
      <c r="V526" s="1"/>
      <c r="W526" s="1"/>
      <c r="X526" s="1"/>
      <c r="Y526" s="46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3">
      <c r="D527" s="1"/>
      <c r="E527" s="1"/>
      <c r="G527" s="1"/>
      <c r="S527" s="1"/>
      <c r="T527" s="1"/>
      <c r="U527" s="1"/>
      <c r="V527" s="1"/>
      <c r="W527" s="1"/>
      <c r="X527" s="1"/>
      <c r="Y527" s="46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3">
      <c r="D528" s="1"/>
      <c r="E528" s="1"/>
      <c r="G528" s="1"/>
      <c r="S528" s="1"/>
      <c r="T528" s="1"/>
      <c r="U528" s="1"/>
      <c r="V528" s="1"/>
      <c r="W528" s="1"/>
      <c r="X528" s="1"/>
      <c r="Y528" s="46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3">
      <c r="D529" s="1"/>
      <c r="E529" s="1"/>
      <c r="G529" s="1"/>
      <c r="S529" s="1"/>
      <c r="T529" s="1"/>
      <c r="U529" s="1"/>
      <c r="V529" s="1"/>
      <c r="W529" s="1"/>
      <c r="X529" s="1"/>
      <c r="Y529" s="46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3">
      <c r="D530" s="1"/>
      <c r="E530" s="1"/>
      <c r="G530" s="1"/>
      <c r="S530" s="1"/>
      <c r="T530" s="1"/>
      <c r="U530" s="1"/>
      <c r="V530" s="1"/>
      <c r="W530" s="1"/>
      <c r="X530" s="1"/>
      <c r="Y530" s="46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3">
      <c r="D531" s="1"/>
      <c r="E531" s="1"/>
      <c r="G531" s="1"/>
      <c r="S531" s="1"/>
      <c r="T531" s="1"/>
      <c r="U531" s="1"/>
      <c r="V531" s="1"/>
      <c r="W531" s="1"/>
      <c r="X531" s="1"/>
      <c r="Y531" s="46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3">
      <c r="D532" s="1"/>
      <c r="E532" s="1"/>
      <c r="G532" s="1"/>
      <c r="S532" s="1"/>
      <c r="T532" s="1"/>
      <c r="U532" s="1"/>
      <c r="V532" s="1"/>
      <c r="W532" s="1"/>
      <c r="X532" s="1"/>
      <c r="Y532" s="46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3">
      <c r="D533" s="1"/>
      <c r="E533" s="1"/>
      <c r="G533" s="1"/>
      <c r="S533" s="1"/>
      <c r="T533" s="1"/>
      <c r="U533" s="1"/>
      <c r="V533" s="1"/>
      <c r="W533" s="1"/>
      <c r="X533" s="1"/>
      <c r="Y533" s="46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3">
      <c r="D534" s="1"/>
      <c r="E534" s="1"/>
      <c r="G534" s="1"/>
      <c r="S534" s="1"/>
      <c r="T534" s="1"/>
      <c r="U534" s="1"/>
      <c r="V534" s="1"/>
      <c r="W534" s="1"/>
      <c r="X534" s="1"/>
      <c r="Y534" s="46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3">
      <c r="D535" s="1"/>
      <c r="E535" s="1"/>
      <c r="G535" s="1"/>
      <c r="S535" s="1"/>
      <c r="T535" s="1"/>
      <c r="U535" s="1"/>
      <c r="V535" s="1"/>
      <c r="W535" s="1"/>
      <c r="X535" s="1"/>
      <c r="Y535" s="46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3">
      <c r="D536" s="1"/>
      <c r="E536" s="1"/>
      <c r="G536" s="1"/>
      <c r="S536" s="1"/>
      <c r="T536" s="1"/>
      <c r="U536" s="1"/>
      <c r="V536" s="1"/>
      <c r="W536" s="1"/>
      <c r="X536" s="1"/>
      <c r="Y536" s="46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3">
      <c r="D537" s="1"/>
      <c r="E537" s="1"/>
      <c r="G537" s="1"/>
      <c r="S537" s="1"/>
      <c r="T537" s="1"/>
      <c r="U537" s="1"/>
      <c r="V537" s="1"/>
      <c r="W537" s="1"/>
      <c r="X537" s="1"/>
      <c r="Y537" s="46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3">
      <c r="D538" s="1"/>
      <c r="E538" s="1"/>
      <c r="G538" s="1"/>
      <c r="S538" s="1"/>
      <c r="T538" s="1"/>
      <c r="U538" s="1"/>
      <c r="V538" s="1"/>
      <c r="W538" s="1"/>
      <c r="X538" s="1"/>
      <c r="Y538" s="46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3">
      <c r="D539" s="1"/>
      <c r="E539" s="1"/>
      <c r="G539" s="1"/>
      <c r="S539" s="1"/>
      <c r="T539" s="1"/>
      <c r="U539" s="1"/>
      <c r="V539" s="1"/>
      <c r="W539" s="1"/>
      <c r="X539" s="1"/>
      <c r="Y539" s="46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3">
      <c r="D540" s="1"/>
      <c r="E540" s="1"/>
      <c r="G540" s="1"/>
      <c r="S540" s="1"/>
      <c r="T540" s="1"/>
      <c r="U540" s="1"/>
      <c r="V540" s="1"/>
      <c r="W540" s="1"/>
      <c r="X540" s="1"/>
      <c r="Y540" s="46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3">
      <c r="D541" s="1"/>
      <c r="E541" s="1"/>
      <c r="G541" s="1"/>
      <c r="S541" s="1"/>
      <c r="T541" s="1"/>
      <c r="U541" s="1"/>
      <c r="V541" s="1"/>
      <c r="W541" s="1"/>
      <c r="X541" s="1"/>
      <c r="Y541" s="46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3">
      <c r="D542" s="1"/>
      <c r="E542" s="1"/>
      <c r="G542" s="1"/>
      <c r="S542" s="1"/>
      <c r="T542" s="1"/>
      <c r="U542" s="1"/>
      <c r="V542" s="1"/>
      <c r="W542" s="1"/>
      <c r="X542" s="1"/>
      <c r="Y542" s="46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3">
      <c r="D543" s="1"/>
      <c r="E543" s="1"/>
      <c r="G543" s="1"/>
      <c r="S543" s="1"/>
      <c r="T543" s="1"/>
      <c r="U543" s="1"/>
      <c r="V543" s="1"/>
      <c r="W543" s="1"/>
      <c r="X543" s="1"/>
      <c r="Y543" s="46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3">
      <c r="D544" s="1"/>
      <c r="E544" s="1"/>
      <c r="G544" s="1"/>
      <c r="S544" s="1"/>
      <c r="T544" s="1"/>
      <c r="U544" s="1"/>
      <c r="V544" s="1"/>
      <c r="W544" s="1"/>
      <c r="X544" s="1"/>
      <c r="Y544" s="46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3">
      <c r="D545" s="1"/>
      <c r="E545" s="1"/>
      <c r="G545" s="1"/>
      <c r="S545" s="1"/>
      <c r="T545" s="1"/>
      <c r="U545" s="1"/>
      <c r="V545" s="1"/>
      <c r="W545" s="1"/>
      <c r="X545" s="1"/>
      <c r="Y545" s="46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3">
      <c r="D546" s="1"/>
      <c r="E546" s="1"/>
      <c r="G546" s="1"/>
      <c r="S546" s="1"/>
      <c r="T546" s="1"/>
      <c r="U546" s="1"/>
      <c r="V546" s="1"/>
      <c r="W546" s="1"/>
      <c r="X546" s="1"/>
      <c r="Y546" s="46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3">
      <c r="D547" s="1"/>
      <c r="E547" s="1"/>
      <c r="G547" s="1"/>
      <c r="S547" s="1"/>
      <c r="T547" s="1"/>
      <c r="U547" s="1"/>
      <c r="V547" s="1"/>
      <c r="W547" s="1"/>
      <c r="X547" s="1"/>
      <c r="Y547" s="46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3">
      <c r="D548" s="1"/>
      <c r="E548" s="1"/>
      <c r="G548" s="1"/>
      <c r="S548" s="1"/>
      <c r="T548" s="1"/>
      <c r="U548" s="1"/>
      <c r="V548" s="1"/>
      <c r="W548" s="1"/>
      <c r="X548" s="1"/>
      <c r="Y548" s="46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3">
      <c r="D549" s="1"/>
      <c r="E549" s="1"/>
      <c r="G549" s="1"/>
      <c r="S549" s="1"/>
      <c r="T549" s="1"/>
      <c r="U549" s="1"/>
      <c r="V549" s="1"/>
      <c r="W549" s="1"/>
      <c r="X549" s="1"/>
      <c r="Y549" s="46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3">
      <c r="D550" s="1"/>
      <c r="E550" s="1"/>
      <c r="G550" s="1"/>
      <c r="S550" s="1"/>
      <c r="T550" s="1"/>
      <c r="U550" s="1"/>
      <c r="V550" s="1"/>
      <c r="W550" s="1"/>
      <c r="X550" s="1"/>
      <c r="Y550" s="46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3">
      <c r="D551" s="1"/>
      <c r="E551" s="1"/>
      <c r="G551" s="1"/>
      <c r="S551" s="1"/>
      <c r="T551" s="1"/>
      <c r="U551" s="1"/>
      <c r="V551" s="1"/>
      <c r="W551" s="1"/>
      <c r="X551" s="1"/>
      <c r="Y551" s="46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3">
      <c r="D552" s="1"/>
      <c r="E552" s="1"/>
      <c r="G552" s="1"/>
      <c r="S552" s="1"/>
      <c r="T552" s="1"/>
      <c r="U552" s="1"/>
      <c r="V552" s="1"/>
      <c r="W552" s="1"/>
      <c r="X552" s="1"/>
      <c r="Y552" s="46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3">
      <c r="D553" s="1"/>
      <c r="E553" s="1"/>
      <c r="G553" s="1"/>
      <c r="S553" s="1"/>
      <c r="T553" s="1"/>
      <c r="U553" s="1"/>
      <c r="V553" s="1"/>
      <c r="W553" s="1"/>
      <c r="X553" s="1"/>
      <c r="Y553" s="46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3">
      <c r="D554" s="1"/>
      <c r="E554" s="1"/>
      <c r="G554" s="1"/>
      <c r="S554" s="1"/>
      <c r="T554" s="1"/>
      <c r="U554" s="1"/>
      <c r="V554" s="1"/>
      <c r="W554" s="1"/>
      <c r="X554" s="1"/>
      <c r="Y554" s="46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3">
      <c r="D555" s="1"/>
      <c r="E555" s="1"/>
      <c r="G555" s="1"/>
      <c r="S555" s="1"/>
      <c r="T555" s="1"/>
      <c r="U555" s="1"/>
      <c r="V555" s="1"/>
      <c r="W555" s="1"/>
      <c r="X555" s="1"/>
      <c r="Y555" s="46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3">
      <c r="D556" s="1"/>
      <c r="E556" s="1"/>
      <c r="G556" s="1"/>
      <c r="S556" s="1"/>
      <c r="T556" s="1"/>
      <c r="U556" s="1"/>
      <c r="V556" s="1"/>
      <c r="W556" s="1"/>
      <c r="X556" s="1"/>
      <c r="Y556" s="46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3">
      <c r="D557" s="1"/>
      <c r="E557" s="1"/>
      <c r="G557" s="1"/>
      <c r="S557" s="1"/>
      <c r="T557" s="1"/>
      <c r="U557" s="1"/>
      <c r="V557" s="1"/>
      <c r="W557" s="1"/>
      <c r="X557" s="1"/>
      <c r="Y557" s="46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3">
      <c r="D558" s="1"/>
      <c r="E558" s="1"/>
      <c r="G558" s="1"/>
      <c r="S558" s="1"/>
      <c r="T558" s="1"/>
      <c r="U558" s="1"/>
      <c r="V558" s="1"/>
      <c r="W558" s="1"/>
      <c r="X558" s="1"/>
      <c r="Y558" s="46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3">
      <c r="D559" s="1"/>
      <c r="E559" s="1"/>
      <c r="G559" s="1"/>
      <c r="S559" s="1"/>
      <c r="T559" s="1"/>
      <c r="U559" s="1"/>
      <c r="V559" s="1"/>
      <c r="W559" s="1"/>
      <c r="X559" s="1"/>
      <c r="Y559" s="46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3">
      <c r="D560" s="1"/>
      <c r="E560" s="1"/>
      <c r="G560" s="1"/>
      <c r="S560" s="1"/>
      <c r="T560" s="1"/>
      <c r="U560" s="1"/>
      <c r="V560" s="1"/>
      <c r="W560" s="1"/>
      <c r="X560" s="1"/>
      <c r="Y560" s="46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3">
      <c r="D561" s="1"/>
      <c r="E561" s="1"/>
      <c r="G561" s="1"/>
      <c r="S561" s="1"/>
      <c r="T561" s="1"/>
      <c r="U561" s="1"/>
      <c r="V561" s="1"/>
      <c r="W561" s="1"/>
      <c r="X561" s="1"/>
      <c r="Y561" s="46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3">
      <c r="D562" s="1"/>
      <c r="E562" s="1"/>
      <c r="G562" s="1"/>
      <c r="S562" s="1"/>
      <c r="T562" s="1"/>
      <c r="U562" s="1"/>
      <c r="V562" s="1"/>
      <c r="W562" s="1"/>
      <c r="X562" s="1"/>
      <c r="Y562" s="46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3">
      <c r="D563" s="1"/>
      <c r="E563" s="1"/>
      <c r="G563" s="1"/>
      <c r="S563" s="1"/>
      <c r="T563" s="1"/>
      <c r="U563" s="1"/>
      <c r="V563" s="1"/>
      <c r="W563" s="1"/>
      <c r="X563" s="1"/>
      <c r="Y563" s="46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3">
      <c r="D564" s="1"/>
      <c r="E564" s="1"/>
      <c r="G564" s="1"/>
      <c r="S564" s="1"/>
      <c r="T564" s="1"/>
      <c r="U564" s="1"/>
      <c r="V564" s="1"/>
      <c r="W564" s="1"/>
      <c r="X564" s="1"/>
      <c r="Y564" s="46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3">
      <c r="D565" s="1"/>
      <c r="E565" s="1"/>
      <c r="G565" s="1"/>
      <c r="S565" s="1"/>
      <c r="T565" s="1"/>
      <c r="U565" s="1"/>
      <c r="V565" s="1"/>
      <c r="W565" s="1"/>
      <c r="X565" s="1"/>
      <c r="Y565" s="46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3">
      <c r="D566" s="1"/>
      <c r="E566" s="1"/>
      <c r="G566" s="1"/>
      <c r="S566" s="1"/>
      <c r="T566" s="1"/>
      <c r="U566" s="1"/>
      <c r="V566" s="1"/>
      <c r="W566" s="1"/>
      <c r="X566" s="1"/>
      <c r="Y566" s="46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3">
      <c r="D567" s="1"/>
      <c r="E567" s="1"/>
      <c r="G567" s="1"/>
      <c r="S567" s="1"/>
      <c r="T567" s="1"/>
      <c r="U567" s="1"/>
      <c r="V567" s="1"/>
      <c r="W567" s="1"/>
      <c r="X567" s="1"/>
      <c r="Y567" s="46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3">
      <c r="D568" s="1"/>
      <c r="E568" s="1"/>
      <c r="G568" s="1"/>
      <c r="S568" s="1"/>
      <c r="T568" s="1"/>
      <c r="U568" s="1"/>
      <c r="V568" s="1"/>
      <c r="W568" s="1"/>
      <c r="X568" s="1"/>
      <c r="Y568" s="46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3">
      <c r="D569" s="1"/>
      <c r="E569" s="1"/>
      <c r="G569" s="1"/>
      <c r="S569" s="1"/>
      <c r="T569" s="1"/>
      <c r="U569" s="1"/>
      <c r="V569" s="1"/>
      <c r="W569" s="1"/>
      <c r="X569" s="1"/>
      <c r="Y569" s="46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3">
      <c r="D570" s="1"/>
      <c r="E570" s="1"/>
      <c r="G570" s="1"/>
      <c r="S570" s="1"/>
      <c r="T570" s="1"/>
      <c r="U570" s="1"/>
      <c r="V570" s="1"/>
      <c r="W570" s="1"/>
      <c r="X570" s="1"/>
      <c r="Y570" s="46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3">
      <c r="D571" s="1"/>
      <c r="E571" s="1"/>
      <c r="G571" s="1"/>
      <c r="S571" s="1"/>
      <c r="T571" s="1"/>
      <c r="U571" s="1"/>
      <c r="V571" s="1"/>
      <c r="W571" s="1"/>
      <c r="X571" s="1"/>
      <c r="Y571" s="46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3">
      <c r="D572" s="1"/>
      <c r="E572" s="1"/>
      <c r="G572" s="1"/>
      <c r="S572" s="1"/>
      <c r="T572" s="1"/>
      <c r="U572" s="1"/>
      <c r="V572" s="1"/>
      <c r="W572" s="1"/>
      <c r="X572" s="1"/>
      <c r="Y572" s="46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3">
      <c r="D573" s="1"/>
      <c r="E573" s="1"/>
      <c r="G573" s="1"/>
      <c r="S573" s="1"/>
      <c r="T573" s="1"/>
      <c r="U573" s="1"/>
      <c r="V573" s="1"/>
      <c r="W573" s="1"/>
      <c r="X573" s="1"/>
      <c r="Y573" s="46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3">
      <c r="D574" s="1"/>
      <c r="E574" s="1"/>
      <c r="G574" s="1"/>
      <c r="S574" s="1"/>
      <c r="T574" s="1"/>
      <c r="U574" s="1"/>
      <c r="V574" s="1"/>
      <c r="W574" s="1"/>
      <c r="X574" s="1"/>
      <c r="Y574" s="46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3">
      <c r="D575" s="1"/>
      <c r="E575" s="1"/>
      <c r="G575" s="1"/>
      <c r="S575" s="1"/>
      <c r="T575" s="1"/>
      <c r="U575" s="1"/>
      <c r="V575" s="1"/>
      <c r="W575" s="1"/>
      <c r="X575" s="1"/>
      <c r="Y575" s="46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3">
      <c r="D576" s="1"/>
      <c r="E576" s="1"/>
      <c r="G576" s="1"/>
      <c r="S576" s="1"/>
      <c r="T576" s="1"/>
      <c r="U576" s="1"/>
      <c r="V576" s="1"/>
      <c r="W576" s="1"/>
      <c r="X576" s="1"/>
      <c r="Y576" s="46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3">
      <c r="D577" s="1"/>
      <c r="E577" s="1"/>
      <c r="G577" s="1"/>
      <c r="S577" s="1"/>
      <c r="T577" s="1"/>
      <c r="U577" s="1"/>
      <c r="V577" s="1"/>
      <c r="W577" s="1"/>
      <c r="X577" s="1"/>
      <c r="Y577" s="46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3">
      <c r="D578" s="1"/>
      <c r="E578" s="1"/>
      <c r="G578" s="1"/>
      <c r="S578" s="1"/>
      <c r="T578" s="1"/>
      <c r="U578" s="1"/>
      <c r="V578" s="1"/>
      <c r="W578" s="1"/>
      <c r="X578" s="1"/>
      <c r="Y578" s="46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3">
      <c r="D579" s="1"/>
      <c r="E579" s="1"/>
      <c r="G579" s="1"/>
      <c r="S579" s="1"/>
      <c r="T579" s="1"/>
      <c r="U579" s="1"/>
      <c r="V579" s="1"/>
      <c r="W579" s="1"/>
      <c r="X579" s="1"/>
      <c r="Y579" s="46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3">
      <c r="D580" s="1"/>
      <c r="E580" s="1"/>
      <c r="G580" s="1"/>
      <c r="S580" s="1"/>
      <c r="T580" s="1"/>
      <c r="U580" s="1"/>
      <c r="V580" s="1"/>
      <c r="W580" s="1"/>
      <c r="X580" s="1"/>
      <c r="Y580" s="46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3">
      <c r="D581" s="1"/>
      <c r="E581" s="1"/>
      <c r="G581" s="1"/>
      <c r="S581" s="1"/>
      <c r="T581" s="1"/>
      <c r="U581" s="1"/>
      <c r="V581" s="1"/>
      <c r="W581" s="1"/>
      <c r="X581" s="1"/>
      <c r="Y581" s="47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3">
      <c r="D582" s="1"/>
      <c r="E582" s="1"/>
      <c r="G582" s="1"/>
      <c r="S582" s="1"/>
      <c r="T582" s="1"/>
      <c r="U582" s="1"/>
      <c r="V582" s="1"/>
      <c r="W582" s="1"/>
      <c r="X582" s="1"/>
      <c r="Y582" s="47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3">
      <c r="D583" s="1"/>
      <c r="E583" s="1"/>
      <c r="G583" s="1"/>
      <c r="S583" s="1"/>
      <c r="T583" s="1"/>
      <c r="U583" s="1"/>
      <c r="V583" s="1"/>
      <c r="W583" s="1"/>
      <c r="X583" s="1"/>
      <c r="Y583" s="47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3">
      <c r="D584" s="1"/>
      <c r="E584" s="1"/>
      <c r="G584" s="1"/>
      <c r="S584" s="1"/>
      <c r="T584" s="1"/>
      <c r="U584" s="1"/>
      <c r="V584" s="1"/>
      <c r="W584" s="1"/>
      <c r="X584" s="1"/>
      <c r="Y584" s="47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3">
      <c r="D585" s="1"/>
      <c r="E585" s="1"/>
      <c r="G585" s="1"/>
      <c r="S585" s="1"/>
      <c r="T585" s="1"/>
      <c r="U585" s="1"/>
      <c r="V585" s="1"/>
      <c r="W585" s="1"/>
      <c r="X585" s="1"/>
      <c r="Y585" s="47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3">
      <c r="D586" s="1"/>
      <c r="E586" s="1"/>
      <c r="G586" s="1"/>
      <c r="S586" s="1"/>
      <c r="T586" s="1"/>
      <c r="U586" s="1"/>
      <c r="V586" s="1"/>
      <c r="W586" s="1"/>
      <c r="X586" s="1"/>
      <c r="Y586" s="47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3">
      <c r="D587" s="1"/>
      <c r="E587" s="1"/>
      <c r="G587" s="1"/>
      <c r="S587" s="1"/>
      <c r="T587" s="1"/>
      <c r="U587" s="1"/>
      <c r="V587" s="1"/>
      <c r="W587" s="1"/>
      <c r="X587" s="1"/>
      <c r="Y587" s="47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3">
      <c r="D588" s="1"/>
      <c r="E588" s="1"/>
      <c r="G588" s="1"/>
      <c r="S588" s="1"/>
      <c r="T588" s="1"/>
      <c r="U588" s="1"/>
      <c r="V588" s="1"/>
      <c r="W588" s="1"/>
      <c r="X588" s="1"/>
      <c r="Y588" s="47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3">
      <c r="D589" s="1"/>
      <c r="E589" s="1"/>
      <c r="G589" s="1"/>
      <c r="S589" s="1"/>
      <c r="T589" s="1"/>
      <c r="U589" s="1"/>
      <c r="V589" s="1"/>
      <c r="W589" s="1"/>
      <c r="X589" s="1"/>
      <c r="Y589" s="47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3">
      <c r="D590" s="1"/>
      <c r="E590" s="1"/>
      <c r="G590" s="1"/>
      <c r="S590" s="1"/>
      <c r="T590" s="1"/>
      <c r="U590" s="1"/>
      <c r="V590" s="1"/>
      <c r="W590" s="1"/>
      <c r="X590" s="1"/>
      <c r="Y590" s="47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3">
      <c r="D591" s="1"/>
      <c r="E591" s="1"/>
      <c r="G591" s="1"/>
      <c r="S591" s="1"/>
      <c r="T591" s="1"/>
      <c r="U591" s="1"/>
      <c r="V591" s="1"/>
      <c r="W591" s="1"/>
      <c r="X591" s="1"/>
      <c r="Y591" s="47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3">
      <c r="D592" s="1"/>
      <c r="E592" s="1"/>
      <c r="G592" s="1"/>
      <c r="S592" s="1"/>
      <c r="T592" s="1"/>
      <c r="U592" s="1"/>
      <c r="V592" s="1"/>
      <c r="W592" s="1"/>
      <c r="X592" s="1"/>
      <c r="Y592" s="47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3">
      <c r="D593" s="1"/>
      <c r="E593" s="1"/>
      <c r="G593" s="1"/>
      <c r="S593" s="1"/>
      <c r="T593" s="1"/>
      <c r="U593" s="1"/>
      <c r="V593" s="1"/>
      <c r="W593" s="1"/>
      <c r="X593" s="1"/>
      <c r="Y593" s="47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3">
      <c r="D594" s="1"/>
      <c r="E594" s="1"/>
      <c r="G594" s="1"/>
      <c r="S594" s="1"/>
      <c r="T594" s="1"/>
      <c r="U594" s="1"/>
      <c r="V594" s="1"/>
      <c r="W594" s="1"/>
      <c r="X594" s="1"/>
      <c r="Y594" s="47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3">
      <c r="D595" s="1"/>
      <c r="E595" s="1"/>
      <c r="G595" s="1"/>
      <c r="S595" s="1"/>
      <c r="T595" s="1"/>
      <c r="U595" s="1"/>
      <c r="V595" s="1"/>
      <c r="W595" s="1"/>
      <c r="X595" s="1"/>
      <c r="Y595" s="47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3">
      <c r="D596" s="1"/>
      <c r="E596" s="1"/>
      <c r="G596" s="1"/>
      <c r="S596" s="1"/>
      <c r="T596" s="1"/>
      <c r="U596" s="1"/>
      <c r="V596" s="1"/>
      <c r="W596" s="1"/>
      <c r="X596" s="1"/>
      <c r="Y596" s="47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3">
      <c r="D597" s="1"/>
      <c r="E597" s="1"/>
      <c r="G597" s="1"/>
      <c r="S597" s="1"/>
      <c r="T597" s="1"/>
      <c r="U597" s="1"/>
      <c r="V597" s="1"/>
      <c r="W597" s="1"/>
      <c r="X597" s="1"/>
      <c r="Y597" s="47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3">
      <c r="D598" s="1"/>
      <c r="E598" s="1"/>
      <c r="G598" s="1"/>
      <c r="S598" s="1"/>
      <c r="T598" s="1"/>
      <c r="U598" s="1"/>
      <c r="V598" s="1"/>
      <c r="W598" s="1"/>
      <c r="X598" s="1"/>
      <c r="Y598" s="47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3">
      <c r="D599" s="1"/>
      <c r="E599" s="1"/>
      <c r="G599" s="1"/>
      <c r="S599" s="1"/>
      <c r="T599" s="1"/>
      <c r="U599" s="1"/>
      <c r="V599" s="1"/>
      <c r="W599" s="1"/>
      <c r="X599" s="1"/>
      <c r="Y599" s="47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3">
      <c r="D600" s="1"/>
      <c r="E600" s="1"/>
      <c r="G600" s="1"/>
      <c r="S600" s="1"/>
      <c r="T600" s="1"/>
      <c r="U600" s="1"/>
      <c r="V600" s="1"/>
      <c r="W600" s="1"/>
      <c r="X600" s="1"/>
      <c r="Y600" s="47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3">
      <c r="D601" s="1"/>
      <c r="E601" s="1"/>
      <c r="G601" s="1"/>
      <c r="S601" s="1"/>
      <c r="T601" s="1"/>
      <c r="U601" s="1"/>
      <c r="V601" s="1"/>
      <c r="W601" s="1"/>
      <c r="X601" s="1"/>
      <c r="Y601" s="47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3">
      <c r="D602" s="1"/>
      <c r="E602" s="1"/>
      <c r="G602" s="1"/>
      <c r="S602" s="1"/>
      <c r="T602" s="1"/>
      <c r="U602" s="1"/>
      <c r="V602" s="1"/>
      <c r="W602" s="1"/>
      <c r="X602" s="1"/>
      <c r="Y602" s="47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3">
      <c r="D603" s="1"/>
      <c r="E603" s="1"/>
      <c r="G603" s="1"/>
      <c r="S603" s="1"/>
      <c r="T603" s="1"/>
      <c r="U603" s="1"/>
      <c r="V603" s="1"/>
      <c r="W603" s="1"/>
      <c r="X603" s="1"/>
      <c r="Y603" s="47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3">
      <c r="D604" s="1"/>
      <c r="E604" s="1"/>
      <c r="G604" s="1"/>
      <c r="S604" s="1"/>
      <c r="T604" s="1"/>
      <c r="U604" s="1"/>
      <c r="V604" s="1"/>
      <c r="W604" s="1"/>
      <c r="X604" s="1"/>
      <c r="Y604" s="47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3">
      <c r="D605" s="1"/>
      <c r="E605" s="1"/>
      <c r="G605" s="1"/>
      <c r="S605" s="1"/>
      <c r="T605" s="1"/>
      <c r="U605" s="1"/>
      <c r="V605" s="1"/>
      <c r="W605" s="1"/>
      <c r="X605" s="1"/>
      <c r="Y605" s="47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3">
      <c r="D606" s="1"/>
      <c r="E606" s="1"/>
      <c r="G606" s="1"/>
      <c r="S606" s="1"/>
      <c r="T606" s="1"/>
      <c r="U606" s="1"/>
      <c r="V606" s="1"/>
      <c r="W606" s="1"/>
      <c r="X606" s="1"/>
      <c r="Y606" s="47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3">
      <c r="D607" s="1"/>
      <c r="E607" s="1"/>
      <c r="G607" s="1"/>
      <c r="S607" s="1"/>
      <c r="T607" s="1"/>
      <c r="U607" s="1"/>
      <c r="V607" s="1"/>
      <c r="W607" s="1"/>
      <c r="X607" s="1"/>
      <c r="Y607" s="47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3">
      <c r="D608" s="1"/>
      <c r="E608" s="1"/>
      <c r="G608" s="1"/>
      <c r="S608" s="1"/>
      <c r="T608" s="1"/>
      <c r="U608" s="1"/>
      <c r="V608" s="1"/>
      <c r="W608" s="1"/>
      <c r="X608" s="1"/>
      <c r="Y608" s="47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3">
      <c r="D609" s="1"/>
      <c r="E609" s="1"/>
      <c r="G609" s="1"/>
      <c r="S609" s="1"/>
      <c r="T609" s="1"/>
      <c r="U609" s="1"/>
      <c r="V609" s="1"/>
      <c r="W609" s="1"/>
      <c r="X609" s="1"/>
      <c r="Y609" s="47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3">
      <c r="D610" s="1"/>
      <c r="E610" s="1"/>
      <c r="G610" s="1"/>
      <c r="S610" s="1"/>
      <c r="T610" s="1"/>
      <c r="U610" s="1"/>
      <c r="V610" s="1"/>
      <c r="W610" s="1"/>
      <c r="X610" s="1"/>
      <c r="Y610" s="47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3">
      <c r="D611" s="1"/>
      <c r="E611" s="1"/>
      <c r="G611" s="1"/>
      <c r="S611" s="1"/>
      <c r="T611" s="1"/>
      <c r="U611" s="1"/>
      <c r="V611" s="1"/>
      <c r="W611" s="1"/>
      <c r="X611" s="1"/>
      <c r="Y611" s="47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3">
      <c r="D612" s="1"/>
      <c r="E612" s="1"/>
      <c r="G612" s="1"/>
      <c r="S612" s="1"/>
      <c r="T612" s="1"/>
      <c r="U612" s="1"/>
      <c r="V612" s="1"/>
      <c r="W612" s="1"/>
      <c r="X612" s="1"/>
      <c r="Y612" s="47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3">
      <c r="D613" s="1"/>
      <c r="E613" s="1"/>
      <c r="G613" s="1"/>
      <c r="S613" s="1"/>
      <c r="T613" s="1"/>
      <c r="U613" s="1"/>
      <c r="V613" s="1"/>
      <c r="W613" s="1"/>
      <c r="X613" s="1"/>
      <c r="Y613" s="47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3">
      <c r="D614" s="1"/>
      <c r="E614" s="1"/>
      <c r="G614" s="1"/>
      <c r="S614" s="1"/>
      <c r="T614" s="1"/>
      <c r="U614" s="1"/>
      <c r="V614" s="1"/>
      <c r="W614" s="1"/>
      <c r="X614" s="1"/>
      <c r="Y614" s="47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3">
      <c r="D615" s="1"/>
      <c r="E615" s="1"/>
      <c r="G615" s="1"/>
      <c r="S615" s="1"/>
      <c r="T615" s="1"/>
      <c r="U615" s="1"/>
      <c r="V615" s="1"/>
      <c r="W615" s="1"/>
      <c r="X615" s="1"/>
      <c r="Y615" s="47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</sheetData>
  <sheetProtection password="CC6B" sheet="1" objects="1" scenarios="1" selectLockedCells="1"/>
  <protectedRanges>
    <protectedRange sqref="D6" name="CIF_1_1"/>
    <protectedRange sqref="D5" name="Empresa_1_1"/>
    <protectedRange password="CF00" sqref="E185:E502 E12:E182" name="Revisión Preventivo_2_1"/>
    <protectedRange sqref="I12:R502" name="Desplazamiento_1_1"/>
    <protectedRange password="CF00" sqref="E183:E184" name="Revisión Preventivo_2_1_1"/>
  </protectedRanges>
  <mergeCells count="1014"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24:C24"/>
    <mergeCell ref="B25:C25"/>
    <mergeCell ref="B26:C26"/>
    <mergeCell ref="B27:C27"/>
    <mergeCell ref="B28:C28"/>
    <mergeCell ref="B37:C37"/>
    <mergeCell ref="B38:C38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34:C34"/>
    <mergeCell ref="B35:C35"/>
    <mergeCell ref="B36:C36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B54:C54"/>
    <mergeCell ref="B55:C55"/>
    <mergeCell ref="B56:C56"/>
    <mergeCell ref="B57:C57"/>
    <mergeCell ref="I79:R79"/>
    <mergeCell ref="I80:R80"/>
    <mergeCell ref="I81:R81"/>
    <mergeCell ref="I82:R82"/>
    <mergeCell ref="I83:R83"/>
    <mergeCell ref="I74:R74"/>
    <mergeCell ref="I75:R75"/>
    <mergeCell ref="B51:C51"/>
    <mergeCell ref="B52:C52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73:C73"/>
    <mergeCell ref="B64:C64"/>
    <mergeCell ref="B65:C65"/>
    <mergeCell ref="B66:C66"/>
    <mergeCell ref="B67:C67"/>
    <mergeCell ref="B68:C68"/>
    <mergeCell ref="B77:C77"/>
    <mergeCell ref="B78:C78"/>
    <mergeCell ref="B69:C69"/>
    <mergeCell ref="B70:C70"/>
    <mergeCell ref="B71:C71"/>
    <mergeCell ref="B72:C72"/>
    <mergeCell ref="B96:C96"/>
    <mergeCell ref="B97:C97"/>
    <mergeCell ref="B98:C98"/>
    <mergeCell ref="B89:C89"/>
    <mergeCell ref="B90:C90"/>
    <mergeCell ref="B91:C91"/>
    <mergeCell ref="B92:C92"/>
    <mergeCell ref="B93:C93"/>
    <mergeCell ref="I44:R44"/>
    <mergeCell ref="I45:R45"/>
    <mergeCell ref="I46:R46"/>
    <mergeCell ref="I47:R47"/>
    <mergeCell ref="I48:R48"/>
    <mergeCell ref="B74:C74"/>
    <mergeCell ref="B75:C75"/>
    <mergeCell ref="B76:C76"/>
    <mergeCell ref="B59:C59"/>
    <mergeCell ref="B60:C60"/>
    <mergeCell ref="B61:C61"/>
    <mergeCell ref="B62:C62"/>
    <mergeCell ref="B63:C63"/>
    <mergeCell ref="I41:R41"/>
    <mergeCell ref="I42:R42"/>
    <mergeCell ref="I43:R43"/>
    <mergeCell ref="I34:R34"/>
    <mergeCell ref="I35:R35"/>
    <mergeCell ref="I36:R36"/>
    <mergeCell ref="I59:R59"/>
    <mergeCell ref="I60:R60"/>
    <mergeCell ref="I61:R61"/>
    <mergeCell ref="I62:R62"/>
    <mergeCell ref="I63:R63"/>
    <mergeCell ref="I54:R54"/>
    <mergeCell ref="I39:R39"/>
    <mergeCell ref="I40:R40"/>
    <mergeCell ref="I37:R37"/>
    <mergeCell ref="I38:R38"/>
    <mergeCell ref="B58:C58"/>
    <mergeCell ref="B49:C49"/>
    <mergeCell ref="B50:C50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17:C117"/>
    <mergeCell ref="B118:C11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</mergeCells>
  <conditionalFormatting sqref="N6:Z7">
    <cfRule type="cellIs" dxfId="27" priority="21" operator="notEqual">
      <formula>""</formula>
    </cfRule>
  </conditionalFormatting>
  <conditionalFormatting sqref="AA6:AB7">
    <cfRule type="cellIs" dxfId="26" priority="20" operator="notEqual">
      <formula>""</formula>
    </cfRule>
  </conditionalFormatting>
  <conditionalFormatting sqref="N4:Z5">
    <cfRule type="cellIs" dxfId="25" priority="19" operator="notEqual">
      <formula>""</formula>
    </cfRule>
  </conditionalFormatting>
  <conditionalFormatting sqref="AA4:AB5">
    <cfRule type="cellIs" dxfId="24" priority="18" operator="notEqual">
      <formula>""</formula>
    </cfRule>
  </conditionalFormatting>
  <conditionalFormatting sqref="B195:AB500 D15:AB194">
    <cfRule type="expression" dxfId="23" priority="5">
      <formula>$G15="Pz"</formula>
    </cfRule>
    <cfRule type="expression" dxfId="22" priority="106">
      <formula>$B15="CAPÍTULO"</formula>
    </cfRule>
  </conditionalFormatting>
  <conditionalFormatting sqref="B195:Y500 AA15:AB500 D15:Y194">
    <cfRule type="expression" dxfId="21" priority="112">
      <formula>$B15="SUBTOTAL"</formula>
    </cfRule>
    <cfRule type="expression" dxfId="20" priority="123">
      <formula>$B15="PARTIDA"</formula>
    </cfRule>
  </conditionalFormatting>
  <conditionalFormatting sqref="E4:L6">
    <cfRule type="cellIs" dxfId="19" priority="9" operator="equal">
      <formula>""</formula>
    </cfRule>
  </conditionalFormatting>
  <conditionalFormatting sqref="G15:G500">
    <cfRule type="expression" dxfId="18" priority="6">
      <formula>AND($B15="PARTIDA",$E15=$E$13,$G15="")</formula>
    </cfRule>
  </conditionalFormatting>
  <conditionalFormatting sqref="Z15:Z500">
    <cfRule type="expression" dxfId="17" priority="148">
      <formula>AND(OR($B15="Partida",$B15="Subtotal"),$Z15="")</formula>
    </cfRule>
    <cfRule type="expression" dxfId="16" priority="149">
      <formula>$B15="subtotal"</formula>
    </cfRule>
    <cfRule type="expression" dxfId="15" priority="150">
      <formula>$AT15="*"</formula>
    </cfRule>
    <cfRule type="expression" dxfId="14" priority="151">
      <formula>$B15="PARTIDA"</formula>
    </cfRule>
  </conditionalFormatting>
  <conditionalFormatting sqref="B15:C194">
    <cfRule type="expression" dxfId="13" priority="1">
      <formula>$G15="Pz"</formula>
    </cfRule>
    <cfRule type="expression" dxfId="12" priority="2">
      <formula>$B15="CAPÍTULO"</formula>
    </cfRule>
  </conditionalFormatting>
  <conditionalFormatting sqref="B15:C194">
    <cfRule type="expression" dxfId="11" priority="3">
      <formula>$B15="SUBTOTAL"</formula>
    </cfRule>
    <cfRule type="expression" dxfId="10" priority="4">
      <formula>$B15="PARTIDA"</formula>
    </cfRule>
  </conditionalFormatting>
  <dataValidations count="5">
    <dataValidation type="list" allowBlank="1" showInputMessage="1" showErrorMessage="1" sqref="AT15:AT500">
      <formula1>"*"</formula1>
    </dataValidation>
    <dataValidation type="decimal" allowBlank="1" showInputMessage="1" showErrorMessage="1" errorTitle="ERROR" error="INSERTE IMPORTE CORRECTO_x000a_&lt; 0 y menor que MAX." sqref="Z15:Z502">
      <formula1>0</formula1>
      <formula2>Y15</formula2>
    </dataValidation>
    <dataValidation type="list" allowBlank="1" showInputMessage="1" showErrorMessage="1" sqref="E15:E502">
      <formula1>$E$12:$E$13</formula1>
    </dataValidation>
    <dataValidation type="list" allowBlank="1" showInputMessage="1" showErrorMessage="1" sqref="G15:G502">
      <formula1>"ITV,LAB.,MOVIL,HJL,HFJ,HN,HF,DES,ME,PZ,R6A,S6A,R9A,S9A,R2C,S2C,R3C,S3C,R5C,S5C,R25A,S25A"</formula1>
    </dataValidation>
    <dataValidation type="list" allowBlank="1" showInputMessage="1" showErrorMessage="1" sqref="C16:C500 B501:C502 B15:B500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tabSelected="1" view="pageBreakPreview" zoomScale="85" zoomScaleNormal="100" zoomScaleSheetLayoutView="85" workbookViewId="0">
      <pane ySplit="3" topLeftCell="A4" activePane="bottomLeft" state="frozen"/>
      <selection pane="bottomLeft" activeCell="G19" sqref="G19"/>
    </sheetView>
  </sheetViews>
  <sheetFormatPr baseColWidth="10" defaultColWidth="11.44140625" defaultRowHeight="14.4" x14ac:dyDescent="0.3"/>
  <cols>
    <col min="1" max="1" width="25.6640625" style="49" customWidth="1"/>
    <col min="2" max="2" width="2.6640625" style="49" customWidth="1"/>
    <col min="3" max="3" width="1.6640625" style="49" customWidth="1"/>
    <col min="4" max="5" width="6.5546875" style="49" customWidth="1"/>
    <col min="6" max="6" width="12.6640625" style="49" customWidth="1"/>
    <col min="7" max="7" width="12.44140625" style="49" bestFit="1" customWidth="1"/>
    <col min="8" max="8" width="9" style="49" customWidth="1"/>
    <col min="9" max="9" width="0.88671875" style="49" customWidth="1"/>
    <col min="10" max="10" width="10" style="49" bestFit="1" customWidth="1"/>
    <col min="11" max="11" width="10.109375" style="49" bestFit="1" customWidth="1"/>
    <col min="12" max="12" width="8.6640625" style="49" customWidth="1"/>
    <col min="13" max="13" width="12.44140625" style="49" customWidth="1"/>
    <col min="14" max="14" width="1.6640625" style="49" customWidth="1"/>
    <col min="15" max="15" width="2.6640625" style="49" customWidth="1"/>
    <col min="16" max="16" width="2.6640625" style="49" hidden="1" customWidth="1"/>
    <col min="17" max="17" width="7.33203125" style="50" hidden="1" customWidth="1"/>
    <col min="18" max="18" width="8.44140625" style="51" hidden="1" customWidth="1"/>
    <col min="19" max="19" width="4.33203125" style="49" hidden="1" customWidth="1"/>
    <col min="20" max="20" width="2" style="49" hidden="1" customWidth="1"/>
    <col min="21" max="21" width="4.44140625" style="52" hidden="1" customWidth="1"/>
    <col min="22" max="22" width="8" style="52" hidden="1" customWidth="1"/>
    <col min="23" max="23" width="3.109375" style="49" hidden="1" customWidth="1"/>
    <col min="24" max="26" width="0" style="49" hidden="1" customWidth="1"/>
    <col min="27" max="16384" width="11.44140625" style="49"/>
  </cols>
  <sheetData>
    <row r="1" spans="3:18" ht="3.9" customHeight="1" x14ac:dyDescent="0.25"/>
    <row r="2" spans="3:18" ht="27.9" customHeight="1" x14ac:dyDescent="0.3">
      <c r="C2" s="221" t="s">
        <v>203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</row>
    <row r="4" spans="3:18" ht="3.9" customHeight="1" x14ac:dyDescent="0.25"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3:18" ht="12" customHeight="1" x14ac:dyDescent="0.3">
      <c r="C5" s="56"/>
      <c r="D5" s="223"/>
      <c r="E5" s="223"/>
      <c r="F5" s="270" t="str">
        <f>IF($G$21=0,"",$D$21)</f>
        <v>Preventivo</v>
      </c>
      <c r="G5" s="224" t="str">
        <f>IF(CP_2=0,"",$D$22)</f>
        <v>Correctivo</v>
      </c>
      <c r="H5" s="225"/>
      <c r="I5" s="225"/>
      <c r="J5" s="225"/>
      <c r="K5" s="226"/>
      <c r="L5" s="145" t="s">
        <v>76</v>
      </c>
      <c r="M5" s="271" t="s">
        <v>107</v>
      </c>
      <c r="N5" s="58"/>
    </row>
    <row r="6" spans="3:18" ht="12" customHeight="1" x14ac:dyDescent="0.3">
      <c r="C6" s="56"/>
      <c r="D6" s="223"/>
      <c r="E6" s="223"/>
      <c r="F6" s="270"/>
      <c r="G6" s="135" t="str">
        <f>IF(CP_2=0,"","Actuaciones")</f>
        <v>Actuaciones</v>
      </c>
      <c r="H6" s="227" t="str">
        <f>IF(CP_2=0,"","Mant. y piezas")</f>
        <v>Mant. y piezas</v>
      </c>
      <c r="I6" s="228"/>
      <c r="J6" s="136" t="str">
        <f>IF(CP_2=0,"",IF(Plantilla!$AN$6=0,"","Sum/Rec."))</f>
        <v/>
      </c>
      <c r="K6" s="134" t="str">
        <f>IF(CP_2=0,"","Total")</f>
        <v>Total</v>
      </c>
      <c r="L6" s="59">
        <f>$R$8/100</f>
        <v>0</v>
      </c>
      <c r="M6" s="272"/>
      <c r="N6" s="58"/>
    </row>
    <row r="7" spans="3:18" ht="3.9" customHeight="1" x14ac:dyDescent="0.25">
      <c r="C7" s="56"/>
      <c r="D7" s="230"/>
      <c r="E7" s="230"/>
      <c r="F7" s="61"/>
      <c r="G7" s="137"/>
      <c r="H7" s="138"/>
      <c r="I7" s="139"/>
      <c r="J7" s="140"/>
      <c r="K7" s="62"/>
      <c r="L7" s="62"/>
      <c r="M7" s="60"/>
      <c r="N7" s="58"/>
    </row>
    <row r="8" spans="3:18" ht="12" customHeight="1" x14ac:dyDescent="0.25">
      <c r="C8" s="56"/>
      <c r="D8" s="222" t="str">
        <f>IF(V21&lt;&gt;"",V21,(""))</f>
        <v>Año 1</v>
      </c>
      <c r="E8" s="222"/>
      <c r="F8" s="127">
        <f>IF($G$21=0,"",IF(Plantilla!AI12&lt;&gt;"",Plantilla!AI12,Plantilla!AN12))</f>
        <v>0</v>
      </c>
      <c r="G8" s="142" t="str">
        <f>IF(AND($D8&lt;&gt;"",G$6&lt;&gt;"",Plantilla!$AL$6&lt;&gt;0),(Plantilla!$AL$6/$M$21),"")</f>
        <v/>
      </c>
      <c r="H8" s="229">
        <f>IF(AND($D8&lt;&gt;"",H$6&lt;&gt;"",Plantilla!$AM$6&lt;&gt;0),(Plantilla!$AM$6)/($M$21),"")</f>
        <v>28562.5</v>
      </c>
      <c r="I8" s="229"/>
      <c r="J8" s="142" t="str">
        <f>IF(AND($D8&lt;&gt;"",J$6&lt;&gt;""),(Plantilla!$AN$6/$M$21),"")</f>
        <v/>
      </c>
      <c r="K8" s="127">
        <f>IF(AND($D8&lt;&gt;"",K$6&lt;&gt;"",SUM(G8:J8)&lt;&gt;0),SUM(G8:J8),"")</f>
        <v>28562.5</v>
      </c>
      <c r="L8" s="63" t="str">
        <f>IF(OR($L$6=0,D8=""),"",SUM(F8:J8)*$L$6)</f>
        <v/>
      </c>
      <c r="M8" s="146">
        <f>IF(D8="","",SUM(F8,K8)+IF(L8="",0,L8))</f>
        <v>28562.5</v>
      </c>
      <c r="N8" s="58"/>
      <c r="R8" s="64">
        <v>0</v>
      </c>
    </row>
    <row r="9" spans="3:18" ht="12" customHeight="1" x14ac:dyDescent="0.25">
      <c r="C9" s="65"/>
      <c r="D9" s="222" t="str">
        <f t="shared" ref="D9:D12" si="0">IF(V22&lt;&gt;"",V22,(""))</f>
        <v>Año 2</v>
      </c>
      <c r="E9" s="222"/>
      <c r="F9" s="127">
        <f>IF($G$21=0,"",IF(Plantilla!AJ12&lt;&gt;"",Plantilla!AJ12,Plantilla!AO12))</f>
        <v>0</v>
      </c>
      <c r="G9" s="142" t="str">
        <f>IF(AND($D9&lt;&gt;"",G$6&lt;&gt;"",Plantilla!$AL$6&lt;&gt;0),(Plantilla!$AL$6/$M$21),"")</f>
        <v/>
      </c>
      <c r="H9" s="229">
        <f>IF(AND($D9&lt;&gt;"",H$6&lt;&gt;"",Plantilla!$AM$6&lt;&gt;0),(Plantilla!$AM$6)/($M$21),"")</f>
        <v>28562.5</v>
      </c>
      <c r="I9" s="229"/>
      <c r="J9" s="142" t="str">
        <f>IF(AND($D9&lt;&gt;"",J$6&lt;&gt;""),(Plantilla!$AN$6/$M$21),"")</f>
        <v/>
      </c>
      <c r="K9" s="127">
        <f t="shared" ref="K9:K12" si="1">IF(AND($D9&lt;&gt;"",K$6&lt;&gt;"",SUM(G9:J9)&lt;&gt;0),SUM(G9:J9),"")</f>
        <v>28562.5</v>
      </c>
      <c r="L9" s="63" t="str">
        <f t="shared" ref="L9:L12" si="2">IF(OR($L$6=0,D9=""),"",SUM(F9:J9)*$L$6)</f>
        <v/>
      </c>
      <c r="M9" s="146">
        <f t="shared" ref="M9:M12" si="3">IF(D9="","",SUM(F9,K9)+IF(L9="",0,L9))</f>
        <v>28562.5</v>
      </c>
      <c r="N9" s="58"/>
      <c r="Q9" s="132"/>
    </row>
    <row r="10" spans="3:18" ht="12" customHeight="1" x14ac:dyDescent="0.25">
      <c r="C10" s="65"/>
      <c r="D10" s="222" t="str">
        <f t="shared" si="0"/>
        <v>Prorroga 1</v>
      </c>
      <c r="E10" s="222"/>
      <c r="F10" s="127">
        <f>IF($G$21=0,"",IF(Plantilla!AK12&lt;&gt;"",Plantilla!AK12,Plantilla!AP12))</f>
        <v>0</v>
      </c>
      <c r="G10" s="142" t="str">
        <f>IF(AND($D10&lt;&gt;"",G$6&lt;&gt;"",Plantilla!$AL$6&lt;&gt;0),(Plantilla!$AL$6/$M$21),"")</f>
        <v/>
      </c>
      <c r="H10" s="229">
        <f>IF(AND($D10&lt;&gt;"",H$6&lt;&gt;"",Plantilla!$AM$6&lt;&gt;0),(Plantilla!$AM$6)/($M$21),"")</f>
        <v>28562.5</v>
      </c>
      <c r="I10" s="229"/>
      <c r="J10" s="142" t="str">
        <f>IF(AND($D10&lt;&gt;"",J$6&lt;&gt;""),(Plantilla!$AN$6/$M$21),"")</f>
        <v/>
      </c>
      <c r="K10" s="127">
        <f t="shared" si="1"/>
        <v>28562.5</v>
      </c>
      <c r="L10" s="63" t="str">
        <f t="shared" si="2"/>
        <v/>
      </c>
      <c r="M10" s="146">
        <f t="shared" si="3"/>
        <v>28562.5</v>
      </c>
      <c r="N10" s="58"/>
    </row>
    <row r="11" spans="3:18" ht="12" customHeight="1" x14ac:dyDescent="0.25">
      <c r="C11" s="65"/>
      <c r="D11" s="222" t="str">
        <f t="shared" si="0"/>
        <v>Prorroga 2</v>
      </c>
      <c r="E11" s="222"/>
      <c r="F11" s="127">
        <f>IF($G$21=0,"",IF(Plantilla!AL12&lt;&gt;"",Plantilla!AL12,Plantilla!AQ12))</f>
        <v>0</v>
      </c>
      <c r="G11" s="142" t="str">
        <f>IF(AND($D11&lt;&gt;"",G$6&lt;&gt;"",Plantilla!$AL$6&lt;&gt;0),(Plantilla!$AL$6/$M$21),"")</f>
        <v/>
      </c>
      <c r="H11" s="229">
        <f>IF(AND($D11&lt;&gt;"",H$6&lt;&gt;"",Plantilla!$AM$6&lt;&gt;0),(Plantilla!$AM$6)/($M$21),"")</f>
        <v>28562.5</v>
      </c>
      <c r="I11" s="229"/>
      <c r="J11" s="142" t="str">
        <f>IF(AND($D11&lt;&gt;"",J$6&lt;&gt;""),(Plantilla!$AN$6/$M$21),"")</f>
        <v/>
      </c>
      <c r="K11" s="127">
        <f t="shared" si="1"/>
        <v>28562.5</v>
      </c>
      <c r="L11" s="63" t="str">
        <f t="shared" si="2"/>
        <v/>
      </c>
      <c r="M11" s="146">
        <f t="shared" si="3"/>
        <v>28562.5</v>
      </c>
      <c r="N11" s="58"/>
    </row>
    <row r="12" spans="3:18" ht="12" customHeight="1" x14ac:dyDescent="0.25">
      <c r="C12" s="65"/>
      <c r="D12" s="222" t="str">
        <f t="shared" si="0"/>
        <v/>
      </c>
      <c r="E12" s="222"/>
      <c r="F12" s="127" t="str">
        <f>IF($G$21=0,"",IF(Plantilla!AM12&lt;&gt;"",Plantilla!AM12,Plantilla!AR12))</f>
        <v/>
      </c>
      <c r="G12" s="142" t="str">
        <f>IF(AND($D12&lt;&gt;"",G$6&lt;&gt;"",Plantilla!$AL$6&lt;&gt;0),(Plantilla!$AL$6/$M$21),"")</f>
        <v/>
      </c>
      <c r="H12" s="229" t="str">
        <f>IF(AND($D12&lt;&gt;"",H$6&lt;&gt;"",Plantilla!$AM$6&lt;&gt;0),(Plantilla!$AM$6)/($M$21),"")</f>
        <v/>
      </c>
      <c r="I12" s="229"/>
      <c r="J12" s="142" t="str">
        <f>IF(AND($D12&lt;&gt;"",J$6&lt;&gt;""),(Plantilla!$AN$6/$M$21),"")</f>
        <v/>
      </c>
      <c r="K12" s="127" t="str">
        <f t="shared" si="1"/>
        <v/>
      </c>
      <c r="L12" s="63" t="str">
        <f t="shared" si="2"/>
        <v/>
      </c>
      <c r="M12" s="146" t="str">
        <f t="shared" si="3"/>
        <v/>
      </c>
      <c r="N12" s="58"/>
    </row>
    <row r="13" spans="3:18" ht="3.9" customHeight="1" x14ac:dyDescent="0.25">
      <c r="C13" s="65"/>
      <c r="D13" s="222"/>
      <c r="E13" s="222"/>
      <c r="F13" s="127"/>
      <c r="G13" s="143"/>
      <c r="H13" s="143"/>
      <c r="I13" s="141"/>
      <c r="J13" s="141"/>
      <c r="K13" s="127"/>
      <c r="L13" s="133"/>
      <c r="M13" s="147"/>
      <c r="N13" s="58"/>
    </row>
    <row r="14" spans="3:18" ht="12" customHeight="1" x14ac:dyDescent="0.25">
      <c r="C14" s="65"/>
      <c r="D14" s="223"/>
      <c r="E14" s="223"/>
      <c r="F14" s="154">
        <f>IF($G$21=0,"",SUM(F8:F13))</f>
        <v>0</v>
      </c>
      <c r="G14" s="151" t="str">
        <f>IF(OR(G$6="",SUM(G8:G13)=0),"",SUM(G8:G13))</f>
        <v/>
      </c>
      <c r="H14" s="229">
        <f>IF(OR(H$6="",SUM(H8:I13)=0),"",SUM(H8:I13))</f>
        <v>114250</v>
      </c>
      <c r="I14" s="229"/>
      <c r="J14" s="151" t="str">
        <f t="shared" ref="J14" si="4">IF(J$6="","",SUM(J8:J13))</f>
        <v/>
      </c>
      <c r="K14" s="154">
        <f>IF(OR(K$6="",SUM(K8:K13)=0),"",SUM(K8:K13))</f>
        <v>114250</v>
      </c>
      <c r="L14" s="128" t="str">
        <f>IF($L$6=0,"",SUM(L8:L12))</f>
        <v/>
      </c>
      <c r="M14" s="148">
        <f>SUM(M8:M12)</f>
        <v>114250</v>
      </c>
      <c r="N14" s="58"/>
    </row>
    <row r="15" spans="3:18" ht="3.9" customHeight="1" x14ac:dyDescent="0.25"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</row>
    <row r="16" spans="3:18" ht="3.9" customHeight="1" x14ac:dyDescent="0.25"/>
    <row r="17" spans="2:23" ht="15" customHeight="1" x14ac:dyDescent="0.3">
      <c r="C17" s="297" t="s">
        <v>103</v>
      </c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9"/>
      <c r="R17" s="64" t="s">
        <v>13</v>
      </c>
      <c r="S17" s="64" t="s">
        <v>14</v>
      </c>
      <c r="T17" s="52"/>
    </row>
    <row r="18" spans="2:23" ht="5.0999999999999996" customHeight="1" x14ac:dyDescent="0.25"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R18" s="50"/>
      <c r="S18" s="52"/>
      <c r="T18" s="52"/>
    </row>
    <row r="19" spans="2:23" ht="14.1" customHeight="1" x14ac:dyDescent="0.3">
      <c r="C19" s="56"/>
      <c r="D19" s="275" t="s">
        <v>87</v>
      </c>
      <c r="E19" s="276"/>
      <c r="F19" s="276"/>
      <c r="G19" s="304">
        <v>70</v>
      </c>
      <c r="H19" s="57"/>
      <c r="I19" s="57"/>
      <c r="J19" s="293"/>
      <c r="K19" s="293"/>
      <c r="L19" s="294"/>
      <c r="M19" s="69" t="s">
        <v>109</v>
      </c>
      <c r="N19" s="58"/>
      <c r="R19" s="50" t="str">
        <f>IF(M21&gt;1,"s","")</f>
        <v>s</v>
      </c>
      <c r="S19" s="52"/>
      <c r="T19" s="52"/>
    </row>
    <row r="20" spans="2:23" ht="3.9" customHeight="1" x14ac:dyDescent="0.25">
      <c r="C20" s="56"/>
      <c r="D20" s="57"/>
      <c r="E20" s="57"/>
      <c r="F20" s="57"/>
      <c r="G20" s="70"/>
      <c r="H20" s="57"/>
      <c r="I20" s="57"/>
      <c r="J20" s="293"/>
      <c r="K20" s="293"/>
      <c r="L20" s="293"/>
      <c r="M20" s="57"/>
      <c r="N20" s="58"/>
      <c r="R20" s="50"/>
      <c r="S20" s="52"/>
      <c r="T20" s="52"/>
    </row>
    <row r="21" spans="2:23" ht="14.1" customHeight="1" x14ac:dyDescent="0.3">
      <c r="C21" s="56"/>
      <c r="D21" s="300" t="s">
        <v>74</v>
      </c>
      <c r="E21" s="301"/>
      <c r="F21" s="302"/>
      <c r="G21" s="125">
        <f>G19-W21</f>
        <v>20</v>
      </c>
      <c r="H21" s="57"/>
      <c r="I21" s="57"/>
      <c r="J21" s="293" t="s">
        <v>104</v>
      </c>
      <c r="K21" s="293"/>
      <c r="L21" s="294"/>
      <c r="M21" s="71">
        <v>2</v>
      </c>
      <c r="N21" s="58"/>
      <c r="R21" s="64">
        <f>IF(MAX($R$20:R20)=$M$21,"",R20+1)</f>
        <v>1</v>
      </c>
      <c r="S21" s="64">
        <f>IF(R21="",IF(MAX($S$20:S20)&lt;$M$22,S20+1,""),0)</f>
        <v>0</v>
      </c>
      <c r="T21" s="52"/>
      <c r="U21" s="52" t="str">
        <f>IF(R21&lt;&gt;"",MID($M$19,1,3)&amp;R21,IF(S21&lt;&gt;"","pro"&amp;S21,""))</f>
        <v>Año1</v>
      </c>
      <c r="V21" s="52" t="str">
        <f>IF(R21&lt;&gt;"",$M$19&amp;" "&amp;R21,IF(S21&lt;&gt;"","Prorroga "&amp;S21,""))</f>
        <v>Año 1</v>
      </c>
      <c r="W21" s="50">
        <v>50</v>
      </c>
    </row>
    <row r="22" spans="2:23" ht="14.1" customHeight="1" x14ac:dyDescent="0.25">
      <c r="C22" s="56"/>
      <c r="D22" s="300" t="s">
        <v>75</v>
      </c>
      <c r="E22" s="301"/>
      <c r="F22" s="302"/>
      <c r="G22" s="125">
        <f>G19-G21</f>
        <v>50</v>
      </c>
      <c r="H22" s="57"/>
      <c r="I22" s="57"/>
      <c r="J22" s="295" t="str">
        <f>IF(M22=0,"","Posibles prórrogas")</f>
        <v>Posibles prórrogas</v>
      </c>
      <c r="K22" s="295"/>
      <c r="L22" s="296"/>
      <c r="M22" s="71">
        <v>2</v>
      </c>
      <c r="N22" s="58"/>
      <c r="R22" s="64">
        <f>IF(MAX($R$20:R21)=$M$21,"",R21+1)</f>
        <v>2</v>
      </c>
      <c r="S22" s="64">
        <f>IF(R22="",IF(MAX($S$20:S21)&lt;$M$22,S21+1,""),0)</f>
        <v>0</v>
      </c>
      <c r="T22" s="52"/>
      <c r="U22" s="52" t="str">
        <f t="shared" ref="U22:U26" si="5">IF(R22&lt;&gt;"",MID($M$19,1,3)&amp;R22,IF(S22&lt;&gt;"","pro"&amp;S22,""))</f>
        <v>Año2</v>
      </c>
      <c r="V22" s="52" t="str">
        <f t="shared" ref="V22:V26" si="6">IF(R22&lt;&gt;"",$M$19&amp;" "&amp;R22,IF(S22&lt;&gt;"","Prorroga "&amp;S22,""))</f>
        <v>Año 2</v>
      </c>
    </row>
    <row r="23" spans="2:23" ht="14.25" x14ac:dyDescent="0.25"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8"/>
      <c r="R23" s="64" t="str">
        <f>IF(MAX($R$20:R22)=$M$21,"",R22+1)</f>
        <v/>
      </c>
      <c r="S23" s="64">
        <f>IF(R23="",IF(MAX($S$20:S22)&lt;$M$22,S22+1,""),0)</f>
        <v>1</v>
      </c>
      <c r="T23" s="52"/>
      <c r="U23" s="52" t="str">
        <f t="shared" si="5"/>
        <v>pro1</v>
      </c>
      <c r="V23" s="52" t="str">
        <f t="shared" si="6"/>
        <v>Prorroga 1</v>
      </c>
    </row>
    <row r="24" spans="2:23" ht="15.6" x14ac:dyDescent="0.3">
      <c r="C24" s="56"/>
      <c r="D24" s="231" t="s">
        <v>105</v>
      </c>
      <c r="E24" s="232"/>
      <c r="F24" s="232"/>
      <c r="G24" s="233"/>
      <c r="H24" s="110" t="s">
        <v>17</v>
      </c>
      <c r="I24" s="57"/>
      <c r="J24" s="231" t="str">
        <f>IF(G22=0,"PT = ❶"&amp;D21,IF($G$21=0,"PT = ❷"&amp;D22,"PT = ❶"&amp;D21&amp;" + ❷"&amp;D22))</f>
        <v>PT = ❶Preventivo + ❷Correctivo</v>
      </c>
      <c r="K24" s="232"/>
      <c r="L24" s="232"/>
      <c r="M24" s="233"/>
      <c r="N24" s="58"/>
      <c r="R24" s="64" t="str">
        <f>IF(MAX($R$20:R23)=$M$21,"",R23+1)</f>
        <v/>
      </c>
      <c r="S24" s="64">
        <f>IF(R24="",IF(MAX($S$20:S23)&lt;$M$22,S23+1,""),0)</f>
        <v>2</v>
      </c>
      <c r="T24" s="50"/>
      <c r="U24" s="52" t="str">
        <f t="shared" si="5"/>
        <v>pro2</v>
      </c>
      <c r="V24" s="52" t="str">
        <f t="shared" si="6"/>
        <v>Prorroga 2</v>
      </c>
    </row>
    <row r="25" spans="2:23" ht="3.9" customHeight="1" x14ac:dyDescent="0.25"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R25" s="64" t="str">
        <f>IF(MAX($R$20:R24)=$M$21,"",R24+1)</f>
        <v/>
      </c>
      <c r="S25" s="64" t="str">
        <f>IF(R25="",IF(MAX($S$20:S24)&lt;$M$22,S24+1,""),0)</f>
        <v/>
      </c>
      <c r="U25" s="52" t="str">
        <f t="shared" si="5"/>
        <v/>
      </c>
      <c r="V25" s="52" t="str">
        <f t="shared" si="6"/>
        <v/>
      </c>
    </row>
    <row r="26" spans="2:23" ht="3.9" customHeight="1" x14ac:dyDescent="0.25">
      <c r="R26" s="64" t="str">
        <f>IF(MAX($R$20:R25)=$M$21,"",R25+1)</f>
        <v/>
      </c>
      <c r="S26" s="64" t="str">
        <f>IF(R26="",IF(MAX($S$20:S25)&lt;$M$22,S25+1,""),0)</f>
        <v/>
      </c>
      <c r="T26" s="52"/>
      <c r="U26" s="52" t="str">
        <f t="shared" si="5"/>
        <v/>
      </c>
      <c r="V26" s="52" t="str">
        <f t="shared" si="6"/>
        <v/>
      </c>
    </row>
    <row r="27" spans="2:23" ht="15" customHeight="1" x14ac:dyDescent="0.25">
      <c r="B27" s="57"/>
      <c r="C27" s="53"/>
      <c r="D27" s="150" t="str">
        <f>IF($G$21=0,"","❶")</f>
        <v>❶</v>
      </c>
      <c r="E27" s="262" t="str">
        <f>"Criterio de puntuación "&amp;$D$21</f>
        <v>Criterio de puntuación Preventivo</v>
      </c>
      <c r="F27" s="263"/>
      <c r="G27" s="263"/>
      <c r="H27" s="264"/>
      <c r="I27" s="54"/>
      <c r="J27" s="249" t="str">
        <f>"❶ Pp = (1-((B-A)/A))*"&amp;G21</f>
        <v>❶ Pp = (1-((B-A)/A))*20</v>
      </c>
      <c r="K27" s="250"/>
      <c r="L27" s="250"/>
      <c r="M27" s="251"/>
      <c r="N27" s="55"/>
    </row>
    <row r="28" spans="2:23" ht="5.0999999999999996" customHeight="1" x14ac:dyDescent="0.25">
      <c r="C28" s="56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2:23" ht="9.9" customHeight="1" x14ac:dyDescent="0.3">
      <c r="C29" s="56"/>
      <c r="D29" s="290" t="s">
        <v>68</v>
      </c>
      <c r="E29" s="291"/>
      <c r="F29" s="291"/>
      <c r="G29" s="291"/>
      <c r="H29" s="291"/>
      <c r="I29" s="291"/>
      <c r="J29" s="291"/>
      <c r="K29" s="291"/>
      <c r="L29" s="291"/>
      <c r="M29" s="292"/>
      <c r="N29" s="58"/>
    </row>
    <row r="30" spans="2:23" ht="5.0999999999999996" customHeight="1" x14ac:dyDescent="0.25">
      <c r="C30" s="66"/>
      <c r="D30" s="72"/>
      <c r="E30" s="72"/>
      <c r="F30" s="72"/>
      <c r="G30" s="72"/>
      <c r="H30" s="67"/>
      <c r="I30" s="67"/>
      <c r="J30" s="67"/>
      <c r="K30" s="67"/>
      <c r="L30" s="67"/>
      <c r="M30" s="67"/>
      <c r="N30" s="68"/>
    </row>
    <row r="31" spans="2:23" ht="5.0999999999999996" customHeight="1" x14ac:dyDescent="0.25"/>
    <row r="32" spans="2:23" ht="15" customHeight="1" x14ac:dyDescent="0.3">
      <c r="C32" s="152"/>
      <c r="D32" s="153" t="s">
        <v>18</v>
      </c>
      <c r="E32" s="265" t="str">
        <f>"Criterio de puntuación "&amp;$D$22</f>
        <v>Criterio de puntuación Correctivo</v>
      </c>
      <c r="F32" s="265"/>
      <c r="G32" s="265"/>
      <c r="H32" s="266"/>
      <c r="I32" s="54"/>
      <c r="J32" s="252" t="str">
        <f>"❷ Pc = (1-((B-A)/A))*"&amp;G22</f>
        <v>❷ Pc = (1-((B-A)/A))*50</v>
      </c>
      <c r="K32" s="252"/>
      <c r="L32" s="252"/>
      <c r="M32" s="252"/>
      <c r="N32" s="55"/>
    </row>
    <row r="33" spans="3:19" ht="3.9" customHeight="1" x14ac:dyDescent="0.25"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3:19" ht="9.9" customHeight="1" x14ac:dyDescent="0.25">
      <c r="C34" s="56"/>
      <c r="D34" s="290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91"/>
      <c r="F34" s="291"/>
      <c r="G34" s="291"/>
      <c r="H34" s="291"/>
      <c r="I34" s="291"/>
      <c r="J34" s="291"/>
      <c r="K34" s="291"/>
      <c r="L34" s="291"/>
      <c r="M34" s="292"/>
      <c r="N34" s="58"/>
    </row>
    <row r="35" spans="3:19" ht="2.1" customHeight="1" x14ac:dyDescent="0.25"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8"/>
    </row>
    <row r="36" spans="3:19" ht="14.25" x14ac:dyDescent="0.25">
      <c r="C36" s="56"/>
      <c r="D36" s="268">
        <v>1</v>
      </c>
      <c r="E36" s="269"/>
      <c r="F36" s="269"/>
      <c r="G36" s="267" t="str">
        <f>IF(D36=1,"(Operario Cualificado)","(Peón + Oficial)")</f>
        <v>(Operario Cualificado)</v>
      </c>
      <c r="H36" s="267"/>
      <c r="I36" s="73"/>
      <c r="J36" s="73"/>
      <c r="K36" s="73"/>
      <c r="L36" s="73"/>
      <c r="M36" s="74"/>
      <c r="N36" s="58"/>
    </row>
    <row r="37" spans="3:19" ht="3.9" customHeight="1" x14ac:dyDescent="0.25"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8"/>
    </row>
    <row r="38" spans="3:19" ht="15" x14ac:dyDescent="0.25">
      <c r="C38" s="56"/>
      <c r="D38" s="284" t="str">
        <f>"Importe Correctivo (Ic) = [("&amp;S44&amp;"(Hm*Nh)"&amp;Q47&amp;")*Na]"&amp;R38</f>
        <v>Importe Correctivo (Ic) = [((Dm)+(Hm*Nh)+(Me*%E))*Na]+Pz</v>
      </c>
      <c r="E38" s="285"/>
      <c r="F38" s="285"/>
      <c r="G38" s="285"/>
      <c r="H38" s="285"/>
      <c r="I38" s="285"/>
      <c r="J38" s="285"/>
      <c r="K38" s="285"/>
      <c r="L38" s="285"/>
      <c r="M38" s="286"/>
      <c r="N38" s="58"/>
      <c r="R38" s="50" t="str">
        <f>IF(M49=0,"","+Pz")&amp;IF(R51=TRUE,"+Sr","")</f>
        <v>+Pz</v>
      </c>
    </row>
    <row r="39" spans="3:19" ht="14.1" customHeight="1" x14ac:dyDescent="0.3">
      <c r="C39" s="56"/>
      <c r="D39" s="254" t="s">
        <v>41</v>
      </c>
      <c r="E39" s="255"/>
      <c r="F39" s="256"/>
      <c r="G39" s="256">
        <v>0</v>
      </c>
      <c r="H39" s="257"/>
      <c r="I39" s="75"/>
      <c r="L39" s="76" t="s">
        <v>88</v>
      </c>
      <c r="M39" s="155">
        <f>SUM(M40:M43)</f>
        <v>1</v>
      </c>
      <c r="N39" s="58"/>
      <c r="R39" s="77">
        <f>SUM(R40:R43)</f>
        <v>100</v>
      </c>
    </row>
    <row r="40" spans="3:19" ht="14.1" customHeight="1" x14ac:dyDescent="0.25">
      <c r="C40" s="56"/>
      <c r="D40" s="258" t="str">
        <f>IF($D$36=1,"Hjl = Hora de trabajo en jornada laboral de técnico","Hjl = (Hora de trabajo en jornada laboral Peon + Oficial) / 2")</f>
        <v>Hjl = Hora de trabajo en jornada laboral de técnico</v>
      </c>
      <c r="E40" s="259"/>
      <c r="F40" s="260"/>
      <c r="G40" s="260"/>
      <c r="H40" s="261"/>
      <c r="I40" s="78"/>
      <c r="L40" s="79" t="s">
        <v>77</v>
      </c>
      <c r="M40" s="80">
        <f>R40/100</f>
        <v>0.65</v>
      </c>
      <c r="N40" s="58"/>
      <c r="R40" s="64">
        <v>65</v>
      </c>
    </row>
    <row r="41" spans="3:19" ht="14.1" customHeight="1" x14ac:dyDescent="0.25">
      <c r="C41" s="56"/>
      <c r="D41" s="258" t="str">
        <f>IF($D$36=1,"Hfj = Hora de trabajo fuera de jornada laboral de técnico","Hfj = (Hora de trabajo fuera de jornada laboral Peon + Oficial) / 2")</f>
        <v>Hfj = Hora de trabajo fuera de jornada laboral de técnico</v>
      </c>
      <c r="E41" s="259"/>
      <c r="F41" s="260"/>
      <c r="G41" s="260"/>
      <c r="H41" s="261"/>
      <c r="I41" s="78"/>
      <c r="L41" s="79" t="s">
        <v>78</v>
      </c>
      <c r="M41" s="80">
        <f>R41/100</f>
        <v>0.2</v>
      </c>
      <c r="N41" s="58"/>
      <c r="R41" s="64">
        <v>20</v>
      </c>
    </row>
    <row r="42" spans="3:19" ht="14.1" customHeight="1" x14ac:dyDescent="0.25">
      <c r="C42" s="56"/>
      <c r="D42" s="258" t="str">
        <f>IF($D$36=1,"Hn = Hora de trabajo horario nocturno de técnico","Hn = (Hora de trabajo horario nocturno Peon + Oficial) / 2")</f>
        <v>Hn = Hora de trabajo horario nocturno de técnico</v>
      </c>
      <c r="E42" s="259"/>
      <c r="F42" s="260"/>
      <c r="G42" s="260"/>
      <c r="H42" s="261"/>
      <c r="I42" s="78"/>
      <c r="L42" s="79" t="s">
        <v>79</v>
      </c>
      <c r="M42" s="80">
        <f>R42/100</f>
        <v>0.1</v>
      </c>
      <c r="N42" s="58"/>
      <c r="R42" s="64">
        <v>10</v>
      </c>
    </row>
    <row r="43" spans="3:19" ht="14.1" customHeight="1" x14ac:dyDescent="0.25">
      <c r="C43" s="56"/>
      <c r="D43" s="241" t="str">
        <f>IF(D36=1,"Hf = Hora de trabajo festivo de técnico","Hf = (Hora de trabajo festivo Peon + Oficial) / 2")</f>
        <v>Hf = Hora de trabajo festivo de técnico</v>
      </c>
      <c r="E43" s="242"/>
      <c r="F43" s="243"/>
      <c r="G43" s="243"/>
      <c r="H43" s="244"/>
      <c r="I43" s="82"/>
      <c r="J43" s="159"/>
      <c r="K43" s="159"/>
      <c r="L43" s="160" t="s">
        <v>80</v>
      </c>
      <c r="M43" s="80">
        <f>R43/100</f>
        <v>0.05</v>
      </c>
      <c r="N43" s="58"/>
      <c r="R43" s="64">
        <v>5</v>
      </c>
    </row>
    <row r="44" spans="3:19" ht="14.1" customHeight="1" x14ac:dyDescent="0.3">
      <c r="C44" s="56"/>
      <c r="D44" s="245" t="s">
        <v>89</v>
      </c>
      <c r="E44" s="246"/>
      <c r="F44" s="246"/>
      <c r="G44" s="246"/>
      <c r="H44" s="246"/>
      <c r="I44" s="157"/>
      <c r="L44" s="158" t="s">
        <v>81</v>
      </c>
      <c r="M44" s="83">
        <f>R44</f>
        <v>1</v>
      </c>
      <c r="N44" s="58"/>
      <c r="R44" s="64">
        <v>1</v>
      </c>
      <c r="S44" s="50" t="str">
        <f>IF(M44&lt;&gt;0,"(Dm)+","")</f>
        <v>(Dm)+</v>
      </c>
    </row>
    <row r="45" spans="3:19" ht="14.1" customHeight="1" x14ac:dyDescent="0.3">
      <c r="C45" s="56"/>
      <c r="D45" s="247" t="s">
        <v>90</v>
      </c>
      <c r="E45" s="248"/>
      <c r="F45" s="248"/>
      <c r="G45" s="248"/>
      <c r="H45" s="248"/>
      <c r="I45" s="78"/>
      <c r="L45" s="84" t="s">
        <v>82</v>
      </c>
      <c r="M45" s="85">
        <f>R45</f>
        <v>6</v>
      </c>
      <c r="N45" s="58"/>
      <c r="R45" s="64">
        <v>6</v>
      </c>
    </row>
    <row r="46" spans="3:19" ht="14.1" customHeight="1" x14ac:dyDescent="0.25">
      <c r="C46" s="56"/>
      <c r="D46" s="279" t="str">
        <f>"Na = Numero de actuaciones previstas durante el contrato "&amp;M21&amp;" "&amp;M19</f>
        <v>Na = Numero de actuaciones previstas durante el contrato 2 Año</v>
      </c>
      <c r="E46" s="280"/>
      <c r="F46" s="280"/>
      <c r="G46" s="280"/>
      <c r="H46" s="280"/>
      <c r="I46" s="78"/>
      <c r="L46" s="86" t="s">
        <v>83</v>
      </c>
      <c r="M46" s="87">
        <f>R46</f>
        <v>125</v>
      </c>
      <c r="N46" s="58"/>
      <c r="R46" s="64">
        <v>125</v>
      </c>
    </row>
    <row r="47" spans="3:19" ht="14.1" customHeight="1" x14ac:dyDescent="0.3">
      <c r="C47" s="56"/>
      <c r="D47" s="238" t="s">
        <v>91</v>
      </c>
      <c r="E47" s="239"/>
      <c r="F47" s="240"/>
      <c r="G47" s="240"/>
      <c r="H47" s="240"/>
      <c r="I47" s="78"/>
      <c r="L47" s="88" t="s">
        <v>84</v>
      </c>
      <c r="M47" s="89">
        <f>R47/100</f>
        <v>0.3</v>
      </c>
      <c r="N47" s="58"/>
      <c r="Q47" s="50" t="str">
        <f>IF(M47&lt;&gt;0,"+(Me*%E)","")</f>
        <v>+(Me*%E)</v>
      </c>
      <c r="R47" s="64">
        <v>30</v>
      </c>
    </row>
    <row r="48" spans="3:19" ht="14.1" customHeight="1" x14ac:dyDescent="0.3">
      <c r="C48" s="56"/>
      <c r="D48" s="238" t="s">
        <v>22</v>
      </c>
      <c r="E48" s="239"/>
      <c r="F48" s="240"/>
      <c r="G48" s="240"/>
      <c r="H48" s="240"/>
      <c r="I48" s="78"/>
      <c r="L48" s="90"/>
      <c r="M48" s="156"/>
      <c r="N48" s="58"/>
      <c r="R48" s="60"/>
    </row>
    <row r="49" spans="1:18" ht="14.1" customHeight="1" x14ac:dyDescent="0.3">
      <c r="C49" s="56"/>
      <c r="D49" s="277" t="s">
        <v>200</v>
      </c>
      <c r="E49" s="278"/>
      <c r="F49" s="278"/>
      <c r="G49" s="278"/>
      <c r="H49" s="278"/>
      <c r="I49" s="104"/>
      <c r="L49" s="126" t="s">
        <v>106</v>
      </c>
      <c r="M49" s="91">
        <f>SUMIF(Plantilla!G15:G1500,Plantilla!$AM$5,Plantilla!Z15:Z1500)</f>
        <v>457</v>
      </c>
      <c r="N49" s="58"/>
      <c r="R49" s="62"/>
    </row>
    <row r="50" spans="1:18" ht="8.1" customHeight="1" x14ac:dyDescent="0.25">
      <c r="C50" s="56"/>
      <c r="D50" s="111"/>
      <c r="E50" s="112"/>
      <c r="F50" s="112"/>
      <c r="G50" s="112"/>
      <c r="H50" s="112"/>
      <c r="I50" s="94"/>
      <c r="J50" s="113"/>
      <c r="K50" s="114"/>
      <c r="L50" s="81"/>
      <c r="M50" s="115"/>
      <c r="N50" s="58"/>
      <c r="R50" s="62"/>
    </row>
    <row r="51" spans="1:18" ht="15" x14ac:dyDescent="0.25">
      <c r="A51" s="149" t="s">
        <v>108</v>
      </c>
      <c r="C51" s="56"/>
      <c r="D51" s="284" t="s">
        <v>94</v>
      </c>
      <c r="E51" s="285"/>
      <c r="F51" s="285"/>
      <c r="G51" s="285"/>
      <c r="H51" s="285"/>
      <c r="I51" s="285"/>
      <c r="J51" s="285"/>
      <c r="K51" s="285"/>
      <c r="L51" s="285"/>
      <c r="M51" s="286"/>
      <c r="N51" s="58"/>
      <c r="R51" s="92" t="b">
        <v>0</v>
      </c>
    </row>
    <row r="52" spans="1:18" ht="14.25" x14ac:dyDescent="0.25">
      <c r="C52" s="56"/>
      <c r="D52" s="287" t="s">
        <v>92</v>
      </c>
      <c r="E52" s="288"/>
      <c r="F52" s="288"/>
      <c r="G52" s="288"/>
      <c r="H52" s="288"/>
      <c r="I52" s="288"/>
      <c r="J52" s="288"/>
      <c r="K52" s="288"/>
      <c r="L52" s="288"/>
      <c r="M52" s="289"/>
      <c r="N52" s="58"/>
    </row>
    <row r="53" spans="1:18" ht="5.0999999999999996" customHeight="1" x14ac:dyDescent="0.25">
      <c r="C53" s="56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58"/>
    </row>
    <row r="54" spans="1:18" ht="14.1" customHeight="1" x14ac:dyDescent="0.3">
      <c r="C54" s="56"/>
      <c r="D54" s="281" t="s">
        <v>93</v>
      </c>
      <c r="E54" s="282"/>
      <c r="F54" s="282"/>
      <c r="G54" s="282"/>
      <c r="H54" s="283"/>
      <c r="I54" s="94"/>
      <c r="J54" s="253" t="s">
        <v>85</v>
      </c>
      <c r="K54" s="253"/>
      <c r="L54" s="253" t="s">
        <v>86</v>
      </c>
      <c r="M54" s="253"/>
      <c r="N54" s="58"/>
    </row>
    <row r="55" spans="1:18" ht="14.1" customHeight="1" x14ac:dyDescent="0.25">
      <c r="C55" s="56"/>
      <c r="D55" s="273" t="s">
        <v>38</v>
      </c>
      <c r="E55" s="274"/>
      <c r="F55" s="274"/>
      <c r="G55" s="274" t="s">
        <v>54</v>
      </c>
      <c r="H55" s="274"/>
      <c r="I55" s="109"/>
      <c r="J55" s="95" t="s">
        <v>48</v>
      </c>
      <c r="K55" s="106">
        <v>1</v>
      </c>
      <c r="L55" s="96" t="s">
        <v>42</v>
      </c>
      <c r="M55" s="97">
        <v>10</v>
      </c>
      <c r="N55" s="58"/>
    </row>
    <row r="56" spans="1:18" ht="14.1" customHeight="1" x14ac:dyDescent="0.25">
      <c r="C56" s="56"/>
      <c r="D56" s="236" t="s">
        <v>59</v>
      </c>
      <c r="E56" s="237"/>
      <c r="F56" s="237"/>
      <c r="G56" s="237" t="s">
        <v>39</v>
      </c>
      <c r="H56" s="237"/>
      <c r="I56" s="109"/>
      <c r="J56" s="98" t="s">
        <v>49</v>
      </c>
      <c r="K56" s="107">
        <v>2</v>
      </c>
      <c r="L56" s="99" t="s">
        <v>43</v>
      </c>
      <c r="M56" s="100">
        <v>11</v>
      </c>
      <c r="N56" s="58"/>
    </row>
    <row r="57" spans="1:18" ht="14.1" customHeight="1" x14ac:dyDescent="0.25">
      <c r="C57" s="56"/>
      <c r="D57" s="236" t="s">
        <v>56</v>
      </c>
      <c r="E57" s="237"/>
      <c r="F57" s="237"/>
      <c r="G57" s="237" t="s">
        <v>55</v>
      </c>
      <c r="H57" s="237"/>
      <c r="I57" s="109"/>
      <c r="J57" s="98" t="s">
        <v>50</v>
      </c>
      <c r="K57" s="107">
        <v>3</v>
      </c>
      <c r="L57" s="99" t="s">
        <v>44</v>
      </c>
      <c r="M57" s="100">
        <v>12</v>
      </c>
      <c r="N57" s="58"/>
    </row>
    <row r="58" spans="1:18" ht="14.1" customHeight="1" x14ac:dyDescent="0.25">
      <c r="C58" s="56"/>
      <c r="D58" s="236" t="s">
        <v>57</v>
      </c>
      <c r="E58" s="237"/>
      <c r="F58" s="237"/>
      <c r="G58" s="237" t="s">
        <v>58</v>
      </c>
      <c r="H58" s="237"/>
      <c r="I58" s="109"/>
      <c r="J58" s="98" t="s">
        <v>51</v>
      </c>
      <c r="K58" s="107">
        <v>4</v>
      </c>
      <c r="L58" s="99" t="s">
        <v>45</v>
      </c>
      <c r="M58" s="100">
        <v>13</v>
      </c>
      <c r="N58" s="58"/>
    </row>
    <row r="59" spans="1:18" ht="14.1" customHeight="1" x14ac:dyDescent="0.25">
      <c r="C59" s="56"/>
      <c r="D59" s="236" t="s">
        <v>60</v>
      </c>
      <c r="E59" s="237"/>
      <c r="F59" s="237"/>
      <c r="G59" s="237" t="s">
        <v>61</v>
      </c>
      <c r="H59" s="237"/>
      <c r="I59" s="109"/>
      <c r="J59" s="98" t="s">
        <v>52</v>
      </c>
      <c r="K59" s="107">
        <v>5</v>
      </c>
      <c r="L59" s="99" t="s">
        <v>46</v>
      </c>
      <c r="M59" s="100">
        <v>14</v>
      </c>
      <c r="N59" s="58"/>
    </row>
    <row r="60" spans="1:18" ht="14.1" customHeight="1" x14ac:dyDescent="0.25">
      <c r="C60" s="56"/>
      <c r="D60" s="234" t="s">
        <v>63</v>
      </c>
      <c r="E60" s="235"/>
      <c r="F60" s="235"/>
      <c r="G60" s="235" t="s">
        <v>62</v>
      </c>
      <c r="H60" s="235"/>
      <c r="I60" s="109"/>
      <c r="J60" s="101" t="s">
        <v>53</v>
      </c>
      <c r="K60" s="108">
        <v>6</v>
      </c>
      <c r="L60" s="102" t="s">
        <v>47</v>
      </c>
      <c r="M60" s="103">
        <v>15</v>
      </c>
      <c r="N60" s="58"/>
    </row>
    <row r="61" spans="1:18" ht="5.0999999999999996" customHeight="1" x14ac:dyDescent="0.25">
      <c r="C61" s="66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</row>
    <row r="62" spans="1:18" ht="5.0999999999999996" customHeight="1" x14ac:dyDescent="0.25"/>
  </sheetData>
  <sheetProtection password="CC6B" sheet="1" objects="1" scenario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F8:K12 M8:M12">
    <cfRule type="cellIs" dxfId="9" priority="23" operator="notEqual">
      <formula>""</formula>
    </cfRule>
  </conditionalFormatting>
  <conditionalFormatting sqref="F5:F6">
    <cfRule type="cellIs" dxfId="8" priority="22" operator="notEqual">
      <formula>""</formula>
    </cfRule>
  </conditionalFormatting>
  <conditionalFormatting sqref="C27:N30">
    <cfRule type="expression" dxfId="7" priority="18">
      <formula>$G$21=0</formula>
    </cfRule>
  </conditionalFormatting>
  <conditionalFormatting sqref="C32:N60">
    <cfRule type="expression" dxfId="6" priority="19">
      <formula>$G$22=0</formula>
    </cfRule>
  </conditionalFormatting>
  <conditionalFormatting sqref="L14">
    <cfRule type="cellIs" dxfId="5" priority="6" operator="notEqual">
      <formula>""</formula>
    </cfRule>
  </conditionalFormatting>
  <conditionalFormatting sqref="D51:M60">
    <cfRule type="expression" dxfId="4" priority="17">
      <formula>$R$51=FALSE</formula>
    </cfRule>
  </conditionalFormatting>
  <conditionalFormatting sqref="D34:E34">
    <cfRule type="expression" dxfId="3" priority="8">
      <formula>$G$21=0</formula>
    </cfRule>
  </conditionalFormatting>
  <conditionalFormatting sqref="M22">
    <cfRule type="cellIs" dxfId="2" priority="7" operator="equal">
      <formula>0</formula>
    </cfRule>
  </conditionalFormatting>
  <conditionalFormatting sqref="G5:K14">
    <cfRule type="expression" dxfId="1" priority="2">
      <formula>$G$22=0</formula>
    </cfRule>
  </conditionalFormatting>
  <conditionalFormatting sqref="F14:K14">
    <cfRule type="cellIs" dxfId="0" priority="1" operator="notEqual">
      <formula>""</formula>
    </cfRule>
  </conditionalFormatting>
  <dataValidations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99060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30480</xdr:colOff>
                    <xdr:row>19</xdr:row>
                    <xdr:rowOff>38100</xdr:rowOff>
                  </from>
                  <to>
                    <xdr:col>13</xdr:col>
                    <xdr:colOff>99060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7" name="Check Box 38">
              <controlPr defaultSize="0" print="0" autoFill="0" autoLine="0" autoPict="0">
                <anchor moveWithCells="1">
                  <from>
                    <xdr:col>0</xdr:col>
                    <xdr:colOff>1432560</xdr:colOff>
                    <xdr:row>50</xdr:row>
                    <xdr:rowOff>0</xdr:rowOff>
                  </from>
                  <to>
                    <xdr:col>0</xdr:col>
                    <xdr:colOff>1684020</xdr:colOff>
                    <xdr:row>50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0" r:id="rId8" name="Spinner 46">
              <controlPr defaultSize="0" autoPict="0">
                <anchor moveWithCells="1" sizeWithCells="1">
                  <from>
                    <xdr:col>1</xdr:col>
                    <xdr:colOff>60960</xdr:colOff>
                    <xdr:row>20</xdr:row>
                    <xdr:rowOff>30480</xdr:rowOff>
                  </from>
                  <to>
                    <xdr:col>1</xdr:col>
                    <xdr:colOff>152400</xdr:colOff>
                    <xdr:row>21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9" name="Spinner 47">
              <controlPr defaultSize="0" print="0" autoPict="0">
                <anchor moveWithCells="1" sizeWithCells="1">
                  <from>
                    <xdr:col>11</xdr:col>
                    <xdr:colOff>213360</xdr:colOff>
                    <xdr:row>2</xdr:row>
                    <xdr:rowOff>0</xdr:rowOff>
                  </from>
                  <to>
                    <xdr:col>11</xdr:col>
                    <xdr:colOff>411480</xdr:colOff>
                    <xdr:row>2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10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7620</xdr:rowOff>
                  </from>
                  <to>
                    <xdr:col>16</xdr:col>
                    <xdr:colOff>464820</xdr:colOff>
                    <xdr:row>39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11" name="Spinner 50">
              <controlPr defaultSize="0" autoPict="0">
                <anchor moveWithCells="1" sizeWithCells="1">
                  <from>
                    <xdr:col>16</xdr:col>
                    <xdr:colOff>259080</xdr:colOff>
                    <xdr:row>40</xdr:row>
                    <xdr:rowOff>22860</xdr:rowOff>
                  </from>
                  <to>
                    <xdr:col>16</xdr:col>
                    <xdr:colOff>464820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12" name="Spinner 51">
              <controlPr defaultSize="0" autoPict="0">
                <anchor moveWithCells="1" sizeWithCells="1">
                  <from>
                    <xdr:col>16</xdr:col>
                    <xdr:colOff>259080</xdr:colOff>
                    <xdr:row>41</xdr:row>
                    <xdr:rowOff>22860</xdr:rowOff>
                  </from>
                  <to>
                    <xdr:col>16</xdr:col>
                    <xdr:colOff>464820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3" name="Spinner 52">
              <controlPr defaultSize="0" autoPict="0">
                <anchor moveWithCells="1" sizeWithCells="1">
                  <from>
                    <xdr:col>16</xdr:col>
                    <xdr:colOff>259080</xdr:colOff>
                    <xdr:row>42</xdr:row>
                    <xdr:rowOff>22860</xdr:rowOff>
                  </from>
                  <to>
                    <xdr:col>16</xdr:col>
                    <xdr:colOff>464820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4" name="Spinner 54">
              <controlPr defaultSize="0" autoPict="0">
                <anchor moveWithCells="1" sizeWithCells="1">
                  <from>
                    <xdr:col>16</xdr:col>
                    <xdr:colOff>259080</xdr:colOff>
                    <xdr:row>44</xdr:row>
                    <xdr:rowOff>22860</xdr:rowOff>
                  </from>
                  <to>
                    <xdr:col>16</xdr:col>
                    <xdr:colOff>464820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5" name="Spinner 55">
              <controlPr defaultSize="0" autoPict="0">
                <anchor moveWithCells="1" sizeWithCells="1">
                  <from>
                    <xdr:col>16</xdr:col>
                    <xdr:colOff>259080</xdr:colOff>
                    <xdr:row>45</xdr:row>
                    <xdr:rowOff>22860</xdr:rowOff>
                  </from>
                  <to>
                    <xdr:col>16</xdr:col>
                    <xdr:colOff>464820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6" name="Spinner 56">
              <controlPr defaultSize="0" autoPict="0">
                <anchor moveWithCells="1" sizeWithCells="1">
                  <from>
                    <xdr:col>16</xdr:col>
                    <xdr:colOff>259080</xdr:colOff>
                    <xdr:row>46</xdr:row>
                    <xdr:rowOff>22860</xdr:rowOff>
                  </from>
                  <to>
                    <xdr:col>16</xdr:col>
                    <xdr:colOff>464820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7" name="Spinner 57">
              <controlPr defaultSize="0" autoPict="0">
                <anchor moveWithCells="1" sizeWithCells="1">
                  <from>
                    <xdr:col>16</xdr:col>
                    <xdr:colOff>259080</xdr:colOff>
                    <xdr:row>43</xdr:row>
                    <xdr:rowOff>22860</xdr:rowOff>
                  </from>
                  <to>
                    <xdr:col>16</xdr:col>
                    <xdr:colOff>464820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Toribio Barranco, Miguel Jesus</cp:lastModifiedBy>
  <cp:lastPrinted>2025-05-26T06:08:45Z</cp:lastPrinted>
  <dcterms:created xsi:type="dcterms:W3CDTF">2015-01-26T12:29:36Z</dcterms:created>
  <dcterms:modified xsi:type="dcterms:W3CDTF">2025-11-13T11:41:53Z</dcterms:modified>
</cp:coreProperties>
</file>