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3 CONTRATACIÓN PÚBLICA\9 LICITACIONES\795 CR050-26-015 Sum. Reposición mobiliario\DEFINITIVOS\"/>
    </mc:Choice>
  </mc:AlternateContent>
  <xr:revisionPtr revIDLastSave="0" documentId="8_{1E84B702-1E16-4B3C-9BF3-B28FF5DB23E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Lote 1" sheetId="1" r:id="rId1"/>
    <sheet name="Lote 2" sheetId="3" r:id="rId2"/>
  </sheets>
  <definedNames>
    <definedName name="_xlnm.Print_Area" localSheetId="0">'Lote 1'!$A$1:$I$51</definedName>
    <definedName name="_xlnm.Print_Area" localSheetId="1">'Lote 2'!$A$1:$I$51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3" l="1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K5" i="3"/>
  <c r="K4" i="3"/>
  <c r="H48" i="3" s="1"/>
  <c r="K4" i="1" l="1"/>
  <c r="H47" i="1" l="1"/>
  <c r="H46" i="1"/>
  <c r="H45" i="1"/>
  <c r="H44" i="1"/>
  <c r="H43" i="1"/>
  <c r="H42" i="1"/>
  <c r="H41" i="1"/>
  <c r="H40" i="1" l="1"/>
  <c r="H39" i="1"/>
  <c r="H38" i="1"/>
  <c r="H37" i="1" l="1"/>
  <c r="H36" i="1" l="1"/>
  <c r="H14" i="1" l="1"/>
  <c r="H15" i="1"/>
  <c r="H18" i="1"/>
  <c r="H19" i="1"/>
  <c r="H20" i="1"/>
  <c r="H21" i="1"/>
  <c r="H16" i="1"/>
  <c r="H17" i="1"/>
  <c r="H22" i="1"/>
  <c r="H23" i="1"/>
  <c r="H24" i="1"/>
  <c r="H25" i="1"/>
  <c r="H26" i="1"/>
  <c r="H27" i="1"/>
  <c r="H28" i="1"/>
  <c r="H29" i="1"/>
  <c r="H35" i="1"/>
  <c r="H30" i="1"/>
  <c r="H31" i="1"/>
  <c r="H32" i="1"/>
  <c r="H33" i="1"/>
  <c r="H34" i="1"/>
  <c r="K5" i="1"/>
  <c r="H48" i="1" l="1"/>
</calcChain>
</file>

<file path=xl/sharedStrings.xml><?xml version="1.0" encoding="utf-8"?>
<sst xmlns="http://schemas.openxmlformats.org/spreadsheetml/2006/main" count="92" uniqueCount="47">
  <si>
    <t>Empresa:</t>
  </si>
  <si>
    <t>CIF:</t>
  </si>
  <si>
    <t>CONCEPTO</t>
  </si>
  <si>
    <t>PRECIO UNITARIO OFERTADO</t>
  </si>
  <si>
    <t>PRECIO MÁXIMO DE LICITACIÓN/UD</t>
  </si>
  <si>
    <t>BLOQUE RODANTE 3 CAJONES</t>
  </si>
  <si>
    <t>ANGULO CURVO 80X60 CM</t>
  </si>
  <si>
    <t>MESA DE JUNTAS OVALADA 240X120 CM</t>
  </si>
  <si>
    <t>PASACABLES MESA 60 MM</t>
  </si>
  <si>
    <t>MESA DE 160X80 CM</t>
  </si>
  <si>
    <t>MESA DE 140X80 CM</t>
  </si>
  <si>
    <t>MESA MOSTRADOR MÓDULO 1,60 M DE LARGO</t>
  </si>
  <si>
    <t>ARMARIO BAJO 90X42X100 CM TODO PUERTAS</t>
  </si>
  <si>
    <t>ARMARIO ALTO 90X42X200 CM PUERTAS BAJAS</t>
  </si>
  <si>
    <t>ARMARIO ALTO 90X42X200 CM TODO PUERTAS</t>
  </si>
  <si>
    <t>MESA AUXILIAR 100x60 CM</t>
  </si>
  <si>
    <t>OFERTA ECONÓMICA</t>
  </si>
  <si>
    <t>SILLA FIJA BASE, 4 PATAS</t>
  </si>
  <si>
    <t>MESA OFFICE 240X120 CM</t>
  </si>
  <si>
    <t>MESA DE FORMACIÓN 140X60 CM</t>
  </si>
  <si>
    <t>SILLA FIJA (OFFICE/FORMACIÓN)</t>
  </si>
  <si>
    <t>JUEGO DE RUEDAS BLANDAS (PIEZA DE SUSTITUCIÓN)</t>
  </si>
  <si>
    <t>PISTÓN PARA SILLA GIRATORIA (PIEZA DE SUSTITUCIÓN)</t>
  </si>
  <si>
    <t>MANO DE OBRA (REPARACIÓN DE MOBILIARIO)</t>
  </si>
  <si>
    <t>IMPORTE LICITACIÓN</t>
  </si>
  <si>
    <t>DESPLAZAMIENTO (REPARACIÓN DE MOBILIARIO)</t>
  </si>
  <si>
    <t>ALTILLO MOSTRADOR 160-180 CM, CON HUECO PARA MONITOR</t>
  </si>
  <si>
    <t>ALTILLO MOSTRADOR 180-200 CM, CON HUECO PARA MONITOR</t>
  </si>
  <si>
    <t>ALTILLO MOSTRADOR ATENCIÓN MINUSVÁLIDOS 80-100 CM, CON HUECO PARA MONITOR</t>
  </si>
  <si>
    <t>IMPORTE TOTAL OFERTADO</t>
  </si>
  <si>
    <t xml:space="preserve">ARMARIO MODULAR </t>
  </si>
  <si>
    <t xml:space="preserve">ENCIMERA </t>
  </si>
  <si>
    <t xml:space="preserve">FREGADERO </t>
  </si>
  <si>
    <t>CUERPO INICIAL ESTANTERÍA METÁLICA</t>
  </si>
  <si>
    <t>CUERPO EXTENSIÓN ESTANTERÍA METÁLICA</t>
  </si>
  <si>
    <t>TAQUILLA METÁLICA 8 PUERTAS</t>
  </si>
  <si>
    <t>TAQUILLA METÁLICA 6 PUERTAS</t>
  </si>
  <si>
    <t>TAQUILLA METÁLICA 4 PUERTAS</t>
  </si>
  <si>
    <t>TAQUILLA METÁLICA 2 PUERTAS</t>
  </si>
  <si>
    <t>BANCO DE VESTUARIO 150X40CM</t>
  </si>
  <si>
    <t>NÚMERO DE UNIDADES ESTIMADAS</t>
  </si>
  <si>
    <t>SILLA GIRATORIA</t>
  </si>
  <si>
    <t>CERRADURRAS ARMARIO/BLOQUE (PIEZA DE SUSTITUCIÓN)</t>
  </si>
  <si>
    <t>IMPORTE TOTAL</t>
  </si>
  <si>
    <t>CR050-26-015  SUMINISTRO DE MOBILIARIO CORPORATIVO PARA LOS CENTROS DE TRABAJO DE VEIASA LOTE 1 ANDALUCIA OCCIDENTAL</t>
  </si>
  <si>
    <t>CR050-26-015  SUMINISTRO DE MOBILIARIO CORPORATIVO PARA LOS CENTROS DE TRABAJO DE VEIASA LOTE 2 ANDALUCIA ORIENTAL</t>
  </si>
  <si>
    <r>
      <rPr>
        <b/>
        <sz val="11"/>
        <color rgb="FFFF0000"/>
        <rFont val="NewsGotT"/>
      </rPr>
      <t xml:space="preserve">* NOTA: </t>
    </r>
    <r>
      <rPr>
        <sz val="11"/>
        <color rgb="FFFF0000"/>
        <rFont val="NewsGotT"/>
      </rPr>
      <t xml:space="preserve">Rellenar todas las celdillas de color amarillo. No se permiten importes superiores a los importes unitarios máximos indicados. Solamente se permiten dos decimales, en el caso de que se introduzcan más de dos decimales se truncarán el exceso de ellos.                                                                                                                                  </t>
    </r>
    <r>
      <rPr>
        <u/>
        <sz val="11"/>
        <color rgb="FFFF0000"/>
        <rFont val="NewsGotT"/>
      </rPr>
      <t>REPARACIÓN DE MOBILIARIO:</t>
    </r>
    <r>
      <rPr>
        <sz val="11"/>
        <color rgb="FFFF0000"/>
        <rFont val="NewsGotT"/>
      </rPr>
      <t xml:space="preserve"> se facturará a los importes unitarios ofertados (piezas de sustitución suministradas por el adjudicatario, mano de obra (€/hora) y desplazamiento (€/km)). Las horas correspondientes a la mano de obra son las dedicadas exclusivamente a la reparación de mobiliario. El importe correspondiente al desplazamiento incluye los gastos del vehículo: combustible, desgaste, mantenimiento, seguro, impuesto y amortización, </t>
    </r>
    <r>
      <rPr>
        <b/>
        <sz val="11"/>
        <color rgb="FFFF0000"/>
        <rFont val="NewsGotT"/>
      </rPr>
      <t>así como el coste del trabajador desplazado</t>
    </r>
    <r>
      <rPr>
        <sz val="11"/>
        <color rgb="FFFF0000"/>
        <rFont val="NewsGotT"/>
      </rPr>
      <t xml:space="preserve">, no pudiendo facturarse bajo ningún concepto el tiempo invertido en desplazamiento como mano de obra.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</si>
</sst>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#,##0.00\ &quot;€&quot;"/>
    <numFmt numFmtId="165" formatCode="0.00\ &quot;€/HORA&quot;"/>
    <numFmt numFmtId="166" formatCode="0.00\ &quot;HORAS&quot;"/>
    <numFmt numFmtId="167" formatCode="0.00\ &quot;€/KM&quot;"/>
    <numFmt numFmtId="168" formatCode="#,##0.00\ &quot;KM&quot;"/>
  </numFmts>
  <fonts count="16" x14ac:knownFonts="1">
    <font>
      <sz val="11"/>
      <color theme="1"/>
      <name val="NewsGotT"/>
      <family val="2"/>
    </font>
    <font>
      <sz val="11"/>
      <color theme="1"/>
      <name val="Calibri"/>
      <family val="2"/>
      <scheme val="minor"/>
    </font>
    <font>
      <sz val="11"/>
      <color theme="1"/>
      <name val="NewsGotT"/>
      <family val="2"/>
    </font>
    <font>
      <b/>
      <sz val="11"/>
      <color theme="1"/>
      <name val="NewsGotT"/>
    </font>
    <font>
      <sz val="11"/>
      <color theme="1"/>
      <name val="NewsGotT"/>
    </font>
    <font>
      <b/>
      <sz val="12"/>
      <color rgb="FF000000"/>
      <name val="NewsGotT"/>
    </font>
    <font>
      <sz val="11"/>
      <color rgb="FFFF0000"/>
      <name val="NewsGotT"/>
    </font>
    <font>
      <b/>
      <sz val="10"/>
      <color rgb="FFFF0000"/>
      <name val="NewsGotT"/>
    </font>
    <font>
      <b/>
      <sz val="10"/>
      <color theme="1"/>
      <name val="NewsGotT"/>
    </font>
    <font>
      <b/>
      <sz val="11"/>
      <color rgb="FFFF0000"/>
      <name val="NewsGotT"/>
    </font>
    <font>
      <sz val="12"/>
      <color rgb="FF000000"/>
      <name val="NewsGotT"/>
    </font>
    <font>
      <b/>
      <sz val="10"/>
      <name val="NewsGotT"/>
    </font>
    <font>
      <sz val="11"/>
      <name val="NewsGotT"/>
    </font>
    <font>
      <b/>
      <sz val="11"/>
      <name val="NewsGotT"/>
    </font>
    <font>
      <sz val="11"/>
      <color rgb="FFFF0000"/>
      <name val="NewsGotT"/>
      <family val="2"/>
    </font>
    <font>
      <u/>
      <sz val="11"/>
      <color rgb="FFFF0000"/>
      <name val="NewsGotT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 applyAlignment="1">
      <alignment vertical="center" shrinkToFit="1"/>
    </xf>
    <xf numFmtId="0" fontId="4" fillId="3" borderId="1" xfId="0" applyFont="1" applyFill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164" fontId="4" fillId="0" borderId="0" xfId="0" applyNumberFormat="1" applyFont="1" applyAlignment="1">
      <alignment vertical="center" shrinkToFit="1"/>
    </xf>
    <xf numFmtId="164" fontId="4" fillId="0" borderId="0" xfId="1" applyNumberFormat="1" applyFont="1" applyAlignment="1">
      <alignment vertical="center" shrinkToFit="1"/>
    </xf>
    <xf numFmtId="164" fontId="3" fillId="3" borderId="1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shrinkToFit="1"/>
    </xf>
    <xf numFmtId="164" fontId="3" fillId="0" borderId="0" xfId="0" applyNumberFormat="1" applyFont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center" shrinkToFit="1"/>
    </xf>
    <xf numFmtId="164" fontId="14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165" fontId="6" fillId="0" borderId="1" xfId="0" applyNumberFormat="1" applyFont="1" applyBorder="1" applyAlignment="1">
      <alignment horizontal="center" vertical="center" shrinkToFit="1"/>
    </xf>
    <xf numFmtId="164" fontId="6" fillId="0" borderId="1" xfId="0" applyNumberFormat="1" applyFont="1" applyBorder="1" applyAlignment="1">
      <alignment horizontal="center" vertical="center" shrinkToFit="1"/>
    </xf>
    <xf numFmtId="164" fontId="9" fillId="3" borderId="1" xfId="0" applyNumberFormat="1" applyFont="1" applyFill="1" applyBorder="1" applyAlignment="1">
      <alignment horizontal="center"/>
    </xf>
    <xf numFmtId="166" fontId="12" fillId="0" borderId="4" xfId="0" applyNumberFormat="1" applyFont="1" applyBorder="1" applyAlignment="1">
      <alignment horizontal="center" vertical="center" shrinkToFit="1"/>
    </xf>
    <xf numFmtId="168" fontId="12" fillId="0" borderId="1" xfId="0" applyNumberFormat="1" applyFont="1" applyBorder="1" applyAlignment="1">
      <alignment horizontal="center" vertical="center" shrinkToFit="1"/>
    </xf>
    <xf numFmtId="0" fontId="10" fillId="6" borderId="4" xfId="0" applyFont="1" applyFill="1" applyBorder="1" applyAlignment="1">
      <alignment horizontal="left" vertical="center" shrinkToFit="1"/>
    </xf>
    <xf numFmtId="0" fontId="0" fillId="0" borderId="1" xfId="0" applyBorder="1" applyAlignment="1">
      <alignment horizontal="center"/>
    </xf>
    <xf numFmtId="164" fontId="3" fillId="0" borderId="1" xfId="0" applyNumberFormat="1" applyFont="1" applyBorder="1" applyAlignment="1" applyProtection="1">
      <alignment horizontal="center" vertical="center" shrinkToFit="1"/>
      <protection locked="0"/>
    </xf>
    <xf numFmtId="165" fontId="3" fillId="0" borderId="1" xfId="0" applyNumberFormat="1" applyFont="1" applyBorder="1" applyAlignment="1" applyProtection="1">
      <alignment horizontal="center" vertical="center" shrinkToFit="1"/>
      <protection locked="0"/>
    </xf>
    <xf numFmtId="167" fontId="3" fillId="0" borderId="1" xfId="0" applyNumberFormat="1" applyFont="1" applyBorder="1" applyAlignment="1" applyProtection="1">
      <alignment horizontal="center" vertical="center" shrinkToFit="1"/>
      <protection locked="0"/>
    </xf>
    <xf numFmtId="1" fontId="12" fillId="0" borderId="1" xfId="0" applyNumberFormat="1" applyFont="1" applyBorder="1" applyAlignment="1">
      <alignment horizontal="center" vertical="center" shrinkToFit="1"/>
    </xf>
    <xf numFmtId="167" fontId="6" fillId="0" borderId="1" xfId="0" applyNumberFormat="1" applyFont="1" applyBorder="1" applyAlignment="1">
      <alignment horizontal="center" vertical="center" shrinkToFit="1"/>
    </xf>
    <xf numFmtId="164" fontId="9" fillId="3" borderId="4" xfId="0" applyNumberFormat="1" applyFont="1" applyFill="1" applyBorder="1" applyAlignment="1">
      <alignment horizontal="center" vertical="center" shrinkToFit="1"/>
    </xf>
    <xf numFmtId="164" fontId="9" fillId="3" borderId="5" xfId="0" applyNumberFormat="1" applyFont="1" applyFill="1" applyBorder="1" applyAlignment="1">
      <alignment horizontal="center" vertical="center" shrinkToFit="1"/>
    </xf>
    <xf numFmtId="164" fontId="9" fillId="3" borderId="6" xfId="0" applyNumberFormat="1" applyFont="1" applyFill="1" applyBorder="1" applyAlignment="1">
      <alignment horizontal="center" vertical="center" shrinkToFit="1"/>
    </xf>
    <xf numFmtId="0" fontId="10" fillId="6" borderId="4" xfId="0" applyFont="1" applyFill="1" applyBorder="1" applyAlignment="1">
      <alignment horizontal="left" vertical="center" shrinkToFit="1"/>
    </xf>
    <xf numFmtId="0" fontId="10" fillId="6" borderId="6" xfId="0" applyFont="1" applyFill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164" fontId="13" fillId="3" borderId="4" xfId="0" applyNumberFormat="1" applyFont="1" applyFill="1" applyBorder="1" applyAlignment="1">
      <alignment horizontal="center" vertical="center" shrinkToFit="1"/>
    </xf>
    <xf numFmtId="164" fontId="13" fillId="3" borderId="5" xfId="0" applyNumberFormat="1" applyFont="1" applyFill="1" applyBorder="1" applyAlignment="1">
      <alignment horizontal="center" vertical="center" shrinkToFit="1"/>
    </xf>
    <xf numFmtId="164" fontId="13" fillId="3" borderId="6" xfId="0" applyNumberFormat="1" applyFont="1" applyFill="1" applyBorder="1" applyAlignment="1">
      <alignment horizontal="center" vertical="center" shrinkToFit="1"/>
    </xf>
    <xf numFmtId="0" fontId="10" fillId="6" borderId="9" xfId="0" applyFont="1" applyFill="1" applyBorder="1" applyAlignment="1">
      <alignment horizontal="left" vertical="center" shrinkToFit="1"/>
    </xf>
    <xf numFmtId="0" fontId="10" fillId="6" borderId="10" xfId="0" applyFont="1" applyFill="1" applyBorder="1" applyAlignment="1">
      <alignment horizontal="left" vertical="center" shrinkToFit="1"/>
    </xf>
    <xf numFmtId="0" fontId="10" fillId="6" borderId="1" xfId="0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left" vertical="center" shrinkToFit="1"/>
    </xf>
    <xf numFmtId="0" fontId="10" fillId="0" borderId="10" xfId="0" applyFont="1" applyBorder="1" applyAlignment="1">
      <alignment horizontal="left" vertical="center" shrinkToFit="1"/>
    </xf>
    <xf numFmtId="0" fontId="10" fillId="6" borderId="7" xfId="0" applyFont="1" applyFill="1" applyBorder="1" applyAlignment="1">
      <alignment horizontal="left" vertical="center" shrinkToFit="1"/>
    </xf>
    <xf numFmtId="0" fontId="10" fillId="6" borderId="8" xfId="0" applyFont="1" applyFill="1" applyBorder="1" applyAlignment="1">
      <alignment horizontal="left" vertical="center" shrinkToFit="1"/>
    </xf>
    <xf numFmtId="0" fontId="10" fillId="6" borderId="0" xfId="0" applyFont="1" applyFill="1" applyAlignment="1">
      <alignment horizontal="left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left" vertical="center" shrinkToFit="1"/>
      <protection locked="0"/>
    </xf>
    <xf numFmtId="0" fontId="4" fillId="0" borderId="5" xfId="0" applyFont="1" applyBorder="1" applyAlignment="1" applyProtection="1">
      <alignment horizontal="left" vertical="center" shrinkToFit="1"/>
      <protection locked="0"/>
    </xf>
    <xf numFmtId="0" fontId="4" fillId="0" borderId="6" xfId="0" applyFont="1" applyBorder="1" applyAlignment="1" applyProtection="1">
      <alignment horizontal="left" vertical="center" shrinkToFit="1"/>
      <protection locked="0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center" vertical="center" shrinkToFi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</cellXfs>
  <cellStyles count="4">
    <cellStyle name="Moneda 2" xfId="3" xr:uid="{70EEF4DA-D293-4D15-AE84-5790950BDD71}"/>
    <cellStyle name="Normal" xfId="0" builtinId="0"/>
    <cellStyle name="Normal 2" xfId="2" xr:uid="{65EB649D-60E7-4D83-8BF6-0390657EB0DA}"/>
    <cellStyle name="Porcentaje" xfId="1" builtinId="5"/>
  </cellStyles>
  <dxfs count="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0"/>
  <sheetViews>
    <sheetView showGridLines="0" view="pageBreakPreview" zoomScale="85" zoomScaleNormal="100" zoomScaleSheetLayoutView="85" zoomScalePageLayoutView="53" workbookViewId="0">
      <selection activeCell="C4" sqref="C4:H4"/>
    </sheetView>
  </sheetViews>
  <sheetFormatPr baseColWidth="10" defaultColWidth="9.140625" defaultRowHeight="14.25" x14ac:dyDescent="0.2"/>
  <cols>
    <col min="1" max="1" width="1.7109375" style="1" customWidth="1"/>
    <col min="2" max="2" width="9.140625" style="1"/>
    <col min="3" max="3" width="61.42578125" style="1" customWidth="1"/>
    <col min="4" max="4" width="3.28515625" style="1" customWidth="1"/>
    <col min="5" max="5" width="14.140625" style="4" customWidth="1"/>
    <col min="6" max="6" width="15.28515625" style="4" customWidth="1"/>
    <col min="7" max="7" width="11.85546875" style="4" customWidth="1"/>
    <col min="8" max="8" width="17.140625" style="4" customWidth="1"/>
    <col min="9" max="9" width="4.140625" style="4" customWidth="1"/>
    <col min="10" max="10" width="1.7109375" style="1" customWidth="1"/>
    <col min="11" max="11" width="16" style="1" hidden="1" customWidth="1"/>
    <col min="12" max="12" width="9.7109375" style="1" bestFit="1" customWidth="1"/>
    <col min="13" max="13" width="9.140625" style="1"/>
    <col min="14" max="14" width="10.5703125" style="1" bestFit="1" customWidth="1"/>
    <col min="15" max="16384" width="9.140625" style="1"/>
  </cols>
  <sheetData>
    <row r="1" spans="2:14" ht="9.9499999999999993" customHeight="1" x14ac:dyDescent="0.2"/>
    <row r="2" spans="2:14" x14ac:dyDescent="0.2">
      <c r="B2" s="48" t="s">
        <v>44</v>
      </c>
      <c r="C2" s="49"/>
      <c r="D2" s="49"/>
      <c r="E2" s="49"/>
      <c r="F2" s="49"/>
      <c r="G2" s="49"/>
      <c r="H2" s="50"/>
      <c r="I2" s="11"/>
    </row>
    <row r="3" spans="2:14" ht="9.9499999999999993" customHeight="1" x14ac:dyDescent="0.2"/>
    <row r="4" spans="2:14" x14ac:dyDescent="0.2">
      <c r="B4" s="2" t="s">
        <v>0</v>
      </c>
      <c r="C4" s="51"/>
      <c r="D4" s="52"/>
      <c r="E4" s="52"/>
      <c r="F4" s="52"/>
      <c r="G4" s="52"/>
      <c r="H4" s="53"/>
      <c r="I4" s="14"/>
      <c r="K4" s="1">
        <f>COUNT(G14:G47)</f>
        <v>0</v>
      </c>
    </row>
    <row r="5" spans="2:14" x14ac:dyDescent="0.2">
      <c r="B5" s="2" t="s">
        <v>1</v>
      </c>
      <c r="C5" s="51"/>
      <c r="D5" s="52"/>
      <c r="E5" s="52"/>
      <c r="F5" s="52"/>
      <c r="G5" s="52"/>
      <c r="H5" s="53"/>
      <c r="I5" s="11"/>
      <c r="K5" s="1">
        <f>COUNT(F14:F47)</f>
        <v>34</v>
      </c>
    </row>
    <row r="6" spans="2:14" ht="9.9499999999999993" customHeight="1" x14ac:dyDescent="0.2">
      <c r="C6" s="3"/>
    </row>
    <row r="7" spans="2:14" ht="85.5" customHeight="1" x14ac:dyDescent="0.2">
      <c r="B7" s="54" t="s">
        <v>46</v>
      </c>
      <c r="C7" s="55"/>
      <c r="D7" s="55"/>
      <c r="E7" s="55"/>
      <c r="F7" s="55"/>
      <c r="G7" s="55"/>
      <c r="H7" s="56"/>
      <c r="I7" s="17"/>
    </row>
    <row r="8" spans="2:14" ht="9.9499999999999993" customHeight="1" x14ac:dyDescent="0.2">
      <c r="C8" s="3"/>
    </row>
    <row r="9" spans="2:14" ht="14.25" customHeight="1" x14ac:dyDescent="0.2">
      <c r="B9" s="57" t="s">
        <v>16</v>
      </c>
      <c r="C9" s="58"/>
      <c r="D9" s="58"/>
      <c r="E9" s="58"/>
      <c r="F9" s="58"/>
      <c r="G9" s="58"/>
      <c r="H9" s="59"/>
      <c r="I9" s="6"/>
    </row>
    <row r="10" spans="2:14" ht="14.25" customHeight="1" x14ac:dyDescent="0.2">
      <c r="B10" s="6"/>
      <c r="C10" s="6"/>
      <c r="D10" s="6"/>
      <c r="E10" s="6"/>
      <c r="F10" s="6"/>
      <c r="G10" s="6"/>
      <c r="H10" s="6"/>
      <c r="I10" s="6"/>
    </row>
    <row r="11" spans="2:14" ht="14.25" customHeight="1" x14ac:dyDescent="0.2">
      <c r="B11" s="60" t="s">
        <v>2</v>
      </c>
      <c r="C11" s="60"/>
      <c r="D11" s="5"/>
      <c r="E11" s="61" t="s">
        <v>40</v>
      </c>
      <c r="F11" s="63" t="s">
        <v>4</v>
      </c>
      <c r="G11" s="65" t="s">
        <v>3</v>
      </c>
      <c r="H11" s="65" t="s">
        <v>43</v>
      </c>
      <c r="I11" s="12"/>
    </row>
    <row r="12" spans="2:14" ht="36" customHeight="1" x14ac:dyDescent="0.2">
      <c r="B12" s="60"/>
      <c r="C12" s="60"/>
      <c r="D12" s="5"/>
      <c r="E12" s="62"/>
      <c r="F12" s="64"/>
      <c r="G12" s="66"/>
      <c r="H12" s="66"/>
      <c r="I12" s="12"/>
    </row>
    <row r="13" spans="2:14" ht="9.9499999999999993" customHeight="1" x14ac:dyDescent="0.2">
      <c r="C13" s="6"/>
      <c r="E13" s="7"/>
      <c r="F13" s="7"/>
    </row>
    <row r="14" spans="2:14" ht="14.25" customHeight="1" x14ac:dyDescent="0.2">
      <c r="B14" s="33" t="s">
        <v>9</v>
      </c>
      <c r="C14" s="34"/>
      <c r="E14" s="24">
        <v>3</v>
      </c>
      <c r="F14" s="19">
        <v>250</v>
      </c>
      <c r="G14" s="25"/>
      <c r="H14" s="15">
        <f t="shared" ref="H14:H34" si="0">TRUNC(G14,2)*E14</f>
        <v>0</v>
      </c>
      <c r="I14" s="14"/>
      <c r="J14" s="8"/>
      <c r="K14" s="9"/>
      <c r="L14" s="8"/>
      <c r="N14" s="8"/>
    </row>
    <row r="15" spans="2:14" ht="14.25" customHeight="1" x14ac:dyDescent="0.2">
      <c r="B15" s="33" t="s">
        <v>10</v>
      </c>
      <c r="C15" s="34"/>
      <c r="E15" s="24">
        <v>1</v>
      </c>
      <c r="F15" s="19">
        <v>290</v>
      </c>
      <c r="G15" s="25"/>
      <c r="H15" s="15">
        <f t="shared" si="0"/>
        <v>0</v>
      </c>
      <c r="I15" s="14"/>
      <c r="J15" s="8"/>
      <c r="K15" s="9"/>
      <c r="L15" s="8"/>
      <c r="N15" s="8"/>
    </row>
    <row r="16" spans="2:14" ht="14.25" customHeight="1" x14ac:dyDescent="0.2">
      <c r="B16" s="33" t="s">
        <v>15</v>
      </c>
      <c r="C16" s="34"/>
      <c r="E16" s="24">
        <v>2</v>
      </c>
      <c r="F16" s="19">
        <v>210</v>
      </c>
      <c r="G16" s="25"/>
      <c r="H16" s="15">
        <f>TRUNC(G16,2)*E16</f>
        <v>0</v>
      </c>
      <c r="I16" s="14"/>
      <c r="J16" s="8"/>
      <c r="K16" s="9"/>
      <c r="L16" s="8"/>
      <c r="N16" s="8"/>
    </row>
    <row r="17" spans="2:16" ht="14.25" customHeight="1" x14ac:dyDescent="0.2">
      <c r="B17" s="33" t="s">
        <v>6</v>
      </c>
      <c r="C17" s="34"/>
      <c r="E17" s="24">
        <v>1</v>
      </c>
      <c r="F17" s="19">
        <v>90</v>
      </c>
      <c r="G17" s="25"/>
      <c r="H17" s="15">
        <f>TRUNC(G17,2)*E17</f>
        <v>0</v>
      </c>
      <c r="I17" s="14"/>
      <c r="J17" s="8"/>
      <c r="K17" s="9"/>
      <c r="L17" s="8"/>
      <c r="N17" s="8"/>
    </row>
    <row r="18" spans="2:16" ht="14.25" customHeight="1" x14ac:dyDescent="0.2">
      <c r="B18" s="35" t="s">
        <v>11</v>
      </c>
      <c r="C18" s="36"/>
      <c r="E18" s="24">
        <v>1</v>
      </c>
      <c r="F18" s="19">
        <v>540</v>
      </c>
      <c r="G18" s="25"/>
      <c r="H18" s="15">
        <f t="shared" si="0"/>
        <v>0</v>
      </c>
      <c r="I18" s="14"/>
      <c r="J18" s="8"/>
      <c r="K18" s="9"/>
      <c r="L18" s="8"/>
      <c r="N18" s="8"/>
    </row>
    <row r="19" spans="2:16" ht="14.25" customHeight="1" x14ac:dyDescent="0.2">
      <c r="B19" s="35" t="s">
        <v>26</v>
      </c>
      <c r="C19" s="36"/>
      <c r="E19" s="24">
        <v>1</v>
      </c>
      <c r="F19" s="19">
        <v>590</v>
      </c>
      <c r="G19" s="25"/>
      <c r="H19" s="15">
        <f t="shared" si="0"/>
        <v>0</v>
      </c>
      <c r="I19" s="14"/>
      <c r="J19" s="8"/>
      <c r="K19" s="9"/>
      <c r="L19" s="8"/>
      <c r="N19" s="8"/>
    </row>
    <row r="20" spans="2:16" ht="14.25" customHeight="1" x14ac:dyDescent="0.2">
      <c r="B20" s="35" t="s">
        <v>27</v>
      </c>
      <c r="C20" s="36"/>
      <c r="E20" s="24">
        <v>1</v>
      </c>
      <c r="F20" s="19">
        <v>630</v>
      </c>
      <c r="G20" s="25"/>
      <c r="H20" s="15">
        <f t="shared" si="0"/>
        <v>0</v>
      </c>
      <c r="I20" s="14"/>
      <c r="J20" s="8"/>
      <c r="K20" s="9"/>
      <c r="L20" s="8"/>
      <c r="N20" s="8"/>
    </row>
    <row r="21" spans="2:16" ht="14.25" customHeight="1" x14ac:dyDescent="0.2">
      <c r="B21" s="35" t="s">
        <v>28</v>
      </c>
      <c r="C21" s="36"/>
      <c r="E21" s="24">
        <v>1</v>
      </c>
      <c r="F21" s="19">
        <v>490</v>
      </c>
      <c r="G21" s="25"/>
      <c r="H21" s="15">
        <f t="shared" si="0"/>
        <v>0</v>
      </c>
      <c r="I21" s="14"/>
      <c r="J21" s="8"/>
      <c r="K21" s="9"/>
      <c r="L21" s="8"/>
      <c r="N21" s="8"/>
    </row>
    <row r="22" spans="2:16" ht="14.25" customHeight="1" x14ac:dyDescent="0.2">
      <c r="B22" s="33" t="s">
        <v>7</v>
      </c>
      <c r="C22" s="34"/>
      <c r="E22" s="24">
        <v>1</v>
      </c>
      <c r="F22" s="19">
        <v>750</v>
      </c>
      <c r="G22" s="25"/>
      <c r="H22" s="15">
        <f t="shared" si="0"/>
        <v>0</v>
      </c>
      <c r="I22" s="14"/>
      <c r="J22" s="8"/>
      <c r="K22" s="9"/>
      <c r="L22" s="8"/>
      <c r="N22" s="8"/>
    </row>
    <row r="23" spans="2:16" ht="15.75" customHeight="1" x14ac:dyDescent="0.2">
      <c r="B23" s="33" t="s">
        <v>18</v>
      </c>
      <c r="C23" s="34"/>
      <c r="E23" s="24">
        <v>1</v>
      </c>
      <c r="F23" s="19">
        <v>600</v>
      </c>
      <c r="G23" s="25"/>
      <c r="H23" s="15">
        <f t="shared" si="0"/>
        <v>0</v>
      </c>
      <c r="I23" s="14"/>
      <c r="J23" s="8"/>
      <c r="K23" s="9"/>
      <c r="L23" s="8"/>
      <c r="N23" s="8"/>
    </row>
    <row r="24" spans="2:16" ht="14.25" customHeight="1" x14ac:dyDescent="0.2">
      <c r="B24" s="33" t="s">
        <v>19</v>
      </c>
      <c r="C24" s="34"/>
      <c r="E24" s="24">
        <v>3</v>
      </c>
      <c r="F24" s="19">
        <v>150</v>
      </c>
      <c r="G24" s="25"/>
      <c r="H24" s="15">
        <f t="shared" si="0"/>
        <v>0</v>
      </c>
      <c r="I24" s="14"/>
      <c r="J24" s="8"/>
      <c r="K24" s="9"/>
      <c r="L24" s="8"/>
      <c r="N24" s="8"/>
    </row>
    <row r="25" spans="2:16" ht="14.25" customHeight="1" x14ac:dyDescent="0.2">
      <c r="B25" s="33" t="s">
        <v>8</v>
      </c>
      <c r="C25" s="34"/>
      <c r="E25" s="24">
        <v>3</v>
      </c>
      <c r="F25" s="19">
        <v>15</v>
      </c>
      <c r="G25" s="25"/>
      <c r="H25" s="15">
        <f t="shared" si="0"/>
        <v>0</v>
      </c>
      <c r="I25" s="14"/>
      <c r="J25" s="8"/>
      <c r="K25" s="9"/>
      <c r="L25" s="8"/>
      <c r="N25" s="8"/>
      <c r="O25" s="47"/>
      <c r="P25" s="47"/>
    </row>
    <row r="26" spans="2:16" ht="14.25" customHeight="1" x14ac:dyDescent="0.2">
      <c r="B26" s="33" t="s">
        <v>5</v>
      </c>
      <c r="C26" s="34"/>
      <c r="D26" s="23"/>
      <c r="E26" s="24">
        <v>3</v>
      </c>
      <c r="F26" s="19">
        <v>175</v>
      </c>
      <c r="G26" s="25"/>
      <c r="H26" s="15">
        <f t="shared" si="0"/>
        <v>0</v>
      </c>
      <c r="I26" s="14"/>
      <c r="J26" s="8"/>
      <c r="K26" s="9"/>
      <c r="L26" s="8"/>
      <c r="N26" s="8"/>
    </row>
    <row r="27" spans="2:16" ht="14.25" customHeight="1" x14ac:dyDescent="0.2">
      <c r="B27" s="33" t="s">
        <v>12</v>
      </c>
      <c r="C27" s="34"/>
      <c r="D27" s="23"/>
      <c r="E27" s="24">
        <v>1</v>
      </c>
      <c r="F27" s="19">
        <v>240</v>
      </c>
      <c r="G27" s="25"/>
      <c r="H27" s="15">
        <f t="shared" si="0"/>
        <v>0</v>
      </c>
      <c r="I27" s="14"/>
      <c r="J27" s="8"/>
      <c r="K27" s="9"/>
      <c r="L27" s="8"/>
      <c r="N27" s="8"/>
    </row>
    <row r="28" spans="2:16" ht="14.25" customHeight="1" x14ac:dyDescent="0.2">
      <c r="B28" s="33" t="s">
        <v>13</v>
      </c>
      <c r="C28" s="34"/>
      <c r="E28" s="24">
        <v>1</v>
      </c>
      <c r="F28" s="19">
        <v>300</v>
      </c>
      <c r="G28" s="25"/>
      <c r="H28" s="15">
        <f t="shared" si="0"/>
        <v>0</v>
      </c>
      <c r="I28" s="14"/>
      <c r="J28" s="8"/>
      <c r="K28" s="9"/>
      <c r="L28" s="8"/>
      <c r="N28" s="8"/>
    </row>
    <row r="29" spans="2:16" ht="14.25" customHeight="1" x14ac:dyDescent="0.2">
      <c r="B29" s="33" t="s">
        <v>14</v>
      </c>
      <c r="C29" s="34"/>
      <c r="E29" s="24">
        <v>2</v>
      </c>
      <c r="F29" s="19">
        <v>355</v>
      </c>
      <c r="G29" s="25"/>
      <c r="H29" s="15">
        <f t="shared" si="0"/>
        <v>0</v>
      </c>
      <c r="I29" s="14"/>
      <c r="J29" s="8"/>
      <c r="K29" s="9"/>
      <c r="L29" s="8"/>
      <c r="N29" s="8"/>
    </row>
    <row r="30" spans="2:16" ht="14.25" customHeight="1" x14ac:dyDescent="0.2">
      <c r="B30" s="35" t="s">
        <v>41</v>
      </c>
      <c r="C30" s="36"/>
      <c r="E30" s="24">
        <v>31</v>
      </c>
      <c r="F30" s="19">
        <v>250</v>
      </c>
      <c r="G30" s="25"/>
      <c r="H30" s="15">
        <f t="shared" si="0"/>
        <v>0</v>
      </c>
      <c r="I30" s="14"/>
      <c r="J30" s="8"/>
      <c r="K30" s="9"/>
      <c r="L30" s="8"/>
      <c r="N30" s="8"/>
    </row>
    <row r="31" spans="2:16" ht="14.25" customHeight="1" x14ac:dyDescent="0.2">
      <c r="B31" s="33" t="s">
        <v>17</v>
      </c>
      <c r="C31" s="34"/>
      <c r="E31" s="24">
        <v>6</v>
      </c>
      <c r="F31" s="19">
        <v>110</v>
      </c>
      <c r="G31" s="25"/>
      <c r="H31" s="15">
        <f t="shared" si="0"/>
        <v>0</v>
      </c>
      <c r="I31" s="14"/>
      <c r="J31" s="8"/>
      <c r="K31" s="9"/>
      <c r="L31" s="8"/>
      <c r="N31" s="8"/>
    </row>
    <row r="32" spans="2:16" ht="14.25" customHeight="1" x14ac:dyDescent="0.2">
      <c r="B32" s="33" t="s">
        <v>20</v>
      </c>
      <c r="C32" s="34"/>
      <c r="E32" s="24">
        <v>6</v>
      </c>
      <c r="F32" s="19">
        <v>90</v>
      </c>
      <c r="G32" s="25"/>
      <c r="H32" s="15">
        <f t="shared" si="0"/>
        <v>0</v>
      </c>
      <c r="I32" s="14"/>
      <c r="J32" s="8"/>
      <c r="K32" s="9"/>
      <c r="L32" s="8"/>
      <c r="N32" s="8"/>
    </row>
    <row r="33" spans="2:14" ht="14.25" customHeight="1" x14ac:dyDescent="0.2">
      <c r="B33" s="35" t="s">
        <v>21</v>
      </c>
      <c r="C33" s="36"/>
      <c r="E33" s="24">
        <v>4</v>
      </c>
      <c r="F33" s="19">
        <v>35</v>
      </c>
      <c r="G33" s="25"/>
      <c r="H33" s="15">
        <f t="shared" si="0"/>
        <v>0</v>
      </c>
      <c r="I33" s="14"/>
      <c r="J33" s="8"/>
      <c r="K33" s="9"/>
      <c r="L33" s="8"/>
      <c r="N33" s="8"/>
    </row>
    <row r="34" spans="2:14" ht="14.25" customHeight="1" x14ac:dyDescent="0.2">
      <c r="B34" s="35" t="s">
        <v>22</v>
      </c>
      <c r="C34" s="36"/>
      <c r="E34" s="24">
        <v>2</v>
      </c>
      <c r="F34" s="19">
        <v>75</v>
      </c>
      <c r="G34" s="25"/>
      <c r="H34" s="15">
        <f t="shared" si="0"/>
        <v>0</v>
      </c>
      <c r="I34" s="14"/>
      <c r="J34" s="8"/>
      <c r="K34" s="9"/>
      <c r="L34" s="8"/>
      <c r="N34" s="8"/>
    </row>
    <row r="35" spans="2:14" ht="14.25" customHeight="1" x14ac:dyDescent="0.2">
      <c r="B35" s="42" t="s">
        <v>42</v>
      </c>
      <c r="C35" s="42"/>
      <c r="E35" s="24">
        <v>3</v>
      </c>
      <c r="F35" s="19">
        <v>25</v>
      </c>
      <c r="G35" s="25"/>
      <c r="H35" s="15">
        <f>TRUNC(G35,2)*E35</f>
        <v>0</v>
      </c>
      <c r="I35" s="14"/>
      <c r="J35" s="8"/>
      <c r="K35" s="9"/>
      <c r="L35" s="8"/>
      <c r="N35" s="8"/>
    </row>
    <row r="36" spans="2:14" ht="14.25" customHeight="1" x14ac:dyDescent="0.2">
      <c r="B36" s="35" t="s">
        <v>23</v>
      </c>
      <c r="C36" s="36"/>
      <c r="E36" s="21">
        <v>30</v>
      </c>
      <c r="F36" s="18">
        <v>60</v>
      </c>
      <c r="G36" s="26"/>
      <c r="H36" s="15">
        <f>TRUNC(G36,2)*E36</f>
        <v>0</v>
      </c>
      <c r="I36" s="14"/>
      <c r="J36" s="8"/>
      <c r="K36" s="9"/>
      <c r="L36" s="8"/>
      <c r="N36" s="8"/>
    </row>
    <row r="37" spans="2:14" ht="14.25" customHeight="1" thickBot="1" x14ac:dyDescent="0.25">
      <c r="B37" s="43" t="s">
        <v>25</v>
      </c>
      <c r="C37" s="44"/>
      <c r="E37" s="22">
        <v>2000</v>
      </c>
      <c r="F37" s="29">
        <v>0.6</v>
      </c>
      <c r="G37" s="27"/>
      <c r="H37" s="15">
        <f t="shared" ref="H37" si="1">TRUNC(G37,2)*E37</f>
        <v>0</v>
      </c>
      <c r="I37" s="14"/>
      <c r="J37" s="8"/>
      <c r="K37" s="9"/>
      <c r="L37" s="8"/>
      <c r="N37" s="8"/>
    </row>
    <row r="38" spans="2:14" ht="14.25" customHeight="1" x14ac:dyDescent="0.2">
      <c r="B38" s="45" t="s">
        <v>30</v>
      </c>
      <c r="C38" s="46"/>
      <c r="E38" s="28">
        <v>3</v>
      </c>
      <c r="F38" s="19">
        <v>320</v>
      </c>
      <c r="G38" s="25"/>
      <c r="H38" s="15">
        <f>TRUNC(G38,2)*E38</f>
        <v>0</v>
      </c>
      <c r="I38" s="14"/>
      <c r="J38" s="8"/>
      <c r="K38" s="9"/>
      <c r="L38" s="8"/>
      <c r="N38" s="8"/>
    </row>
    <row r="39" spans="2:14" ht="14.25" customHeight="1" x14ac:dyDescent="0.2">
      <c r="B39" s="33" t="s">
        <v>31</v>
      </c>
      <c r="C39" s="34"/>
      <c r="E39" s="28">
        <v>1</v>
      </c>
      <c r="F39" s="19">
        <v>350</v>
      </c>
      <c r="G39" s="25"/>
      <c r="H39" s="15">
        <f t="shared" ref="H39:H40" si="2">TRUNC(G39,2)*E39</f>
        <v>0</v>
      </c>
      <c r="I39" s="14"/>
      <c r="J39" s="8"/>
      <c r="K39" s="9"/>
      <c r="L39" s="8"/>
      <c r="N39" s="8"/>
    </row>
    <row r="40" spans="2:14" ht="14.25" customHeight="1" thickBot="1" x14ac:dyDescent="0.25">
      <c r="B40" s="40" t="s">
        <v>32</v>
      </c>
      <c r="C40" s="41"/>
      <c r="E40" s="28">
        <v>1</v>
      </c>
      <c r="F40" s="19">
        <v>400</v>
      </c>
      <c r="G40" s="25"/>
      <c r="H40" s="15">
        <f t="shared" si="2"/>
        <v>0</v>
      </c>
      <c r="I40" s="14"/>
      <c r="J40" s="8"/>
      <c r="K40" s="9"/>
      <c r="L40" s="8"/>
      <c r="N40" s="8"/>
    </row>
    <row r="41" spans="2:14" ht="14.25" customHeight="1" x14ac:dyDescent="0.2">
      <c r="B41" s="45" t="s">
        <v>33</v>
      </c>
      <c r="C41" s="46"/>
      <c r="E41" s="28">
        <v>7</v>
      </c>
      <c r="F41" s="19">
        <v>550</v>
      </c>
      <c r="G41" s="25"/>
      <c r="H41" s="15">
        <f>TRUNC(G41,2)*E41</f>
        <v>0</v>
      </c>
      <c r="I41" s="14"/>
      <c r="J41" s="8"/>
      <c r="K41" s="9"/>
      <c r="L41" s="8"/>
      <c r="N41" s="8"/>
    </row>
    <row r="42" spans="2:14" ht="14.25" customHeight="1" thickBot="1" x14ac:dyDescent="0.25">
      <c r="B42" s="40" t="s">
        <v>34</v>
      </c>
      <c r="C42" s="41"/>
      <c r="E42" s="28">
        <v>12</v>
      </c>
      <c r="F42" s="19">
        <v>475</v>
      </c>
      <c r="G42" s="25"/>
      <c r="H42" s="15">
        <f t="shared" ref="H42" si="3">TRUNC(G42,2)*E42</f>
        <v>0</v>
      </c>
      <c r="I42" s="14"/>
      <c r="J42" s="8"/>
      <c r="K42" s="9"/>
      <c r="L42" s="8"/>
      <c r="N42" s="8"/>
    </row>
    <row r="43" spans="2:14" ht="14.25" customHeight="1" x14ac:dyDescent="0.2">
      <c r="B43" s="33" t="s">
        <v>35</v>
      </c>
      <c r="C43" s="34"/>
      <c r="E43" s="28">
        <v>4</v>
      </c>
      <c r="F43" s="19">
        <v>485</v>
      </c>
      <c r="G43" s="25"/>
      <c r="H43" s="15">
        <f>TRUNC(G43,2)*E43</f>
        <v>0</v>
      </c>
      <c r="I43" s="14"/>
      <c r="J43" s="8"/>
      <c r="K43" s="9"/>
      <c r="L43" s="8"/>
      <c r="N43" s="8"/>
    </row>
    <row r="44" spans="2:14" ht="14.25" customHeight="1" x14ac:dyDescent="0.2">
      <c r="B44" s="33" t="s">
        <v>36</v>
      </c>
      <c r="C44" s="34"/>
      <c r="E44" s="28">
        <v>8</v>
      </c>
      <c r="F44" s="19">
        <v>480</v>
      </c>
      <c r="G44" s="25"/>
      <c r="H44" s="15">
        <f t="shared" ref="H44:H47" si="4">TRUNC(G44,2)*E44</f>
        <v>0</v>
      </c>
      <c r="I44" s="14"/>
      <c r="J44" s="8"/>
      <c r="K44" s="9"/>
      <c r="L44" s="8"/>
      <c r="N44" s="8"/>
    </row>
    <row r="45" spans="2:14" ht="14.25" customHeight="1" x14ac:dyDescent="0.2">
      <c r="B45" s="33" t="s">
        <v>37</v>
      </c>
      <c r="C45" s="34"/>
      <c r="E45" s="28">
        <v>4</v>
      </c>
      <c r="F45" s="19">
        <v>260</v>
      </c>
      <c r="G45" s="25"/>
      <c r="H45" s="15">
        <f t="shared" si="4"/>
        <v>0</v>
      </c>
      <c r="I45" s="14"/>
      <c r="J45" s="8"/>
      <c r="K45" s="9"/>
      <c r="L45" s="8"/>
      <c r="N45" s="8"/>
    </row>
    <row r="46" spans="2:14" ht="14.25" customHeight="1" x14ac:dyDescent="0.2">
      <c r="B46" s="33" t="s">
        <v>38</v>
      </c>
      <c r="C46" s="34"/>
      <c r="E46" s="28">
        <v>2</v>
      </c>
      <c r="F46" s="19">
        <v>250</v>
      </c>
      <c r="G46" s="25"/>
      <c r="H46" s="15">
        <f>TRUNC(G46,2)*E46</f>
        <v>0</v>
      </c>
      <c r="I46" s="14"/>
      <c r="J46" s="8"/>
      <c r="K46" s="9"/>
      <c r="L46" s="8"/>
      <c r="N46" s="8"/>
    </row>
    <row r="47" spans="2:14" ht="14.25" customHeight="1" x14ac:dyDescent="0.2">
      <c r="B47" s="35" t="s">
        <v>39</v>
      </c>
      <c r="C47" s="36"/>
      <c r="E47" s="28">
        <v>3</v>
      </c>
      <c r="F47" s="19">
        <v>160</v>
      </c>
      <c r="G47" s="25"/>
      <c r="H47" s="15">
        <f t="shared" si="4"/>
        <v>0</v>
      </c>
      <c r="I47" s="14"/>
      <c r="J47" s="8"/>
      <c r="K47" s="9"/>
      <c r="L47" s="8"/>
      <c r="N47" s="8"/>
    </row>
    <row r="48" spans="2:14" x14ac:dyDescent="0.2">
      <c r="B48" s="11"/>
      <c r="C48" s="11"/>
      <c r="E48" s="37" t="s">
        <v>29</v>
      </c>
      <c r="F48" s="38"/>
      <c r="G48" s="39"/>
      <c r="H48" s="10" t="str">
        <f>IF(K4=K5,SUM(H14:H47),"FALTAN IMPORTES")</f>
        <v>FALTAN IMPORTES</v>
      </c>
      <c r="I48" s="14"/>
    </row>
    <row r="49" spans="2:9" x14ac:dyDescent="0.2">
      <c r="B49" s="11"/>
      <c r="C49" s="11"/>
      <c r="E49" s="30" t="s">
        <v>24</v>
      </c>
      <c r="F49" s="31"/>
      <c r="G49" s="32"/>
      <c r="H49" s="20">
        <v>38795</v>
      </c>
      <c r="I49" s="16"/>
    </row>
    <row r="50" spans="2:9" x14ac:dyDescent="0.2">
      <c r="E50" s="13"/>
      <c r="F50" s="13"/>
      <c r="G50" s="13"/>
      <c r="H50" s="16"/>
      <c r="I50" s="16"/>
    </row>
  </sheetData>
  <sheetProtection algorithmName="SHA-512" hashValue="oPzH5TExWttjjCvhzxKpg1tpqO6h/838Bj8yEfDNAJT+0xngboWCzz6HI73U7dGfKhSZ5z3rTQ8zeUponx1bRQ==" saltValue="pIZsgeNvQY5NC2MbMsgueA==" spinCount="100000" sheet="1" objects="1" scenarios="1" selectLockedCells="1"/>
  <mergeCells count="47">
    <mergeCell ref="B14:C14"/>
    <mergeCell ref="B15:C15"/>
    <mergeCell ref="B19:C19"/>
    <mergeCell ref="B27:C27"/>
    <mergeCell ref="B18:C18"/>
    <mergeCell ref="B16:C16"/>
    <mergeCell ref="B17:C17"/>
    <mergeCell ref="B20:C20"/>
    <mergeCell ref="B21:C21"/>
    <mergeCell ref="B22:C22"/>
    <mergeCell ref="B24:C24"/>
    <mergeCell ref="B2:H2"/>
    <mergeCell ref="B7:H7"/>
    <mergeCell ref="E11:E12"/>
    <mergeCell ref="G11:G12"/>
    <mergeCell ref="H11:H12"/>
    <mergeCell ref="C4:H4"/>
    <mergeCell ref="C5:H5"/>
    <mergeCell ref="F11:F12"/>
    <mergeCell ref="B11:C12"/>
    <mergeCell ref="B9:H9"/>
    <mergeCell ref="E49:G49"/>
    <mergeCell ref="B25:C25"/>
    <mergeCell ref="B23:C23"/>
    <mergeCell ref="B43:C43"/>
    <mergeCell ref="B45:C45"/>
    <mergeCell ref="B41:C41"/>
    <mergeCell ref="B37:C37"/>
    <mergeCell ref="B38:C38"/>
    <mergeCell ref="B39:C39"/>
    <mergeCell ref="B40:C40"/>
    <mergeCell ref="B28:C28"/>
    <mergeCell ref="B29:C29"/>
    <mergeCell ref="O25:P25"/>
    <mergeCell ref="B36:C36"/>
    <mergeCell ref="B32:C32"/>
    <mergeCell ref="B35:C35"/>
    <mergeCell ref="E48:G48"/>
    <mergeCell ref="B30:C30"/>
    <mergeCell ref="B31:C31"/>
    <mergeCell ref="B33:C33"/>
    <mergeCell ref="B34:C34"/>
    <mergeCell ref="B42:C42"/>
    <mergeCell ref="B46:C46"/>
    <mergeCell ref="B47:C47"/>
    <mergeCell ref="B44:C44"/>
    <mergeCell ref="B26:C26"/>
  </mergeCells>
  <conditionalFormatting sqref="C4:C5">
    <cfRule type="cellIs" dxfId="3" priority="19" operator="equal">
      <formula>""</formula>
    </cfRule>
  </conditionalFormatting>
  <conditionalFormatting sqref="G14:G47">
    <cfRule type="cellIs" dxfId="2" priority="2" operator="equal">
      <formula>""</formula>
    </cfRule>
  </conditionalFormatting>
  <dataValidations count="3">
    <dataValidation type="whole" operator="lessThan" allowBlank="1" showInputMessage="1" showErrorMessage="1" error="ERROR" sqref="H48:I48" xr:uid="{00000000-0002-0000-0000-000000000000}">
      <formula1>H49</formula1>
    </dataValidation>
    <dataValidation type="decimal" allowBlank="1" showInputMessage="1" showErrorMessage="1" errorTitle="Valor No Válido" error="El importe debe estar entre 0 y el valor máximo." sqref="G38:G47" xr:uid="{00000000-0002-0000-0000-000001000000}">
      <formula1>0.001</formula1>
      <formula2>F38</formula2>
    </dataValidation>
    <dataValidation type="decimal" allowBlank="1" showInputMessage="1" showErrorMessage="1" errorTitle="Valor No Válido" error="El importe debe estar entre 0 y el valor máximo" sqref="G14:G37" xr:uid="{00000000-0002-0000-0000-000002000000}">
      <formula1>0.001</formula1>
      <formula2>F14</formula2>
    </dataValidation>
  </dataValidations>
  <printOptions horizontalCentered="1"/>
  <pageMargins left="0.51181102362204722" right="0.51181102362204722" top="1.3779527559055118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50"/>
  <sheetViews>
    <sheetView showGridLines="0" tabSelected="1" view="pageBreakPreview" topLeftCell="A4" zoomScaleNormal="100" zoomScaleSheetLayoutView="100" zoomScalePageLayoutView="53" workbookViewId="0">
      <selection activeCell="C4" sqref="C4:H4"/>
    </sheetView>
  </sheetViews>
  <sheetFormatPr baseColWidth="10" defaultColWidth="9.140625" defaultRowHeight="14.25" x14ac:dyDescent="0.2"/>
  <cols>
    <col min="1" max="1" width="1.7109375" style="1" customWidth="1"/>
    <col min="2" max="2" width="9.140625" style="1"/>
    <col min="3" max="3" width="61.42578125" style="1" customWidth="1"/>
    <col min="4" max="4" width="3.28515625" style="1" customWidth="1"/>
    <col min="5" max="5" width="14.140625" style="4" customWidth="1"/>
    <col min="6" max="6" width="15.28515625" style="4" customWidth="1"/>
    <col min="7" max="7" width="11.85546875" style="4" customWidth="1"/>
    <col min="8" max="8" width="17.140625" style="4" customWidth="1"/>
    <col min="9" max="9" width="4.140625" style="4" customWidth="1"/>
    <col min="10" max="10" width="1.7109375" style="1" customWidth="1"/>
    <col min="11" max="11" width="16" style="1" hidden="1" customWidth="1"/>
    <col min="12" max="12" width="9.7109375" style="1" bestFit="1" customWidth="1"/>
    <col min="13" max="13" width="9.140625" style="1"/>
    <col min="14" max="14" width="10.5703125" style="1" bestFit="1" customWidth="1"/>
    <col min="15" max="16384" width="9.140625" style="1"/>
  </cols>
  <sheetData>
    <row r="1" spans="2:14" ht="9.9499999999999993" customHeight="1" x14ac:dyDescent="0.2"/>
    <row r="2" spans="2:14" x14ac:dyDescent="0.2">
      <c r="B2" s="48" t="s">
        <v>45</v>
      </c>
      <c r="C2" s="49"/>
      <c r="D2" s="49"/>
      <c r="E2" s="49"/>
      <c r="F2" s="49"/>
      <c r="G2" s="49"/>
      <c r="H2" s="50"/>
      <c r="I2" s="11"/>
    </row>
    <row r="3" spans="2:14" ht="9.9499999999999993" customHeight="1" x14ac:dyDescent="0.2"/>
    <row r="4" spans="2:14" x14ac:dyDescent="0.2">
      <c r="B4" s="2" t="s">
        <v>0</v>
      </c>
      <c r="C4" s="51"/>
      <c r="D4" s="52"/>
      <c r="E4" s="52"/>
      <c r="F4" s="52"/>
      <c r="G4" s="52"/>
      <c r="H4" s="53"/>
      <c r="I4" s="14"/>
      <c r="K4" s="1">
        <f>COUNT(G14:G47)</f>
        <v>0</v>
      </c>
    </row>
    <row r="5" spans="2:14" x14ac:dyDescent="0.2">
      <c r="B5" s="2" t="s">
        <v>1</v>
      </c>
      <c r="C5" s="51"/>
      <c r="D5" s="52"/>
      <c r="E5" s="52"/>
      <c r="F5" s="52"/>
      <c r="G5" s="52"/>
      <c r="H5" s="53"/>
      <c r="I5" s="11"/>
      <c r="K5" s="1">
        <f>COUNT(F14:F47)</f>
        <v>34</v>
      </c>
    </row>
    <row r="6" spans="2:14" ht="9.9499999999999993" customHeight="1" x14ac:dyDescent="0.2">
      <c r="C6" s="3"/>
    </row>
    <row r="7" spans="2:14" ht="90.75" customHeight="1" x14ac:dyDescent="0.2">
      <c r="B7" s="54" t="s">
        <v>46</v>
      </c>
      <c r="C7" s="55"/>
      <c r="D7" s="55"/>
      <c r="E7" s="55"/>
      <c r="F7" s="55"/>
      <c r="G7" s="55"/>
      <c r="H7" s="56"/>
      <c r="I7" s="17"/>
    </row>
    <row r="8" spans="2:14" ht="9.9499999999999993" customHeight="1" x14ac:dyDescent="0.2">
      <c r="C8" s="3"/>
    </row>
    <row r="9" spans="2:14" ht="14.25" customHeight="1" x14ac:dyDescent="0.2">
      <c r="B9" s="57" t="s">
        <v>16</v>
      </c>
      <c r="C9" s="58"/>
      <c r="D9" s="58"/>
      <c r="E9" s="58"/>
      <c r="F9" s="58"/>
      <c r="G9" s="58"/>
      <c r="H9" s="59"/>
      <c r="I9" s="6"/>
    </row>
    <row r="10" spans="2:14" ht="14.25" customHeight="1" x14ac:dyDescent="0.2">
      <c r="B10" s="6"/>
      <c r="C10" s="6"/>
      <c r="D10" s="6"/>
      <c r="E10" s="6"/>
      <c r="F10" s="6"/>
      <c r="G10" s="6"/>
      <c r="H10" s="6"/>
      <c r="I10" s="6"/>
    </row>
    <row r="11" spans="2:14" ht="14.25" customHeight="1" x14ac:dyDescent="0.2">
      <c r="B11" s="60" t="s">
        <v>2</v>
      </c>
      <c r="C11" s="60"/>
      <c r="D11" s="5"/>
      <c r="E11" s="61" t="s">
        <v>40</v>
      </c>
      <c r="F11" s="63" t="s">
        <v>4</v>
      </c>
      <c r="G11" s="65" t="s">
        <v>3</v>
      </c>
      <c r="H11" s="65" t="s">
        <v>43</v>
      </c>
      <c r="I11" s="12"/>
    </row>
    <row r="12" spans="2:14" ht="29.25" customHeight="1" x14ac:dyDescent="0.2">
      <c r="B12" s="60"/>
      <c r="C12" s="60"/>
      <c r="D12" s="5"/>
      <c r="E12" s="62"/>
      <c r="F12" s="64"/>
      <c r="G12" s="66"/>
      <c r="H12" s="66"/>
      <c r="I12" s="12"/>
    </row>
    <row r="13" spans="2:14" ht="9.9499999999999993" customHeight="1" x14ac:dyDescent="0.2">
      <c r="C13" s="6"/>
      <c r="E13" s="7"/>
      <c r="F13" s="7"/>
    </row>
    <row r="14" spans="2:14" ht="14.25" customHeight="1" x14ac:dyDescent="0.2">
      <c r="B14" s="33" t="s">
        <v>9</v>
      </c>
      <c r="C14" s="34"/>
      <c r="E14" s="24">
        <v>3</v>
      </c>
      <c r="F14" s="19">
        <v>250</v>
      </c>
      <c r="G14" s="25"/>
      <c r="H14" s="15">
        <f t="shared" ref="H14:H34" si="0">TRUNC(G14,2)*E14</f>
        <v>0</v>
      </c>
      <c r="I14" s="14"/>
      <c r="J14" s="8"/>
      <c r="K14" s="9"/>
      <c r="L14" s="8"/>
      <c r="N14" s="8"/>
    </row>
    <row r="15" spans="2:14" ht="14.25" customHeight="1" x14ac:dyDescent="0.2">
      <c r="B15" s="33" t="s">
        <v>10</v>
      </c>
      <c r="C15" s="34"/>
      <c r="E15" s="24">
        <v>1</v>
      </c>
      <c r="F15" s="19">
        <v>290</v>
      </c>
      <c r="G15" s="25"/>
      <c r="H15" s="15">
        <f t="shared" si="0"/>
        <v>0</v>
      </c>
      <c r="I15" s="14"/>
      <c r="J15" s="8"/>
      <c r="K15" s="9"/>
      <c r="L15" s="8"/>
      <c r="N15" s="8"/>
    </row>
    <row r="16" spans="2:14" ht="14.25" customHeight="1" x14ac:dyDescent="0.2">
      <c r="B16" s="33" t="s">
        <v>15</v>
      </c>
      <c r="C16" s="34"/>
      <c r="E16" s="24">
        <v>2</v>
      </c>
      <c r="F16" s="19">
        <v>210</v>
      </c>
      <c r="G16" s="25"/>
      <c r="H16" s="15">
        <f>TRUNC(G16,2)*E16</f>
        <v>0</v>
      </c>
      <c r="I16" s="14"/>
      <c r="J16" s="8"/>
      <c r="K16" s="9"/>
      <c r="L16" s="8"/>
      <c r="N16" s="8"/>
    </row>
    <row r="17" spans="2:16" ht="14.25" customHeight="1" x14ac:dyDescent="0.2">
      <c r="B17" s="33" t="s">
        <v>6</v>
      </c>
      <c r="C17" s="34"/>
      <c r="E17" s="24">
        <v>1</v>
      </c>
      <c r="F17" s="19">
        <v>90</v>
      </c>
      <c r="G17" s="25"/>
      <c r="H17" s="15">
        <f>TRUNC(G17,2)*E17</f>
        <v>0</v>
      </c>
      <c r="I17" s="14"/>
      <c r="J17" s="8"/>
      <c r="K17" s="9"/>
      <c r="L17" s="8"/>
      <c r="N17" s="8"/>
    </row>
    <row r="18" spans="2:16" ht="14.25" customHeight="1" x14ac:dyDescent="0.2">
      <c r="B18" s="35" t="s">
        <v>11</v>
      </c>
      <c r="C18" s="36"/>
      <c r="E18" s="24">
        <v>1</v>
      </c>
      <c r="F18" s="19">
        <v>540</v>
      </c>
      <c r="G18" s="25"/>
      <c r="H18" s="15">
        <f t="shared" si="0"/>
        <v>0</v>
      </c>
      <c r="I18" s="14"/>
      <c r="J18" s="8"/>
      <c r="K18" s="9"/>
      <c r="L18" s="8"/>
      <c r="N18" s="8"/>
    </row>
    <row r="19" spans="2:16" ht="14.25" customHeight="1" x14ac:dyDescent="0.2">
      <c r="B19" s="35" t="s">
        <v>26</v>
      </c>
      <c r="C19" s="36"/>
      <c r="E19" s="24">
        <v>1</v>
      </c>
      <c r="F19" s="19">
        <v>590</v>
      </c>
      <c r="G19" s="25"/>
      <c r="H19" s="15">
        <f t="shared" si="0"/>
        <v>0</v>
      </c>
      <c r="I19" s="14"/>
      <c r="J19" s="8"/>
      <c r="K19" s="9"/>
      <c r="L19" s="8"/>
      <c r="N19" s="8"/>
    </row>
    <row r="20" spans="2:16" ht="14.25" customHeight="1" x14ac:dyDescent="0.2">
      <c r="B20" s="35" t="s">
        <v>27</v>
      </c>
      <c r="C20" s="36"/>
      <c r="E20" s="24">
        <v>1</v>
      </c>
      <c r="F20" s="19">
        <v>630</v>
      </c>
      <c r="G20" s="25"/>
      <c r="H20" s="15">
        <f t="shared" si="0"/>
        <v>0</v>
      </c>
      <c r="I20" s="14"/>
      <c r="J20" s="8"/>
      <c r="K20" s="9"/>
      <c r="L20" s="8"/>
      <c r="N20" s="8"/>
    </row>
    <row r="21" spans="2:16" ht="14.25" customHeight="1" x14ac:dyDescent="0.2">
      <c r="B21" s="35" t="s">
        <v>28</v>
      </c>
      <c r="C21" s="36"/>
      <c r="E21" s="24">
        <v>1</v>
      </c>
      <c r="F21" s="19">
        <v>490</v>
      </c>
      <c r="G21" s="25"/>
      <c r="H21" s="15">
        <f t="shared" si="0"/>
        <v>0</v>
      </c>
      <c r="I21" s="14"/>
      <c r="J21" s="8"/>
      <c r="K21" s="9"/>
      <c r="L21" s="8"/>
      <c r="N21" s="8"/>
    </row>
    <row r="22" spans="2:16" ht="14.25" customHeight="1" x14ac:dyDescent="0.2">
      <c r="B22" s="33" t="s">
        <v>7</v>
      </c>
      <c r="C22" s="34"/>
      <c r="E22" s="24">
        <v>1</v>
      </c>
      <c r="F22" s="19">
        <v>750</v>
      </c>
      <c r="G22" s="25"/>
      <c r="H22" s="15">
        <f t="shared" si="0"/>
        <v>0</v>
      </c>
      <c r="I22" s="14"/>
      <c r="J22" s="8"/>
      <c r="K22" s="9"/>
      <c r="L22" s="8"/>
      <c r="N22" s="8"/>
    </row>
    <row r="23" spans="2:16" ht="15.75" customHeight="1" x14ac:dyDescent="0.2">
      <c r="B23" s="33" t="s">
        <v>18</v>
      </c>
      <c r="C23" s="34"/>
      <c r="E23" s="24">
        <v>1</v>
      </c>
      <c r="F23" s="19">
        <v>600</v>
      </c>
      <c r="G23" s="25"/>
      <c r="H23" s="15">
        <f t="shared" si="0"/>
        <v>0</v>
      </c>
      <c r="I23" s="14"/>
      <c r="J23" s="8"/>
      <c r="K23" s="9"/>
      <c r="L23" s="8"/>
      <c r="N23" s="8"/>
    </row>
    <row r="24" spans="2:16" ht="14.25" customHeight="1" x14ac:dyDescent="0.2">
      <c r="B24" s="33" t="s">
        <v>19</v>
      </c>
      <c r="C24" s="34"/>
      <c r="E24" s="24">
        <v>3</v>
      </c>
      <c r="F24" s="19">
        <v>150</v>
      </c>
      <c r="G24" s="25"/>
      <c r="H24" s="15">
        <f t="shared" si="0"/>
        <v>0</v>
      </c>
      <c r="I24" s="14"/>
      <c r="J24" s="8"/>
      <c r="K24" s="9"/>
      <c r="L24" s="8"/>
      <c r="N24" s="8"/>
    </row>
    <row r="25" spans="2:16" ht="14.25" customHeight="1" x14ac:dyDescent="0.2">
      <c r="B25" s="33" t="s">
        <v>8</v>
      </c>
      <c r="C25" s="34"/>
      <c r="E25" s="24">
        <v>3</v>
      </c>
      <c r="F25" s="19">
        <v>15</v>
      </c>
      <c r="G25" s="25"/>
      <c r="H25" s="15">
        <f t="shared" si="0"/>
        <v>0</v>
      </c>
      <c r="I25" s="14"/>
      <c r="J25" s="8"/>
      <c r="K25" s="9"/>
      <c r="L25" s="8"/>
      <c r="N25" s="8"/>
      <c r="O25" s="47"/>
      <c r="P25" s="47"/>
    </row>
    <row r="26" spans="2:16" ht="14.25" customHeight="1" x14ac:dyDescent="0.2">
      <c r="B26" s="33" t="s">
        <v>5</v>
      </c>
      <c r="C26" s="34"/>
      <c r="D26" s="23"/>
      <c r="E26" s="24">
        <v>3</v>
      </c>
      <c r="F26" s="19">
        <v>175</v>
      </c>
      <c r="G26" s="25"/>
      <c r="H26" s="15">
        <f t="shared" si="0"/>
        <v>0</v>
      </c>
      <c r="I26" s="14"/>
      <c r="J26" s="8"/>
      <c r="K26" s="9"/>
      <c r="L26" s="8"/>
      <c r="N26" s="8"/>
    </row>
    <row r="27" spans="2:16" ht="14.25" customHeight="1" x14ac:dyDescent="0.2">
      <c r="B27" s="33" t="s">
        <v>12</v>
      </c>
      <c r="C27" s="34"/>
      <c r="D27" s="23"/>
      <c r="E27" s="24">
        <v>1</v>
      </c>
      <c r="F27" s="19">
        <v>240</v>
      </c>
      <c r="G27" s="25"/>
      <c r="H27" s="15">
        <f t="shared" si="0"/>
        <v>0</v>
      </c>
      <c r="I27" s="14"/>
      <c r="J27" s="8"/>
      <c r="K27" s="9"/>
      <c r="L27" s="8"/>
      <c r="N27" s="8"/>
    </row>
    <row r="28" spans="2:16" ht="14.25" customHeight="1" x14ac:dyDescent="0.2">
      <c r="B28" s="33" t="s">
        <v>13</v>
      </c>
      <c r="C28" s="34"/>
      <c r="E28" s="24">
        <v>1</v>
      </c>
      <c r="F28" s="19">
        <v>300</v>
      </c>
      <c r="G28" s="25"/>
      <c r="H28" s="15">
        <f t="shared" si="0"/>
        <v>0</v>
      </c>
      <c r="I28" s="14"/>
      <c r="J28" s="8"/>
      <c r="K28" s="9"/>
      <c r="L28" s="8"/>
      <c r="N28" s="8"/>
    </row>
    <row r="29" spans="2:16" ht="14.25" customHeight="1" x14ac:dyDescent="0.2">
      <c r="B29" s="33" t="s">
        <v>14</v>
      </c>
      <c r="C29" s="34"/>
      <c r="E29" s="24">
        <v>2</v>
      </c>
      <c r="F29" s="19">
        <v>355</v>
      </c>
      <c r="G29" s="25"/>
      <c r="H29" s="15">
        <f t="shared" si="0"/>
        <v>0</v>
      </c>
      <c r="I29" s="14"/>
      <c r="J29" s="8"/>
      <c r="K29" s="9"/>
      <c r="L29" s="8"/>
      <c r="N29" s="8"/>
    </row>
    <row r="30" spans="2:16" ht="14.25" customHeight="1" x14ac:dyDescent="0.2">
      <c r="B30" s="35" t="s">
        <v>41</v>
      </c>
      <c r="C30" s="36"/>
      <c r="E30" s="24">
        <v>31</v>
      </c>
      <c r="F30" s="19">
        <v>250</v>
      </c>
      <c r="G30" s="25"/>
      <c r="H30" s="15">
        <f t="shared" si="0"/>
        <v>0</v>
      </c>
      <c r="I30" s="14"/>
      <c r="J30" s="8"/>
      <c r="K30" s="9"/>
      <c r="L30" s="8"/>
      <c r="N30" s="8"/>
    </row>
    <row r="31" spans="2:16" ht="14.25" customHeight="1" x14ac:dyDescent="0.2">
      <c r="B31" s="33" t="s">
        <v>17</v>
      </c>
      <c r="C31" s="34"/>
      <c r="E31" s="24">
        <v>7</v>
      </c>
      <c r="F31" s="19">
        <v>110</v>
      </c>
      <c r="G31" s="25"/>
      <c r="H31" s="15">
        <f t="shared" si="0"/>
        <v>0</v>
      </c>
      <c r="I31" s="14"/>
      <c r="J31" s="8"/>
      <c r="K31" s="9"/>
      <c r="L31" s="8"/>
      <c r="N31" s="8"/>
    </row>
    <row r="32" spans="2:16" ht="14.25" customHeight="1" x14ac:dyDescent="0.2">
      <c r="B32" s="33" t="s">
        <v>20</v>
      </c>
      <c r="C32" s="34"/>
      <c r="E32" s="24">
        <v>5</v>
      </c>
      <c r="F32" s="19">
        <v>90</v>
      </c>
      <c r="G32" s="25"/>
      <c r="H32" s="15">
        <f t="shared" si="0"/>
        <v>0</v>
      </c>
      <c r="I32" s="14"/>
      <c r="J32" s="8"/>
      <c r="K32" s="9"/>
      <c r="L32" s="8"/>
      <c r="N32" s="8"/>
    </row>
    <row r="33" spans="2:14" ht="14.25" customHeight="1" x14ac:dyDescent="0.2">
      <c r="B33" s="35" t="s">
        <v>21</v>
      </c>
      <c r="C33" s="36"/>
      <c r="E33" s="24">
        <v>4</v>
      </c>
      <c r="F33" s="19">
        <v>35</v>
      </c>
      <c r="G33" s="25"/>
      <c r="H33" s="15">
        <f t="shared" si="0"/>
        <v>0</v>
      </c>
      <c r="I33" s="14"/>
      <c r="J33" s="8"/>
      <c r="K33" s="9"/>
      <c r="L33" s="8"/>
      <c r="N33" s="8"/>
    </row>
    <row r="34" spans="2:14" ht="14.25" customHeight="1" x14ac:dyDescent="0.2">
      <c r="B34" s="35" t="s">
        <v>22</v>
      </c>
      <c r="C34" s="36"/>
      <c r="E34" s="24">
        <v>2</v>
      </c>
      <c r="F34" s="19">
        <v>75</v>
      </c>
      <c r="G34" s="25"/>
      <c r="H34" s="15">
        <f t="shared" si="0"/>
        <v>0</v>
      </c>
      <c r="I34" s="14"/>
      <c r="J34" s="8"/>
      <c r="K34" s="9"/>
      <c r="L34" s="8"/>
      <c r="N34" s="8"/>
    </row>
    <row r="35" spans="2:14" ht="14.25" customHeight="1" x14ac:dyDescent="0.2">
      <c r="B35" s="42" t="s">
        <v>42</v>
      </c>
      <c r="C35" s="42"/>
      <c r="E35" s="24">
        <v>3</v>
      </c>
      <c r="F35" s="19">
        <v>25</v>
      </c>
      <c r="G35" s="25"/>
      <c r="H35" s="15">
        <f>TRUNC(G35,2)*E35</f>
        <v>0</v>
      </c>
      <c r="I35" s="14"/>
      <c r="J35" s="8"/>
      <c r="K35" s="9"/>
      <c r="L35" s="8"/>
      <c r="N35" s="8"/>
    </row>
    <row r="36" spans="2:14" ht="14.25" customHeight="1" x14ac:dyDescent="0.2">
      <c r="B36" s="35" t="s">
        <v>23</v>
      </c>
      <c r="C36" s="36"/>
      <c r="E36" s="21">
        <v>30</v>
      </c>
      <c r="F36" s="18">
        <v>60</v>
      </c>
      <c r="G36" s="26"/>
      <c r="H36" s="15">
        <f>TRUNC(G36,2)*E36</f>
        <v>0</v>
      </c>
      <c r="I36" s="14"/>
      <c r="J36" s="8"/>
      <c r="K36" s="9"/>
      <c r="L36" s="8"/>
      <c r="N36" s="8"/>
    </row>
    <row r="37" spans="2:14" ht="14.25" customHeight="1" thickBot="1" x14ac:dyDescent="0.25">
      <c r="B37" s="43" t="s">
        <v>25</v>
      </c>
      <c r="C37" s="44"/>
      <c r="E37" s="22">
        <v>2000</v>
      </c>
      <c r="F37" s="29">
        <v>0.6</v>
      </c>
      <c r="G37" s="27"/>
      <c r="H37" s="15">
        <f t="shared" ref="H37" si="1">TRUNC(G37,2)*E37</f>
        <v>0</v>
      </c>
      <c r="I37" s="14"/>
      <c r="J37" s="8"/>
      <c r="K37" s="9"/>
      <c r="L37" s="8"/>
      <c r="N37" s="8"/>
    </row>
    <row r="38" spans="2:14" ht="14.25" customHeight="1" x14ac:dyDescent="0.2">
      <c r="B38" s="45" t="s">
        <v>30</v>
      </c>
      <c r="C38" s="46"/>
      <c r="E38" s="28">
        <v>3</v>
      </c>
      <c r="F38" s="19">
        <v>320</v>
      </c>
      <c r="G38" s="25"/>
      <c r="H38" s="15">
        <f>TRUNC(G38,2)*E38</f>
        <v>0</v>
      </c>
      <c r="I38" s="14"/>
      <c r="J38" s="8"/>
      <c r="K38" s="9"/>
      <c r="L38" s="8"/>
      <c r="N38" s="8"/>
    </row>
    <row r="39" spans="2:14" ht="14.25" customHeight="1" x14ac:dyDescent="0.2">
      <c r="B39" s="33" t="s">
        <v>31</v>
      </c>
      <c r="C39" s="34"/>
      <c r="E39" s="28">
        <v>1</v>
      </c>
      <c r="F39" s="19">
        <v>350</v>
      </c>
      <c r="G39" s="25"/>
      <c r="H39" s="15">
        <f t="shared" ref="H39:H40" si="2">TRUNC(G39,2)*E39</f>
        <v>0</v>
      </c>
      <c r="I39" s="14"/>
      <c r="J39" s="8"/>
      <c r="K39" s="9"/>
      <c r="L39" s="8"/>
      <c r="N39" s="8"/>
    </row>
    <row r="40" spans="2:14" ht="14.25" customHeight="1" thickBot="1" x14ac:dyDescent="0.25">
      <c r="B40" s="40" t="s">
        <v>32</v>
      </c>
      <c r="C40" s="41"/>
      <c r="E40" s="28">
        <v>1</v>
      </c>
      <c r="F40" s="19">
        <v>400</v>
      </c>
      <c r="G40" s="25"/>
      <c r="H40" s="15">
        <f t="shared" si="2"/>
        <v>0</v>
      </c>
      <c r="I40" s="14"/>
      <c r="J40" s="8"/>
      <c r="K40" s="9"/>
      <c r="L40" s="8"/>
      <c r="N40" s="8"/>
    </row>
    <row r="41" spans="2:14" ht="14.25" customHeight="1" x14ac:dyDescent="0.2">
      <c r="B41" s="45" t="s">
        <v>33</v>
      </c>
      <c r="C41" s="46"/>
      <c r="E41" s="28">
        <v>8</v>
      </c>
      <c r="F41" s="19">
        <v>550</v>
      </c>
      <c r="G41" s="25"/>
      <c r="H41" s="15">
        <f>TRUNC(G41,2)*E41</f>
        <v>0</v>
      </c>
      <c r="I41" s="14"/>
      <c r="J41" s="8"/>
      <c r="K41" s="9"/>
      <c r="L41" s="8"/>
      <c r="N41" s="8"/>
    </row>
    <row r="42" spans="2:14" ht="14.25" customHeight="1" thickBot="1" x14ac:dyDescent="0.25">
      <c r="B42" s="40" t="s">
        <v>34</v>
      </c>
      <c r="C42" s="41"/>
      <c r="E42" s="28">
        <v>11</v>
      </c>
      <c r="F42" s="19">
        <v>475</v>
      </c>
      <c r="G42" s="25"/>
      <c r="H42" s="15">
        <f t="shared" ref="H42" si="3">TRUNC(G42,2)*E42</f>
        <v>0</v>
      </c>
      <c r="I42" s="14"/>
      <c r="J42" s="8"/>
      <c r="K42" s="9"/>
      <c r="L42" s="8"/>
      <c r="N42" s="8"/>
    </row>
    <row r="43" spans="2:14" ht="14.25" customHeight="1" x14ac:dyDescent="0.2">
      <c r="B43" s="33" t="s">
        <v>35</v>
      </c>
      <c r="C43" s="34"/>
      <c r="E43" s="28">
        <v>6</v>
      </c>
      <c r="F43" s="19">
        <v>485</v>
      </c>
      <c r="G43" s="25"/>
      <c r="H43" s="15">
        <f>TRUNC(G43,2)*E43</f>
        <v>0</v>
      </c>
      <c r="I43" s="14"/>
      <c r="J43" s="8"/>
      <c r="K43" s="9"/>
      <c r="L43" s="8"/>
      <c r="N43" s="8"/>
    </row>
    <row r="44" spans="2:14" ht="14.25" customHeight="1" x14ac:dyDescent="0.2">
      <c r="B44" s="33" t="s">
        <v>36</v>
      </c>
      <c r="C44" s="34"/>
      <c r="E44" s="28">
        <v>6</v>
      </c>
      <c r="F44" s="19">
        <v>480</v>
      </c>
      <c r="G44" s="25"/>
      <c r="H44" s="15">
        <f t="shared" ref="H44:H47" si="4">TRUNC(G44,2)*E44</f>
        <v>0</v>
      </c>
      <c r="I44" s="14"/>
      <c r="J44" s="8"/>
      <c r="K44" s="9"/>
      <c r="L44" s="8"/>
      <c r="N44" s="8"/>
    </row>
    <row r="45" spans="2:14" ht="14.25" customHeight="1" x14ac:dyDescent="0.2">
      <c r="B45" s="33" t="s">
        <v>37</v>
      </c>
      <c r="C45" s="34"/>
      <c r="E45" s="28">
        <v>5</v>
      </c>
      <c r="F45" s="19">
        <v>260</v>
      </c>
      <c r="G45" s="25"/>
      <c r="H45" s="15">
        <f t="shared" si="4"/>
        <v>0</v>
      </c>
      <c r="I45" s="14"/>
      <c r="J45" s="8"/>
      <c r="K45" s="9"/>
      <c r="L45" s="8"/>
      <c r="N45" s="8"/>
    </row>
    <row r="46" spans="2:14" ht="14.25" customHeight="1" x14ac:dyDescent="0.2">
      <c r="B46" s="33" t="s">
        <v>38</v>
      </c>
      <c r="C46" s="34"/>
      <c r="E46" s="24">
        <v>1</v>
      </c>
      <c r="F46" s="19">
        <v>250</v>
      </c>
      <c r="G46" s="25"/>
      <c r="H46" s="15">
        <f>TRUNC(G46,2)*E46</f>
        <v>0</v>
      </c>
      <c r="I46" s="14"/>
      <c r="J46" s="8"/>
      <c r="K46" s="9"/>
      <c r="L46" s="8"/>
      <c r="N46" s="8"/>
    </row>
    <row r="47" spans="2:14" ht="14.25" customHeight="1" x14ac:dyDescent="0.2">
      <c r="B47" s="35" t="s">
        <v>39</v>
      </c>
      <c r="C47" s="36"/>
      <c r="E47" s="24">
        <v>2</v>
      </c>
      <c r="F47" s="19">
        <v>160</v>
      </c>
      <c r="G47" s="25"/>
      <c r="H47" s="15">
        <f t="shared" si="4"/>
        <v>0</v>
      </c>
      <c r="I47" s="14"/>
      <c r="J47" s="8"/>
      <c r="K47" s="9"/>
      <c r="L47" s="8"/>
      <c r="N47" s="8"/>
    </row>
    <row r="48" spans="2:14" x14ac:dyDescent="0.2">
      <c r="B48" s="11"/>
      <c r="C48" s="11"/>
      <c r="E48" s="37" t="s">
        <v>29</v>
      </c>
      <c r="F48" s="38"/>
      <c r="G48" s="39"/>
      <c r="H48" s="10" t="str">
        <f>IF(K4=K5,SUM(H14:H47),"FALTAN IMPORTES")</f>
        <v>FALTAN IMPORTES</v>
      </c>
      <c r="I48" s="14"/>
    </row>
    <row r="49" spans="2:9" x14ac:dyDescent="0.2">
      <c r="B49" s="11"/>
      <c r="C49" s="11"/>
      <c r="E49" s="30" t="s">
        <v>24</v>
      </c>
      <c r="F49" s="31"/>
      <c r="G49" s="32"/>
      <c r="H49" s="20">
        <v>38750</v>
      </c>
      <c r="I49" s="16"/>
    </row>
    <row r="50" spans="2:9" x14ac:dyDescent="0.2">
      <c r="E50" s="13"/>
      <c r="F50" s="13"/>
      <c r="G50" s="13"/>
      <c r="H50" s="16"/>
      <c r="I50" s="16"/>
    </row>
  </sheetData>
  <sheetProtection algorithmName="SHA-512" hashValue="ckyP2Edz5AjiBid4GVa3vK/4br8G5qeXg5cAUC5loB5aRjjKYxv8K5PZaqoLgy26KbLolLF8bCwNld8jY5XF9A==" saltValue="8UiRfpl1ndRa/rPAPU/XOw==" spinCount="100000" sheet="1" objects="1" scenarios="1" selectLockedCells="1"/>
  <mergeCells count="47">
    <mergeCell ref="B19:C19"/>
    <mergeCell ref="B2:H2"/>
    <mergeCell ref="C4:H4"/>
    <mergeCell ref="C5:H5"/>
    <mergeCell ref="B7:H7"/>
    <mergeCell ref="B9:H9"/>
    <mergeCell ref="B11:C12"/>
    <mergeCell ref="E11:E12"/>
    <mergeCell ref="F11:F12"/>
    <mergeCell ref="G11:G12"/>
    <mergeCell ref="H11:H12"/>
    <mergeCell ref="B14:C14"/>
    <mergeCell ref="B15:C15"/>
    <mergeCell ref="B16:C16"/>
    <mergeCell ref="B17:C17"/>
    <mergeCell ref="B18:C18"/>
    <mergeCell ref="B30:C30"/>
    <mergeCell ref="B20:C20"/>
    <mergeCell ref="B21:C21"/>
    <mergeCell ref="B22:C22"/>
    <mergeCell ref="B23:C23"/>
    <mergeCell ref="B24:C24"/>
    <mergeCell ref="B25:C25"/>
    <mergeCell ref="O25:P25"/>
    <mergeCell ref="B26:C26"/>
    <mergeCell ref="B27:C27"/>
    <mergeCell ref="B28:C28"/>
    <mergeCell ref="B29:C29"/>
    <mergeCell ref="B42:C42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E49:G49"/>
    <mergeCell ref="B43:C43"/>
    <mergeCell ref="B44:C44"/>
    <mergeCell ref="B45:C45"/>
    <mergeCell ref="B46:C46"/>
    <mergeCell ref="B47:C47"/>
    <mergeCell ref="E48:G48"/>
  </mergeCells>
  <conditionalFormatting sqref="C4:C5">
    <cfRule type="cellIs" dxfId="1" priority="4" operator="equal">
      <formula>""</formula>
    </cfRule>
  </conditionalFormatting>
  <conditionalFormatting sqref="G14:G47">
    <cfRule type="cellIs" dxfId="0" priority="1" operator="equal">
      <formula>""</formula>
    </cfRule>
  </conditionalFormatting>
  <dataValidations count="3">
    <dataValidation type="decimal" allowBlank="1" showInputMessage="1" showErrorMessage="1" errorTitle="Valor No Válido" error="El importe debe estar entre 0 y el valor máximo" sqref="G14:G37" xr:uid="{00000000-0002-0000-0100-000000000000}">
      <formula1>0.001</formula1>
      <formula2>F14</formula2>
    </dataValidation>
    <dataValidation type="decimal" allowBlank="1" showInputMessage="1" showErrorMessage="1" errorTitle="Valor No Válido" error="El importe debe estar entre 0 y el valor máximo." sqref="G38:G47" xr:uid="{00000000-0002-0000-0100-000001000000}">
      <formula1>0.001</formula1>
      <formula2>F38</formula2>
    </dataValidation>
    <dataValidation type="whole" operator="lessThan" allowBlank="1" showInputMessage="1" showErrorMessage="1" error="ERROR" sqref="H48:I48" xr:uid="{00000000-0002-0000-0100-000002000000}">
      <formula1>H49</formula1>
    </dataValidation>
  </dataValidations>
  <printOptions horizontalCentered="1"/>
  <pageMargins left="0.51181102362204722" right="0.51181102362204722" top="1.3779527559055118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Lote 1</vt:lpstr>
      <vt:lpstr>Lote 2</vt:lpstr>
      <vt:lpstr>'Lote 1'!Área_de_impresión</vt:lpstr>
      <vt:lpstr>'Lote 2'!Área_de_impresión</vt:lpstr>
    </vt:vector>
  </TitlesOfParts>
  <Company>VEIASA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Carmona Cano, Javier</dc:creator>
  <cp:lastModifiedBy>ALONSO CASTILLO, PABLO</cp:lastModifiedBy>
  <cp:lastPrinted>2025-04-22T12:00:00Z</cp:lastPrinted>
  <dcterms:created xsi:type="dcterms:W3CDTF">2021-02-18T11:13:13Z</dcterms:created>
  <dcterms:modified xsi:type="dcterms:W3CDTF">2026-05-11T18:09:20Z</dcterms:modified>
</cp:coreProperties>
</file>