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3 CONTRATACIÓN PÚBLICA\9 LICITACIONES\834 CT350-26-017 SUMIN RADIOCOMUNICADORES\DEFINITIVOS\"/>
    </mc:Choice>
  </mc:AlternateContent>
  <xr:revisionPtr revIDLastSave="0" documentId="8_{21A4D242-FEE2-4687-AEF7-0A18A0728A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definedNames>
    <definedName name="_xlnm.Print_Area" localSheetId="0">Presupuesto!$B$1:$I$44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H33" i="1"/>
  <c r="H34" i="1"/>
  <c r="H35" i="1"/>
  <c r="H31" i="1" l="1"/>
  <c r="H30" i="1"/>
  <c r="H29" i="1"/>
  <c r="H28" i="1"/>
  <c r="H27" i="1"/>
  <c r="H26" i="1"/>
  <c r="H19" i="1"/>
  <c r="H20" i="1"/>
  <c r="H21" i="1"/>
  <c r="H22" i="1"/>
  <c r="H23" i="1"/>
  <c r="H24" i="1"/>
  <c r="H18" i="1"/>
  <c r="C4" i="1" l="1"/>
  <c r="H36" i="1"/>
  <c r="G12" i="1" s="1"/>
</calcChain>
</file>

<file path=xl/sharedStrings.xml><?xml version="1.0" encoding="utf-8"?>
<sst xmlns="http://schemas.openxmlformats.org/spreadsheetml/2006/main" count="54" uniqueCount="54">
  <si>
    <t>NOMBRE PROVEEDOR:</t>
  </si>
  <si>
    <t>PRECIOS UNITARIOS</t>
  </si>
  <si>
    <t>Nº</t>
  </si>
  <si>
    <t>DISPOSITIVOS</t>
  </si>
  <si>
    <t>Udes.</t>
  </si>
  <si>
    <t>IMPORTE</t>
  </si>
  <si>
    <t>1.</t>
  </si>
  <si>
    <t>Walkies de nuevo suministro y sus accesorios</t>
  </si>
  <si>
    <t>1.1.</t>
  </si>
  <si>
    <t>Packs de un walkie con su batería, antena pinza y cargador de sobremesa con alimentador AC/DC</t>
  </si>
  <si>
    <t>1.2.</t>
  </si>
  <si>
    <t>Baterías de repuesto</t>
  </si>
  <si>
    <t>1.3.</t>
  </si>
  <si>
    <t>Cargadores de sobremesa</t>
  </si>
  <si>
    <t>1.4.</t>
  </si>
  <si>
    <t>Pinzas para cinturón</t>
  </si>
  <si>
    <t>1.5.</t>
  </si>
  <si>
    <t>Kits manos libres micrófonos auriculares</t>
  </si>
  <si>
    <t>1.6.</t>
  </si>
  <si>
    <t>Cinta para el cuello</t>
  </si>
  <si>
    <t>1.7.</t>
  </si>
  <si>
    <t>Cable para programación</t>
  </si>
  <si>
    <t>2.</t>
  </si>
  <si>
    <t>Accesorios de repuesto para los walkies existentes</t>
  </si>
  <si>
    <t>2.1.</t>
  </si>
  <si>
    <t>Baterías de repuesto para el Motorola T-82 Extreme</t>
  </si>
  <si>
    <t>2.2.</t>
  </si>
  <si>
    <t>Baterías de repuesto para el Motorola T-80</t>
  </si>
  <si>
    <t>2.3.</t>
  </si>
  <si>
    <t>Pinzas para cinturón para el Motorola T-82 Extreme</t>
  </si>
  <si>
    <t>2.4.</t>
  </si>
  <si>
    <t>Pinzas para cinturón para el Motorola T-80</t>
  </si>
  <si>
    <t>2.5.</t>
  </si>
  <si>
    <t>Cargador de sobremesa para los walkies T-82 Extreme</t>
  </si>
  <si>
    <t>2.6.</t>
  </si>
  <si>
    <t>Kit manos libres para los walkies T-80 y T-82 Extreme</t>
  </si>
  <si>
    <t>IMPORTE TOTAL</t>
  </si>
  <si>
    <r>
      <rPr>
        <b/>
        <i/>
        <sz val="9"/>
        <rFont val="NewsGotT"/>
      </rPr>
      <t xml:space="preserve">Nota: </t>
    </r>
    <r>
      <rPr>
        <i/>
        <sz val="9"/>
        <rFont val="NewsGotT"/>
      </rPr>
      <t>Los precios unitarios no pueden ser superiores a los incluidos en el punto 2.3. del Cuadro Resumen</t>
    </r>
  </si>
  <si>
    <t>Precio unitario ofertado</t>
  </si>
  <si>
    <t>Importes
máximos</t>
  </si>
  <si>
    <t xml:space="preserve">IMPORTE TOTAL OFERTADO:     </t>
  </si>
  <si>
    <t xml:space="preserve">IMPORTE TOTAL DE LICITACIÓN:     </t>
  </si>
  <si>
    <t>PROVEEDOR:</t>
  </si>
  <si>
    <t>CIF:</t>
  </si>
  <si>
    <t>2.8.</t>
  </si>
  <si>
    <t>2.7.</t>
  </si>
  <si>
    <t>2.9.</t>
  </si>
  <si>
    <t>2.10.</t>
  </si>
  <si>
    <t>Baterías de repuesto para los walkies DYNASCAN modelo L88</t>
  </si>
  <si>
    <t>Pinzas de cinturón de repuesto para los walkies DYNASCAN modelo L88</t>
  </si>
  <si>
    <t>Cargador de sobremesa para los DYNASCAN modelo L88</t>
  </si>
  <si>
    <t>Kit manos libres micrófono- auricular: con pinza y con botón de pulsar para hablar para los walkies DYNASCAN modelo L88.</t>
  </si>
  <si>
    <t>SUMINISTRO DE REDIOCOMUNICADORES, BATERÍAS Y ACCESORIOS PARA LAS ESTACIONES ITV DE VEIASA
Expediente CT350-26-017</t>
  </si>
  <si>
    <t>(A rellenar por el proveedor las celdas en naranja)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</si>
</sst>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&quot; udes&quot;"/>
  </numFmts>
  <fonts count="21" x14ac:knownFonts="1">
    <font>
      <sz val="11"/>
      <color theme="1"/>
      <name val="NewsGotT"/>
      <family val="2"/>
    </font>
    <font>
      <sz val="10"/>
      <name val="Arial"/>
      <family val="2"/>
    </font>
    <font>
      <sz val="10"/>
      <name val="Arial"/>
      <family val="2"/>
    </font>
    <font>
      <sz val="10"/>
      <name val="NewsGotT"/>
    </font>
    <font>
      <b/>
      <sz val="10"/>
      <color rgb="FF0000FF"/>
      <name val="NewsGotT"/>
    </font>
    <font>
      <sz val="8"/>
      <name val="NewsGotT"/>
    </font>
    <font>
      <b/>
      <sz val="10"/>
      <name val="NewsGotT"/>
    </font>
    <font>
      <i/>
      <sz val="7"/>
      <color rgb="FFFF0000"/>
      <name val="NewsGotT"/>
    </font>
    <font>
      <b/>
      <i/>
      <sz val="9"/>
      <name val="NewsGotT"/>
    </font>
    <font>
      <sz val="10"/>
      <color theme="1"/>
      <name val="NewsGotT"/>
    </font>
    <font>
      <b/>
      <sz val="10"/>
      <color indexed="18"/>
      <name val="NewsGotT"/>
    </font>
    <font>
      <b/>
      <sz val="9"/>
      <color indexed="18"/>
      <name val="NewsGotT"/>
    </font>
    <font>
      <i/>
      <sz val="9"/>
      <name val="NewsGotT"/>
    </font>
    <font>
      <b/>
      <sz val="9"/>
      <color rgb="FF000080"/>
      <name val="NewsGotT"/>
    </font>
    <font>
      <b/>
      <i/>
      <sz val="9"/>
      <color rgb="FFFF0000"/>
      <name val="NewsGotT"/>
    </font>
    <font>
      <sz val="10"/>
      <color rgb="FFFF0000"/>
      <name val="NewsGotT"/>
    </font>
    <font>
      <b/>
      <sz val="11"/>
      <name val="NewsGotT"/>
    </font>
    <font>
      <b/>
      <sz val="12"/>
      <color rgb="FFFF0000"/>
      <name val="NewsGotT"/>
    </font>
    <font>
      <b/>
      <sz val="8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3" fillId="5" borderId="0" xfId="1" applyFont="1" applyFill="1" applyAlignment="1">
      <alignment horizontal="justify" vertical="center"/>
    </xf>
    <xf numFmtId="0" fontId="7" fillId="5" borderId="0" xfId="1" applyFont="1" applyFill="1" applyAlignment="1">
      <alignment horizontal="justify" vertical="center"/>
    </xf>
    <xf numFmtId="49" fontId="5" fillId="5" borderId="0" xfId="1" applyNumberFormat="1" applyFont="1" applyFill="1" applyAlignment="1">
      <alignment horizontal="justify" vertical="center"/>
    </xf>
    <xf numFmtId="4" fontId="5" fillId="5" borderId="0" xfId="1" applyNumberFormat="1" applyFont="1" applyFill="1" applyAlignment="1">
      <alignment horizontal="justify" vertical="center"/>
    </xf>
    <xf numFmtId="164" fontId="13" fillId="5" borderId="0" xfId="2" applyNumberFormat="1" applyFont="1" applyFill="1" applyAlignment="1">
      <alignment horizontal="justify" vertical="center"/>
    </xf>
    <xf numFmtId="164" fontId="10" fillId="2" borderId="1" xfId="2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justify" vertical="center"/>
    </xf>
    <xf numFmtId="0" fontId="1" fillId="0" borderId="0" xfId="1"/>
    <xf numFmtId="49" fontId="8" fillId="4" borderId="1" xfId="1" applyNumberFormat="1" applyFont="1" applyFill="1" applyBorder="1" applyAlignment="1">
      <alignment horizontal="center" vertical="center" wrapText="1"/>
    </xf>
    <xf numFmtId="49" fontId="14" fillId="4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justify" vertical="center"/>
    </xf>
    <xf numFmtId="165" fontId="3" fillId="0" borderId="1" xfId="1" applyNumberFormat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164" fontId="10" fillId="4" borderId="1" xfId="2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justify" vertical="center"/>
    </xf>
    <xf numFmtId="164" fontId="11" fillId="2" borderId="0" xfId="2" applyNumberFormat="1" applyFont="1" applyFill="1" applyAlignment="1">
      <alignment horizontal="justify" vertical="center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8" fillId="7" borderId="1" xfId="1" applyFont="1" applyFill="1" applyBorder="1" applyAlignment="1" applyProtection="1">
      <alignment vertical="center"/>
      <protection locked="0"/>
    </xf>
    <xf numFmtId="0" fontId="6" fillId="3" borderId="1" xfId="1" applyFont="1" applyFill="1" applyBorder="1" applyAlignment="1">
      <alignment horizontal="justify" vertical="center"/>
    </xf>
    <xf numFmtId="0" fontId="7" fillId="5" borderId="3" xfId="1" applyFont="1" applyFill="1" applyBorder="1" applyAlignment="1">
      <alignment horizontal="justify" vertical="center"/>
    </xf>
    <xf numFmtId="0" fontId="12" fillId="2" borderId="0" xfId="1" applyFont="1" applyFill="1" applyAlignment="1">
      <alignment horizontal="left" vertical="center"/>
    </xf>
    <xf numFmtId="49" fontId="6" fillId="3" borderId="1" xfId="1" applyNumberFormat="1" applyFont="1" applyFill="1" applyBorder="1" applyAlignment="1">
      <alignment horizontal="left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164" fontId="16" fillId="8" borderId="2" xfId="1" applyNumberFormat="1" applyFont="1" applyFill="1" applyBorder="1" applyAlignment="1">
      <alignment horizontal="center" vertical="center" shrinkToFit="1"/>
    </xf>
    <xf numFmtId="0" fontId="16" fillId="8" borderId="4" xfId="1" applyFont="1" applyFill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17" fillId="5" borderId="3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  <xf numFmtId="0" fontId="19" fillId="0" borderId="0" xfId="1" applyFont="1" applyAlignment="1">
      <alignment horizontal="right" vertical="center"/>
    </xf>
    <xf numFmtId="164" fontId="20" fillId="2" borderId="7" xfId="1" applyNumberFormat="1" applyFont="1" applyFill="1" applyBorder="1" applyAlignment="1">
      <alignment horizontal="center" vertical="center" shrinkToFit="1"/>
    </xf>
    <xf numFmtId="0" fontId="20" fillId="2" borderId="8" xfId="1" applyFont="1" applyFill="1" applyBorder="1" applyAlignment="1">
      <alignment horizontal="center" vertical="center" shrinkToFit="1"/>
    </xf>
    <xf numFmtId="0" fontId="5" fillId="7" borderId="3" xfId="1" applyFont="1" applyFill="1" applyBorder="1" applyAlignment="1" applyProtection="1">
      <alignment horizontal="center" vertical="center"/>
      <protection locked="0"/>
    </xf>
    <xf numFmtId="0" fontId="5" fillId="7" borderId="4" xfId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9"/>
  <sheetViews>
    <sheetView showGridLines="0" tabSelected="1" view="pageBreakPreview" zoomScaleNormal="100" zoomScaleSheetLayoutView="100" workbookViewId="0">
      <selection activeCell="D7" sqref="D7:H7"/>
    </sheetView>
  </sheetViews>
  <sheetFormatPr baseColWidth="10" defaultColWidth="11.42578125" defaultRowHeight="14.25" x14ac:dyDescent="0.2"/>
  <cols>
    <col min="2" max="2" width="1.7109375" customWidth="1"/>
    <col min="3" max="3" width="10.140625" bestFit="1" customWidth="1"/>
    <col min="4" max="4" width="49.7109375" customWidth="1"/>
    <col min="5" max="5" width="10.5703125" customWidth="1"/>
    <col min="6" max="6" width="10.7109375" customWidth="1"/>
    <col min="7" max="7" width="11.28515625" customWidth="1"/>
    <col min="8" max="8" width="15.7109375" customWidth="1"/>
    <col min="9" max="9" width="1.7109375" customWidth="1"/>
  </cols>
  <sheetData>
    <row r="1" spans="2:9" x14ac:dyDescent="0.2">
      <c r="B1" s="7"/>
      <c r="C1" s="7"/>
      <c r="D1" s="7"/>
      <c r="E1" s="7"/>
      <c r="F1" s="7"/>
      <c r="G1" s="7"/>
      <c r="H1" s="7"/>
      <c r="I1" s="7"/>
    </row>
    <row r="2" spans="2:9" ht="41.25" customHeight="1" x14ac:dyDescent="0.2">
      <c r="B2" s="1"/>
      <c r="C2" s="25" t="s">
        <v>52</v>
      </c>
      <c r="D2" s="26"/>
      <c r="E2" s="26"/>
      <c r="F2" s="26"/>
      <c r="G2" s="26"/>
      <c r="H2" s="27"/>
      <c r="I2" s="1"/>
    </row>
    <row r="3" spans="2:9" ht="5.0999999999999996" customHeight="1" x14ac:dyDescent="0.2">
      <c r="B3" s="1"/>
      <c r="C3" s="1"/>
      <c r="D3" s="1"/>
      <c r="E3" s="1"/>
      <c r="F3" s="1"/>
      <c r="G3" s="1"/>
      <c r="H3" s="1"/>
      <c r="I3" s="1"/>
    </row>
    <row r="4" spans="2:9" ht="15" x14ac:dyDescent="0.2">
      <c r="B4" s="1"/>
      <c r="C4" s="36" t="str">
        <f>IF((COUNT(H18:H35)-COUNT(G18:G35))&lt;&gt;0,"*****        Existen celdas vacias. Motivo de Exclusión        *****","")</f>
        <v>*****        Existen celdas vacias. Motivo de Exclusión        *****</v>
      </c>
      <c r="D4" s="37"/>
      <c r="E4" s="37"/>
      <c r="F4" s="37"/>
      <c r="G4" s="37"/>
      <c r="H4" s="38"/>
      <c r="I4" s="1"/>
    </row>
    <row r="5" spans="2:9" ht="5.0999999999999996" customHeight="1" x14ac:dyDescent="0.2">
      <c r="B5" s="1"/>
      <c r="C5" s="1"/>
      <c r="D5" s="1"/>
      <c r="E5" s="1"/>
      <c r="F5" s="1"/>
      <c r="G5" s="1"/>
      <c r="H5" s="1"/>
      <c r="I5" s="1"/>
    </row>
    <row r="6" spans="2:9" x14ac:dyDescent="0.2">
      <c r="B6" s="8"/>
      <c r="C6" s="35" t="s">
        <v>0</v>
      </c>
      <c r="D6" s="35"/>
      <c r="E6" s="35"/>
      <c r="F6" s="35"/>
      <c r="G6" s="35"/>
      <c r="H6" s="35"/>
      <c r="I6" s="8"/>
    </row>
    <row r="7" spans="2:9" x14ac:dyDescent="0.2">
      <c r="B7" s="1"/>
      <c r="C7" s="20" t="s">
        <v>42</v>
      </c>
      <c r="D7" s="42"/>
      <c r="E7" s="42"/>
      <c r="F7" s="42"/>
      <c r="G7" s="42"/>
      <c r="H7" s="43"/>
      <c r="I7" s="1"/>
    </row>
    <row r="8" spans="2:9" x14ac:dyDescent="0.2">
      <c r="B8" s="1"/>
      <c r="C8" s="20" t="s">
        <v>43</v>
      </c>
      <c r="D8" s="42"/>
      <c r="E8" s="42"/>
      <c r="F8" s="42"/>
      <c r="G8" s="42"/>
      <c r="H8" s="43"/>
      <c r="I8" s="1"/>
    </row>
    <row r="10" spans="2:9" ht="13.5" customHeight="1" x14ac:dyDescent="0.2">
      <c r="D10" s="39" t="s">
        <v>41</v>
      </c>
      <c r="E10" s="39"/>
      <c r="F10" s="39"/>
      <c r="G10" s="40">
        <v>58365.5</v>
      </c>
      <c r="H10" s="41"/>
    </row>
    <row r="12" spans="2:9" ht="19.5" customHeight="1" x14ac:dyDescent="0.2">
      <c r="B12" s="8"/>
      <c r="C12" s="8"/>
      <c r="D12" s="33" t="s">
        <v>40</v>
      </c>
      <c r="E12" s="33"/>
      <c r="F12" s="34"/>
      <c r="G12" s="28">
        <f>H36</f>
        <v>0</v>
      </c>
      <c r="H12" s="29"/>
      <c r="I12" s="8"/>
    </row>
    <row r="14" spans="2:9" x14ac:dyDescent="0.2">
      <c r="B14" s="8"/>
      <c r="C14" s="30" t="s">
        <v>1</v>
      </c>
      <c r="D14" s="31"/>
      <c r="E14" s="31"/>
      <c r="F14" s="31"/>
      <c r="G14" s="31"/>
      <c r="H14" s="32"/>
      <c r="I14" s="8"/>
    </row>
    <row r="15" spans="2:9" x14ac:dyDescent="0.2">
      <c r="B15" s="1"/>
      <c r="C15" s="1"/>
      <c r="D15" s="2"/>
      <c r="E15" s="22" t="s">
        <v>53</v>
      </c>
      <c r="F15" s="22"/>
      <c r="G15" s="22"/>
      <c r="H15" s="22"/>
      <c r="I15" s="1"/>
    </row>
    <row r="16" spans="2:9" ht="39" customHeight="1" x14ac:dyDescent="0.2">
      <c r="B16" s="7"/>
      <c r="C16" s="9" t="s">
        <v>2</v>
      </c>
      <c r="D16" s="9" t="s">
        <v>3</v>
      </c>
      <c r="E16" s="9" t="s">
        <v>4</v>
      </c>
      <c r="F16" s="10" t="s">
        <v>39</v>
      </c>
      <c r="G16" s="9" t="s">
        <v>38</v>
      </c>
      <c r="H16" s="9" t="s">
        <v>5</v>
      </c>
      <c r="I16" s="7"/>
    </row>
    <row r="17" spans="2:9" x14ac:dyDescent="0.2">
      <c r="B17" s="7"/>
      <c r="C17" s="11" t="s">
        <v>6</v>
      </c>
      <c r="D17" s="24" t="s">
        <v>7</v>
      </c>
      <c r="E17" s="24"/>
      <c r="F17" s="24"/>
      <c r="G17" s="24"/>
      <c r="H17" s="7"/>
      <c r="I17" s="7"/>
    </row>
    <row r="18" spans="2:9" ht="24" x14ac:dyDescent="0.2">
      <c r="B18" s="7"/>
      <c r="C18" s="12" t="s">
        <v>8</v>
      </c>
      <c r="D18" s="13" t="s">
        <v>9</v>
      </c>
      <c r="E18" s="14">
        <v>500</v>
      </c>
      <c r="F18" s="15">
        <v>46.62</v>
      </c>
      <c r="G18" s="19"/>
      <c r="H18" s="6">
        <f>G18*E18</f>
        <v>0</v>
      </c>
      <c r="I18" s="7"/>
    </row>
    <row r="19" spans="2:9" x14ac:dyDescent="0.2">
      <c r="B19" s="7"/>
      <c r="C19" s="12" t="s">
        <v>10</v>
      </c>
      <c r="D19" s="13" t="s">
        <v>11</v>
      </c>
      <c r="E19" s="14">
        <v>500</v>
      </c>
      <c r="F19" s="15">
        <v>12.26</v>
      </c>
      <c r="G19" s="19"/>
      <c r="H19" s="6">
        <f t="shared" ref="H19:H35" si="0">G19*E19</f>
        <v>0</v>
      </c>
      <c r="I19" s="7"/>
    </row>
    <row r="20" spans="2:9" x14ac:dyDescent="0.2">
      <c r="B20" s="7"/>
      <c r="C20" s="12" t="s">
        <v>12</v>
      </c>
      <c r="D20" s="13" t="s">
        <v>13</v>
      </c>
      <c r="E20" s="14">
        <v>80</v>
      </c>
      <c r="F20" s="15">
        <v>12.27</v>
      </c>
      <c r="G20" s="19"/>
      <c r="H20" s="6">
        <f t="shared" si="0"/>
        <v>0</v>
      </c>
      <c r="I20" s="7"/>
    </row>
    <row r="21" spans="2:9" x14ac:dyDescent="0.2">
      <c r="B21" s="7"/>
      <c r="C21" s="12" t="s">
        <v>14</v>
      </c>
      <c r="D21" s="13" t="s">
        <v>15</v>
      </c>
      <c r="E21" s="14">
        <v>300</v>
      </c>
      <c r="F21" s="15">
        <v>3.07</v>
      </c>
      <c r="G21" s="19"/>
      <c r="H21" s="6">
        <f t="shared" si="0"/>
        <v>0</v>
      </c>
      <c r="I21" s="7"/>
    </row>
    <row r="22" spans="2:9" x14ac:dyDescent="0.2">
      <c r="B22" s="7"/>
      <c r="C22" s="12" t="s">
        <v>16</v>
      </c>
      <c r="D22" s="13" t="s">
        <v>17</v>
      </c>
      <c r="E22" s="14">
        <v>300</v>
      </c>
      <c r="F22" s="15">
        <v>3.69</v>
      </c>
      <c r="G22" s="19"/>
      <c r="H22" s="6">
        <f t="shared" si="0"/>
        <v>0</v>
      </c>
      <c r="I22" s="7"/>
    </row>
    <row r="23" spans="2:9" x14ac:dyDescent="0.2">
      <c r="B23" s="7"/>
      <c r="C23" s="12" t="s">
        <v>18</v>
      </c>
      <c r="D23" s="13" t="s">
        <v>19</v>
      </c>
      <c r="E23" s="14">
        <v>500</v>
      </c>
      <c r="F23" s="15">
        <v>1.23</v>
      </c>
      <c r="G23" s="19"/>
      <c r="H23" s="6">
        <f t="shared" si="0"/>
        <v>0</v>
      </c>
      <c r="I23" s="7"/>
    </row>
    <row r="24" spans="2:9" x14ac:dyDescent="0.2">
      <c r="B24" s="7"/>
      <c r="C24" s="12" t="s">
        <v>20</v>
      </c>
      <c r="D24" s="13" t="s">
        <v>21</v>
      </c>
      <c r="E24" s="14">
        <v>100</v>
      </c>
      <c r="F24" s="15">
        <v>12.27</v>
      </c>
      <c r="G24" s="19"/>
      <c r="H24" s="6">
        <f t="shared" si="0"/>
        <v>0</v>
      </c>
      <c r="I24" s="7"/>
    </row>
    <row r="25" spans="2:9" x14ac:dyDescent="0.2">
      <c r="B25" s="7"/>
      <c r="C25" s="11" t="s">
        <v>22</v>
      </c>
      <c r="D25" s="24" t="s">
        <v>23</v>
      </c>
      <c r="E25" s="24"/>
      <c r="F25" s="24"/>
      <c r="G25" s="24"/>
      <c r="H25" s="7"/>
      <c r="I25" s="7"/>
    </row>
    <row r="26" spans="2:9" x14ac:dyDescent="0.2">
      <c r="B26" s="7"/>
      <c r="C26" s="12" t="s">
        <v>24</v>
      </c>
      <c r="D26" s="13" t="s">
        <v>25</v>
      </c>
      <c r="E26" s="14">
        <v>500</v>
      </c>
      <c r="F26" s="15">
        <v>18.41</v>
      </c>
      <c r="G26" s="19"/>
      <c r="H26" s="6">
        <f t="shared" si="0"/>
        <v>0</v>
      </c>
      <c r="I26" s="7"/>
    </row>
    <row r="27" spans="2:9" x14ac:dyDescent="0.2">
      <c r="B27" s="7"/>
      <c r="C27" s="12" t="s">
        <v>26</v>
      </c>
      <c r="D27" s="13" t="s">
        <v>27</v>
      </c>
      <c r="E27" s="14">
        <v>400</v>
      </c>
      <c r="F27" s="15">
        <v>14.73</v>
      </c>
      <c r="G27" s="19"/>
      <c r="H27" s="6">
        <f t="shared" si="0"/>
        <v>0</v>
      </c>
      <c r="I27" s="7"/>
    </row>
    <row r="28" spans="2:9" x14ac:dyDescent="0.2">
      <c r="B28" s="7"/>
      <c r="C28" s="12" t="s">
        <v>28</v>
      </c>
      <c r="D28" s="13" t="s">
        <v>29</v>
      </c>
      <c r="E28" s="14">
        <v>400</v>
      </c>
      <c r="F28" s="15">
        <v>3.68</v>
      </c>
      <c r="G28" s="19"/>
      <c r="H28" s="6">
        <f t="shared" si="0"/>
        <v>0</v>
      </c>
      <c r="I28" s="7"/>
    </row>
    <row r="29" spans="2:9" x14ac:dyDescent="0.2">
      <c r="B29" s="7"/>
      <c r="C29" s="12" t="s">
        <v>30</v>
      </c>
      <c r="D29" s="13" t="s">
        <v>31</v>
      </c>
      <c r="E29" s="14">
        <v>200</v>
      </c>
      <c r="F29" s="15">
        <v>3.69</v>
      </c>
      <c r="G29" s="19"/>
      <c r="H29" s="6">
        <f t="shared" si="0"/>
        <v>0</v>
      </c>
      <c r="I29" s="7"/>
    </row>
    <row r="30" spans="2:9" x14ac:dyDescent="0.2">
      <c r="B30" s="1"/>
      <c r="C30" s="12" t="s">
        <v>32</v>
      </c>
      <c r="D30" s="13" t="s">
        <v>33</v>
      </c>
      <c r="E30" s="14">
        <v>200</v>
      </c>
      <c r="F30" s="15">
        <v>12.27</v>
      </c>
      <c r="G30" s="19"/>
      <c r="H30" s="6">
        <f t="shared" si="0"/>
        <v>0</v>
      </c>
      <c r="I30" s="1"/>
    </row>
    <row r="31" spans="2:9" x14ac:dyDescent="0.2">
      <c r="B31" s="1"/>
      <c r="C31" s="12" t="s">
        <v>34</v>
      </c>
      <c r="D31" s="13" t="s">
        <v>35</v>
      </c>
      <c r="E31" s="14">
        <v>200</v>
      </c>
      <c r="F31" s="15">
        <v>3.69</v>
      </c>
      <c r="G31" s="19"/>
      <c r="H31" s="6">
        <f t="shared" si="0"/>
        <v>0</v>
      </c>
      <c r="I31" s="1"/>
    </row>
    <row r="32" spans="2:9" x14ac:dyDescent="0.2">
      <c r="B32" s="1"/>
      <c r="C32" s="12" t="s">
        <v>45</v>
      </c>
      <c r="D32" s="13" t="s">
        <v>48</v>
      </c>
      <c r="E32" s="14">
        <v>200</v>
      </c>
      <c r="F32" s="15">
        <v>12.27</v>
      </c>
      <c r="G32" s="19"/>
      <c r="H32" s="6">
        <f t="shared" si="0"/>
        <v>0</v>
      </c>
      <c r="I32" s="1"/>
    </row>
    <row r="33" spans="2:9" ht="24" x14ac:dyDescent="0.2">
      <c r="B33" s="1"/>
      <c r="C33" s="12" t="s">
        <v>44</v>
      </c>
      <c r="D33" s="13" t="s">
        <v>49</v>
      </c>
      <c r="E33" s="14">
        <v>100</v>
      </c>
      <c r="F33" s="15">
        <v>3.06</v>
      </c>
      <c r="G33" s="19"/>
      <c r="H33" s="6">
        <f t="shared" si="0"/>
        <v>0</v>
      </c>
      <c r="I33" s="1"/>
    </row>
    <row r="34" spans="2:9" x14ac:dyDescent="0.2">
      <c r="B34" s="1"/>
      <c r="C34" s="12" t="s">
        <v>46</v>
      </c>
      <c r="D34" s="13" t="s">
        <v>50</v>
      </c>
      <c r="E34" s="14">
        <v>20</v>
      </c>
      <c r="F34" s="15">
        <v>12.25</v>
      </c>
      <c r="G34" s="19"/>
      <c r="H34" s="6">
        <f t="shared" si="0"/>
        <v>0</v>
      </c>
      <c r="I34" s="1"/>
    </row>
    <row r="35" spans="2:9" ht="24" x14ac:dyDescent="0.2">
      <c r="B35" s="1"/>
      <c r="C35" s="12" t="s">
        <v>47</v>
      </c>
      <c r="D35" s="13" t="s">
        <v>51</v>
      </c>
      <c r="E35" s="14">
        <v>154</v>
      </c>
      <c r="F35" s="15">
        <v>3.7</v>
      </c>
      <c r="G35" s="19"/>
      <c r="H35" s="6">
        <f t="shared" si="0"/>
        <v>0</v>
      </c>
      <c r="I35" s="1"/>
    </row>
    <row r="36" spans="2:9" x14ac:dyDescent="0.2">
      <c r="B36" s="1"/>
      <c r="C36" s="21" t="s">
        <v>36</v>
      </c>
      <c r="D36" s="21"/>
      <c r="E36" s="21"/>
      <c r="F36" s="21"/>
      <c r="G36" s="21"/>
      <c r="H36" s="16">
        <f>SUM(H18:H35)</f>
        <v>0</v>
      </c>
      <c r="I36" s="1"/>
    </row>
    <row r="37" spans="2:9" x14ac:dyDescent="0.2">
      <c r="B37" s="1"/>
      <c r="C37" s="17"/>
      <c r="D37" s="7"/>
      <c r="E37" s="7"/>
      <c r="F37" s="7"/>
      <c r="G37" s="7"/>
      <c r="H37" s="18"/>
      <c r="I37" s="1"/>
    </row>
    <row r="38" spans="2:9" x14ac:dyDescent="0.2">
      <c r="B38" s="1"/>
      <c r="C38" s="23" t="s">
        <v>37</v>
      </c>
      <c r="D38" s="23"/>
      <c r="E38" s="23"/>
      <c r="F38" s="23"/>
      <c r="G38" s="23"/>
      <c r="H38" s="23"/>
      <c r="I38" s="1"/>
    </row>
    <row r="39" spans="2:9" x14ac:dyDescent="0.2">
      <c r="B39" s="1"/>
      <c r="C39" s="3"/>
      <c r="D39" s="1"/>
      <c r="E39" s="3"/>
      <c r="F39" s="3"/>
      <c r="G39" s="4"/>
      <c r="H39" s="5"/>
      <c r="I39" s="1"/>
    </row>
  </sheetData>
  <sheetProtection algorithmName="SHA-512" hashValue="6jKINt23teBX7KgTNmPUjwqE3tD5hqEPQAgmRlcPPhExqplSv4G2SuZARedLeEEWXzLrZQSVzilwAvP0x7IgJw==" saltValue="Rr5hw4EH1eLtQRDMlh354g==" spinCount="100000" sheet="1" selectLockedCells="1"/>
  <mergeCells count="15">
    <mergeCell ref="C2:H2"/>
    <mergeCell ref="G12:H12"/>
    <mergeCell ref="C14:H14"/>
    <mergeCell ref="D12:F12"/>
    <mergeCell ref="C6:H6"/>
    <mergeCell ref="C4:H4"/>
    <mergeCell ref="D10:F10"/>
    <mergeCell ref="G10:H10"/>
    <mergeCell ref="D7:H7"/>
    <mergeCell ref="D8:H8"/>
    <mergeCell ref="C36:G36"/>
    <mergeCell ref="E15:H15"/>
    <mergeCell ref="C38:H38"/>
    <mergeCell ref="D25:G25"/>
    <mergeCell ref="D17:G17"/>
  </mergeCells>
  <conditionalFormatting sqref="C7:D8">
    <cfRule type="cellIs" dxfId="1" priority="1" operator="equal">
      <formula>""</formula>
    </cfRule>
  </conditionalFormatting>
  <conditionalFormatting sqref="G18:G24 G26:G35">
    <cfRule type="cellIs" dxfId="0" priority="2" operator="equal">
      <formula>""</formula>
    </cfRule>
  </conditionalFormatting>
  <dataValidations count="1">
    <dataValidation type="decimal" allowBlank="1" showInputMessage="1" showErrorMessage="1" errorTitle="Error" error="Los valores deven estar entre 0 y los importes máximos indicados en la columna de la izquierda" promptTitle="Precios unitarios Ofertados" prompt="Introducir importes unitarios_x000a_Entre 0 e &quot;Imp.máximo&quot;" sqref="G18:G24 G26:G35" xr:uid="{00000000-0002-0000-0000-000000000000}">
      <formula1>0.001</formula1>
      <formula2>F18</formula2>
    </dataValidation>
  </dataValidations>
  <printOptions horizontalCentered="1"/>
  <pageMargins left="0.70866141732283472" right="0.70866141732283472" top="1.1417322834645669" bottom="0.74803149606299213" header="0.31496062992125984" footer="0.31496062992125984"/>
  <pageSetup paperSize="9" scale="81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>VEIASA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Cano, Javier</dc:creator>
  <cp:lastModifiedBy>ALONSO CASTILLO, PABLO</cp:lastModifiedBy>
  <cp:lastPrinted>2021-02-04T07:22:49Z</cp:lastPrinted>
  <dcterms:created xsi:type="dcterms:W3CDTF">2021-02-04T07:10:01Z</dcterms:created>
  <dcterms:modified xsi:type="dcterms:W3CDTF">2026-07-17T11:58:38Z</dcterms:modified>
</cp:coreProperties>
</file>