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3 CONTRATACIÓN PÚBLICA\9 LICITACIONES\811 CT340-26-020 Mant. Centros de Transformación\DEFINITIVOS\"/>
    </mc:Choice>
  </mc:AlternateContent>
  <xr:revisionPtr revIDLastSave="0" documentId="8_{DD3C82A6-756B-46CA-B396-8876152A69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TILLA" sheetId="20" r:id="rId1"/>
    <sheet name="Criterios de Puntuación" sheetId="21" r:id="rId2"/>
  </sheets>
  <externalReferences>
    <externalReference r:id="rId3"/>
  </externalReferences>
  <definedNames>
    <definedName name="_xlnm.Print_Area" localSheetId="1">'Criterios de Puntuación'!$B$1:$N$71</definedName>
    <definedName name="_xlnm.Print_Area" localSheetId="0">PLANTILLA!$A$1:$BA$44</definedName>
    <definedName name="organigrama">'[1]Sel Prov económico'!$P$2:$Q$40</definedName>
    <definedName name="_xlnm.Print_Titles" localSheetId="0">PLANTILLA!$1:$14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4" i="20" l="1"/>
  <c r="Z25" i="20"/>
  <c r="Z26" i="20"/>
  <c r="Z27" i="20"/>
  <c r="Z23" i="20"/>
  <c r="F23" i="21" l="1"/>
  <c r="F25" i="21" s="1"/>
  <c r="Z19" i="20" l="1"/>
  <c r="Z20" i="20"/>
  <c r="Z21" i="20"/>
  <c r="Z18" i="20" l="1"/>
  <c r="Z17" i="20"/>
  <c r="BH6" i="20" l="1"/>
  <c r="BH4" i="20"/>
  <c r="M4" i="20"/>
  <c r="F43" i="21" l="1"/>
  <c r="D51" i="21" l="1"/>
  <c r="D50" i="21"/>
  <c r="D49" i="21"/>
  <c r="D48" i="21"/>
  <c r="AR2" i="20" l="1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502" i="20"/>
  <c r="AD503" i="20"/>
  <c r="AD504" i="20"/>
  <c r="AD505" i="20"/>
  <c r="AD506" i="20"/>
  <c r="AD507" i="20"/>
  <c r="AD508" i="20"/>
  <c r="AD509" i="20"/>
  <c r="AD510" i="20"/>
  <c r="AD511" i="20"/>
  <c r="AD512" i="20"/>
  <c r="AD513" i="20"/>
  <c r="AD514" i="20"/>
  <c r="AD515" i="20"/>
  <c r="AD516" i="20"/>
  <c r="AD517" i="20"/>
  <c r="AD518" i="20"/>
  <c r="AD519" i="20"/>
  <c r="AD520" i="20"/>
  <c r="AD521" i="20"/>
  <c r="AD522" i="20"/>
  <c r="AD523" i="20"/>
  <c r="AD524" i="20"/>
  <c r="AD525" i="20"/>
  <c r="AD526" i="20"/>
  <c r="AD527" i="20"/>
  <c r="AD528" i="20"/>
  <c r="AD529" i="20"/>
  <c r="AD530" i="20"/>
  <c r="AD531" i="20"/>
  <c r="AD532" i="20"/>
  <c r="AD533" i="20"/>
  <c r="AD534" i="20"/>
  <c r="AD535" i="20"/>
  <c r="AD536" i="20"/>
  <c r="AD537" i="20"/>
  <c r="AD538" i="20"/>
  <c r="AD539" i="20"/>
  <c r="AD540" i="20"/>
  <c r="AD541" i="20"/>
  <c r="AD542" i="20"/>
  <c r="AD543" i="20"/>
  <c r="AD544" i="20"/>
  <c r="AD545" i="20"/>
  <c r="AD546" i="20"/>
  <c r="AD547" i="20"/>
  <c r="AD548" i="20"/>
  <c r="AD549" i="20"/>
  <c r="AD550" i="20"/>
  <c r="AD551" i="20"/>
  <c r="AD552" i="20"/>
  <c r="AD553" i="20"/>
  <c r="AD554" i="20"/>
  <c r="AD555" i="20"/>
  <c r="AD556" i="20"/>
  <c r="AD557" i="20"/>
  <c r="AD558" i="20"/>
  <c r="AD559" i="20"/>
  <c r="AD560" i="20"/>
  <c r="AD561" i="20"/>
  <c r="AD562" i="20"/>
  <c r="AD563" i="20"/>
  <c r="AD564" i="20"/>
  <c r="AD565" i="20"/>
  <c r="AD566" i="20"/>
  <c r="AD567" i="20"/>
  <c r="AD568" i="20"/>
  <c r="AD569" i="20"/>
  <c r="AD570" i="20"/>
  <c r="AD571" i="20"/>
  <c r="AD572" i="20"/>
  <c r="AD573" i="20"/>
  <c r="AD574" i="20"/>
  <c r="AD575" i="20"/>
  <c r="AD576" i="20"/>
  <c r="AD577" i="20"/>
  <c r="AD578" i="20"/>
  <c r="AD579" i="20"/>
  <c r="AD580" i="20"/>
  <c r="AD581" i="20"/>
  <c r="AD582" i="20"/>
  <c r="AD583" i="20"/>
  <c r="AD584" i="20"/>
  <c r="AD585" i="20"/>
  <c r="AD586" i="20"/>
  <c r="AD587" i="20"/>
  <c r="AD588" i="20"/>
  <c r="AD589" i="20"/>
  <c r="AD590" i="20"/>
  <c r="AD591" i="20"/>
  <c r="AD592" i="20"/>
  <c r="AD593" i="20"/>
  <c r="AD594" i="20"/>
  <c r="AD595" i="20"/>
  <c r="AD596" i="20"/>
  <c r="AD597" i="20"/>
  <c r="AD598" i="20"/>
  <c r="AD599" i="20"/>
  <c r="AD600" i="20"/>
  <c r="AD601" i="20"/>
  <c r="AD602" i="20"/>
  <c r="AD603" i="20"/>
  <c r="AD604" i="20"/>
  <c r="AD605" i="20"/>
  <c r="AD606" i="20"/>
  <c r="AD607" i="20"/>
  <c r="AD608" i="20"/>
  <c r="AD609" i="20"/>
  <c r="AD610" i="20"/>
  <c r="AD611" i="20"/>
  <c r="AD612" i="20"/>
  <c r="AD613" i="20"/>
  <c r="AD614" i="20"/>
  <c r="AD615" i="20"/>
  <c r="AD616" i="20"/>
  <c r="AD617" i="20"/>
  <c r="AD618" i="20"/>
  <c r="AD619" i="20"/>
  <c r="AD620" i="20"/>
  <c r="AD621" i="20"/>
  <c r="AD622" i="20"/>
  <c r="AD623" i="20"/>
  <c r="AD624" i="20"/>
  <c r="AD625" i="20"/>
  <c r="AD626" i="20"/>
  <c r="AD627" i="20"/>
  <c r="AD628" i="20"/>
  <c r="AD629" i="20"/>
  <c r="AD630" i="20"/>
  <c r="AD631" i="20"/>
  <c r="AD632" i="20"/>
  <c r="AD633" i="20"/>
  <c r="AD634" i="20"/>
  <c r="AD635" i="20"/>
  <c r="AD636" i="20"/>
  <c r="AD637" i="20"/>
  <c r="AD638" i="20"/>
  <c r="AD639" i="20"/>
  <c r="AD640" i="20"/>
  <c r="AD641" i="20"/>
  <c r="AD642" i="20"/>
  <c r="AD643" i="20"/>
  <c r="AD644" i="20"/>
  <c r="AD645" i="20"/>
  <c r="AD646" i="20"/>
  <c r="AD647" i="20"/>
  <c r="AD648" i="20"/>
  <c r="AD649" i="20"/>
  <c r="AD650" i="20"/>
  <c r="AD651" i="20"/>
  <c r="AD652" i="20"/>
  <c r="AD653" i="20"/>
  <c r="AD654" i="20"/>
  <c r="AD655" i="20"/>
  <c r="AD656" i="20"/>
  <c r="AD657" i="20"/>
  <c r="AD658" i="20"/>
  <c r="AD659" i="20"/>
  <c r="AD660" i="20"/>
  <c r="AD661" i="20"/>
  <c r="AD662" i="20"/>
  <c r="AD663" i="20"/>
  <c r="AD664" i="20"/>
  <c r="AD665" i="20"/>
  <c r="AD666" i="20"/>
  <c r="AD667" i="20"/>
  <c r="AD668" i="20"/>
  <c r="AD669" i="20"/>
  <c r="AD670" i="20"/>
  <c r="AD671" i="20"/>
  <c r="AD672" i="20"/>
  <c r="AD673" i="20"/>
  <c r="AD674" i="20"/>
  <c r="AD675" i="20"/>
  <c r="AD676" i="20"/>
  <c r="AD677" i="20"/>
  <c r="AD678" i="20"/>
  <c r="AD679" i="20"/>
  <c r="AD680" i="20"/>
  <c r="AD681" i="20"/>
  <c r="AD682" i="20"/>
  <c r="AD683" i="20"/>
  <c r="AD684" i="20"/>
  <c r="AD685" i="20"/>
  <c r="AD686" i="20"/>
  <c r="AD687" i="20"/>
  <c r="AD688" i="20"/>
  <c r="AD689" i="20"/>
  <c r="AD690" i="20"/>
  <c r="AD691" i="20"/>
  <c r="AD692" i="20"/>
  <c r="AD693" i="20"/>
  <c r="AD694" i="20"/>
  <c r="AD695" i="20"/>
  <c r="AD696" i="20"/>
  <c r="AD697" i="20"/>
  <c r="AD698" i="20"/>
  <c r="AD699" i="20"/>
  <c r="AD700" i="20"/>
  <c r="AD701" i="20"/>
  <c r="AD702" i="20"/>
  <c r="AD703" i="20"/>
  <c r="AD704" i="20"/>
  <c r="AD705" i="20"/>
  <c r="AD706" i="20"/>
  <c r="AD707" i="20"/>
  <c r="AD708" i="20"/>
  <c r="AD709" i="20"/>
  <c r="AD710" i="20"/>
  <c r="AD711" i="20"/>
  <c r="AD712" i="20"/>
  <c r="AD713" i="20"/>
  <c r="AD714" i="20"/>
  <c r="AD715" i="20"/>
  <c r="AD716" i="20"/>
  <c r="AD717" i="20"/>
  <c r="AD718" i="20"/>
  <c r="AD719" i="20"/>
  <c r="AD720" i="20"/>
  <c r="AD721" i="20"/>
  <c r="AD722" i="20"/>
  <c r="AD723" i="20"/>
  <c r="AD724" i="20"/>
  <c r="AD725" i="20"/>
  <c r="AD726" i="20"/>
  <c r="AD727" i="20"/>
  <c r="AD728" i="20"/>
  <c r="AD729" i="20"/>
  <c r="AD730" i="20"/>
  <c r="AD731" i="20"/>
  <c r="AD732" i="20"/>
  <c r="AD733" i="20"/>
  <c r="AD734" i="20"/>
  <c r="AD735" i="20"/>
  <c r="AD736" i="20"/>
  <c r="AD737" i="20"/>
  <c r="AD738" i="20"/>
  <c r="AD739" i="20"/>
  <c r="AD740" i="20"/>
  <c r="AD741" i="20"/>
  <c r="AD742" i="20"/>
  <c r="AD743" i="20"/>
  <c r="AD744" i="20"/>
  <c r="AD745" i="20"/>
  <c r="AD746" i="20"/>
  <c r="AD747" i="20"/>
  <c r="AD748" i="20"/>
  <c r="AD749" i="20"/>
  <c r="AD750" i="20"/>
  <c r="AD751" i="20"/>
  <c r="AD752" i="20"/>
  <c r="AD753" i="20"/>
  <c r="AD754" i="20"/>
  <c r="AD755" i="20"/>
  <c r="AD756" i="20"/>
  <c r="AD757" i="20"/>
  <c r="AD758" i="20"/>
  <c r="AD759" i="20"/>
  <c r="AD760" i="20"/>
  <c r="AD761" i="20"/>
  <c r="AD762" i="20"/>
  <c r="AD763" i="20"/>
  <c r="AD764" i="20"/>
  <c r="AD765" i="20"/>
  <c r="AD766" i="20"/>
  <c r="AD767" i="20"/>
  <c r="AD768" i="20"/>
  <c r="AD769" i="20"/>
  <c r="AD770" i="20"/>
  <c r="AD771" i="20"/>
  <c r="AD772" i="20"/>
  <c r="AD773" i="20"/>
  <c r="AD774" i="20"/>
  <c r="AD775" i="20"/>
  <c r="AD776" i="20"/>
  <c r="AD777" i="20"/>
  <c r="AD778" i="20"/>
  <c r="AD779" i="20"/>
  <c r="AD780" i="20"/>
  <c r="AD781" i="20"/>
  <c r="AD782" i="20"/>
  <c r="AD783" i="20"/>
  <c r="AD784" i="20"/>
  <c r="AD785" i="20"/>
  <c r="AD786" i="20"/>
  <c r="AD787" i="20"/>
  <c r="AD788" i="20"/>
  <c r="AD789" i="20"/>
  <c r="AD790" i="20"/>
  <c r="AD791" i="20"/>
  <c r="AD792" i="20"/>
  <c r="AD793" i="20"/>
  <c r="AD794" i="20"/>
  <c r="AD795" i="20"/>
  <c r="AD796" i="20"/>
  <c r="AD797" i="20"/>
  <c r="AD798" i="20"/>
  <c r="AD799" i="20"/>
  <c r="AD800" i="20"/>
  <c r="AD801" i="20"/>
  <c r="AD802" i="20"/>
  <c r="AD803" i="20"/>
  <c r="AD804" i="20"/>
  <c r="AD805" i="20"/>
  <c r="AD806" i="20"/>
  <c r="AD807" i="20"/>
  <c r="AD808" i="20"/>
  <c r="AD809" i="20"/>
  <c r="AD810" i="20"/>
  <c r="AD811" i="20"/>
  <c r="AD812" i="20"/>
  <c r="AD813" i="20"/>
  <c r="AD814" i="20"/>
  <c r="AD815" i="20"/>
  <c r="AD816" i="20"/>
  <c r="AD817" i="20"/>
  <c r="AD818" i="20"/>
  <c r="AD819" i="20"/>
  <c r="AD820" i="20"/>
  <c r="AD821" i="20"/>
  <c r="AD822" i="20"/>
  <c r="AD823" i="20"/>
  <c r="AD824" i="20"/>
  <c r="AD825" i="20"/>
  <c r="AD826" i="20"/>
  <c r="AD827" i="20"/>
  <c r="AD828" i="20"/>
  <c r="AD829" i="20"/>
  <c r="AD830" i="20"/>
  <c r="AD831" i="20"/>
  <c r="AD832" i="20"/>
  <c r="AD833" i="20"/>
  <c r="AD834" i="20"/>
  <c r="AD835" i="20"/>
  <c r="AD836" i="20"/>
  <c r="AD837" i="20"/>
  <c r="AD838" i="20"/>
  <c r="AD839" i="20"/>
  <c r="AD840" i="20"/>
  <c r="AD841" i="20"/>
  <c r="AD842" i="20"/>
  <c r="AD843" i="20"/>
  <c r="AD844" i="20"/>
  <c r="AD845" i="20"/>
  <c r="AD846" i="20"/>
  <c r="AD847" i="20"/>
  <c r="AD848" i="20"/>
  <c r="AD849" i="20"/>
  <c r="AD850" i="20"/>
  <c r="AD851" i="20"/>
  <c r="AD852" i="20"/>
  <c r="AD853" i="20"/>
  <c r="AD854" i="20"/>
  <c r="AD855" i="20"/>
  <c r="AD856" i="20"/>
  <c r="AD857" i="20"/>
  <c r="AD858" i="20"/>
  <c r="AD859" i="20"/>
  <c r="AD860" i="20"/>
  <c r="AD861" i="20"/>
  <c r="AD862" i="20"/>
  <c r="AD863" i="20"/>
  <c r="AD864" i="20"/>
  <c r="AD865" i="20"/>
  <c r="AD866" i="20"/>
  <c r="AD867" i="20"/>
  <c r="AD868" i="20"/>
  <c r="AD869" i="20"/>
  <c r="AD870" i="20"/>
  <c r="AD871" i="20"/>
  <c r="AD872" i="20"/>
  <c r="AD873" i="20"/>
  <c r="AD874" i="20"/>
  <c r="AD875" i="20"/>
  <c r="AD876" i="20"/>
  <c r="AD877" i="20"/>
  <c r="AD878" i="20"/>
  <c r="AD879" i="20"/>
  <c r="AD880" i="20"/>
  <c r="AD881" i="20"/>
  <c r="AD882" i="20"/>
  <c r="AD883" i="20"/>
  <c r="AD884" i="20"/>
  <c r="AD885" i="20"/>
  <c r="AD886" i="20"/>
  <c r="AD887" i="20"/>
  <c r="AD888" i="20"/>
  <c r="AD889" i="20"/>
  <c r="AD890" i="20"/>
  <c r="AD891" i="20"/>
  <c r="AD892" i="20"/>
  <c r="AD893" i="20"/>
  <c r="AD894" i="20"/>
  <c r="AD895" i="20"/>
  <c r="AD896" i="20"/>
  <c r="AD897" i="20"/>
  <c r="AD898" i="20"/>
  <c r="AD899" i="20"/>
  <c r="AD900" i="20"/>
  <c r="AD901" i="20"/>
  <c r="AD902" i="20"/>
  <c r="AD903" i="20"/>
  <c r="AD904" i="20"/>
  <c r="AD905" i="20"/>
  <c r="AD906" i="20"/>
  <c r="AD907" i="20"/>
  <c r="AD908" i="20"/>
  <c r="AD909" i="20"/>
  <c r="AD910" i="20"/>
  <c r="AD911" i="20"/>
  <c r="AD912" i="20"/>
  <c r="AD913" i="20"/>
  <c r="AD914" i="20"/>
  <c r="AD915" i="20"/>
  <c r="AD916" i="20"/>
  <c r="AD917" i="20"/>
  <c r="AD918" i="20"/>
  <c r="AD919" i="20"/>
  <c r="AD920" i="20"/>
  <c r="AD921" i="20"/>
  <c r="AD922" i="20"/>
  <c r="AD923" i="20"/>
  <c r="AD924" i="20"/>
  <c r="AD925" i="20"/>
  <c r="AD926" i="20"/>
  <c r="AD927" i="20"/>
  <c r="AD928" i="20"/>
  <c r="AD929" i="20"/>
  <c r="AD930" i="20"/>
  <c r="AD931" i="20"/>
  <c r="AD932" i="20"/>
  <c r="AD933" i="20"/>
  <c r="AD934" i="20"/>
  <c r="AD935" i="20"/>
  <c r="AD936" i="20"/>
  <c r="AD937" i="20"/>
  <c r="AD938" i="20"/>
  <c r="AD939" i="20"/>
  <c r="AD940" i="20"/>
  <c r="AD941" i="20"/>
  <c r="AD942" i="20"/>
  <c r="AD943" i="20"/>
  <c r="AD944" i="20"/>
  <c r="AD945" i="20"/>
  <c r="AD946" i="20"/>
  <c r="AD947" i="20"/>
  <c r="AD948" i="20"/>
  <c r="AD949" i="20"/>
  <c r="AD950" i="20"/>
  <c r="AD951" i="20"/>
  <c r="AD952" i="20"/>
  <c r="AD953" i="20"/>
  <c r="AD954" i="20"/>
  <c r="AD955" i="20"/>
  <c r="AD956" i="20"/>
  <c r="AD957" i="20"/>
  <c r="AD958" i="20"/>
  <c r="AD959" i="20"/>
  <c r="AD960" i="20"/>
  <c r="AD961" i="20"/>
  <c r="AD962" i="20"/>
  <c r="AD963" i="20"/>
  <c r="AD964" i="20"/>
  <c r="AD965" i="20"/>
  <c r="AD966" i="20"/>
  <c r="AD967" i="20"/>
  <c r="AD968" i="20"/>
  <c r="AD969" i="20"/>
  <c r="AD970" i="20"/>
  <c r="AD971" i="20"/>
  <c r="AD972" i="20"/>
  <c r="AD973" i="20"/>
  <c r="AD974" i="20"/>
  <c r="AD975" i="20"/>
  <c r="AD976" i="20"/>
  <c r="AD977" i="20"/>
  <c r="AD978" i="20"/>
  <c r="AD979" i="20"/>
  <c r="AD980" i="20"/>
  <c r="AD981" i="20"/>
  <c r="AD982" i="20"/>
  <c r="AD983" i="20"/>
  <c r="AD984" i="20"/>
  <c r="AD985" i="20"/>
  <c r="AD986" i="20"/>
  <c r="AD987" i="20"/>
  <c r="AD988" i="20"/>
  <c r="AD989" i="20"/>
  <c r="AD990" i="20"/>
  <c r="AD991" i="20"/>
  <c r="AD992" i="20"/>
  <c r="AD993" i="20"/>
  <c r="AD994" i="20"/>
  <c r="AD995" i="20"/>
  <c r="AD996" i="20"/>
  <c r="AD997" i="20"/>
  <c r="AD998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W12" i="21" l="1"/>
  <c r="W11" i="21"/>
  <c r="W10" i="21"/>
  <c r="W9" i="21"/>
  <c r="J58" i="21" l="1"/>
  <c r="I25" i="21" l="1"/>
  <c r="R60" i="21"/>
  <c r="AL2" i="20" l="1"/>
  <c r="E12" i="20" l="1"/>
  <c r="AV2" i="20"/>
  <c r="D9" i="20" s="1"/>
  <c r="N4" i="20" l="1"/>
  <c r="D41" i="21"/>
  <c r="I29" i="21"/>
  <c r="AO4" i="20" l="1"/>
  <c r="AZ7" i="20"/>
  <c r="AY7" i="20"/>
  <c r="AX7" i="20"/>
  <c r="AW7" i="20"/>
  <c r="AV7" i="20"/>
  <c r="AU7" i="20"/>
  <c r="AT7" i="20"/>
  <c r="AS7" i="20"/>
  <c r="AR7" i="20"/>
  <c r="AQ7" i="20"/>
  <c r="AP7" i="20"/>
  <c r="AO7" i="20"/>
  <c r="AS2" i="20"/>
  <c r="AD999" i="20" l="1"/>
  <c r="AD1000" i="20"/>
  <c r="AD1001" i="20"/>
  <c r="AA155" i="20" l="1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AA501" i="20"/>
  <c r="AA502" i="20"/>
  <c r="AA503" i="20"/>
  <c r="AA504" i="20"/>
  <c r="AA505" i="20"/>
  <c r="AA506" i="20"/>
  <c r="AA507" i="20"/>
  <c r="AA508" i="20"/>
  <c r="AA509" i="20"/>
  <c r="AA510" i="20"/>
  <c r="AA511" i="20"/>
  <c r="AA512" i="20"/>
  <c r="AA513" i="20"/>
  <c r="AA514" i="20"/>
  <c r="AA515" i="20"/>
  <c r="AA516" i="20"/>
  <c r="AA517" i="20"/>
  <c r="AA518" i="20"/>
  <c r="AA519" i="20"/>
  <c r="AA520" i="20"/>
  <c r="AA521" i="20"/>
  <c r="AA522" i="20"/>
  <c r="AA523" i="20"/>
  <c r="AA524" i="20"/>
  <c r="AA525" i="20"/>
  <c r="AA526" i="20"/>
  <c r="AA527" i="20"/>
  <c r="AA528" i="20"/>
  <c r="AA529" i="20"/>
  <c r="AA530" i="20"/>
  <c r="AA531" i="20"/>
  <c r="AA532" i="20"/>
  <c r="AA533" i="20"/>
  <c r="AA534" i="20"/>
  <c r="AA535" i="20"/>
  <c r="AA536" i="20"/>
  <c r="AA537" i="20"/>
  <c r="AA538" i="20"/>
  <c r="AA539" i="20"/>
  <c r="AA540" i="20"/>
  <c r="AA541" i="20"/>
  <c r="AA542" i="20"/>
  <c r="AA543" i="20"/>
  <c r="AA544" i="20"/>
  <c r="AA545" i="20"/>
  <c r="AA546" i="20"/>
  <c r="AA547" i="20"/>
  <c r="AA548" i="20"/>
  <c r="AA549" i="20"/>
  <c r="AA550" i="20"/>
  <c r="AA551" i="20"/>
  <c r="AA552" i="20"/>
  <c r="AA553" i="20"/>
  <c r="AA554" i="20"/>
  <c r="AA555" i="20"/>
  <c r="AA556" i="20"/>
  <c r="AA557" i="20"/>
  <c r="AA558" i="20"/>
  <c r="AA559" i="20"/>
  <c r="AA560" i="20"/>
  <c r="AA561" i="20"/>
  <c r="AA562" i="20"/>
  <c r="AA563" i="20"/>
  <c r="AA564" i="20"/>
  <c r="AA565" i="20"/>
  <c r="AA566" i="20"/>
  <c r="AA567" i="20"/>
  <c r="AA568" i="20"/>
  <c r="AA569" i="20"/>
  <c r="AA570" i="20"/>
  <c r="AA571" i="20"/>
  <c r="AA572" i="20"/>
  <c r="AA573" i="20"/>
  <c r="AA574" i="20"/>
  <c r="AA575" i="20"/>
  <c r="AA576" i="20"/>
  <c r="AA577" i="20"/>
  <c r="AA578" i="20"/>
  <c r="AA579" i="20"/>
  <c r="AA580" i="20"/>
  <c r="AA581" i="20"/>
  <c r="AA582" i="20"/>
  <c r="AA583" i="20"/>
  <c r="AA584" i="20"/>
  <c r="AA585" i="20"/>
  <c r="AA586" i="20"/>
  <c r="AA587" i="20"/>
  <c r="AA588" i="20"/>
  <c r="AA589" i="20"/>
  <c r="AA590" i="20"/>
  <c r="AA591" i="20"/>
  <c r="AA592" i="20"/>
  <c r="AA593" i="20"/>
  <c r="AA594" i="20"/>
  <c r="AA595" i="20"/>
  <c r="AA596" i="20"/>
  <c r="AA597" i="20"/>
  <c r="AA598" i="20"/>
  <c r="AA599" i="20"/>
  <c r="AA600" i="20"/>
  <c r="AA601" i="20"/>
  <c r="AA602" i="20"/>
  <c r="AA603" i="20"/>
  <c r="AA604" i="20"/>
  <c r="AA605" i="20"/>
  <c r="AA606" i="20"/>
  <c r="AA607" i="20"/>
  <c r="AA608" i="20"/>
  <c r="AA609" i="20"/>
  <c r="AA610" i="20"/>
  <c r="AA611" i="20"/>
  <c r="AA612" i="20"/>
  <c r="AA613" i="20"/>
  <c r="AA614" i="20"/>
  <c r="AA615" i="20"/>
  <c r="AA616" i="20"/>
  <c r="AA617" i="20"/>
  <c r="AA618" i="20"/>
  <c r="AA619" i="20"/>
  <c r="AA620" i="20"/>
  <c r="AA621" i="20"/>
  <c r="AA622" i="20"/>
  <c r="AA623" i="20"/>
  <c r="AA624" i="20"/>
  <c r="AA625" i="20"/>
  <c r="AA626" i="20"/>
  <c r="AA627" i="20"/>
  <c r="AA628" i="20"/>
  <c r="AA629" i="20"/>
  <c r="AA630" i="20"/>
  <c r="AA631" i="20"/>
  <c r="AA632" i="20"/>
  <c r="AA633" i="20"/>
  <c r="AA634" i="20"/>
  <c r="AA635" i="20"/>
  <c r="AA636" i="20"/>
  <c r="AA637" i="20"/>
  <c r="AA638" i="20"/>
  <c r="AA639" i="20"/>
  <c r="AA640" i="20"/>
  <c r="AA641" i="20"/>
  <c r="AA642" i="20"/>
  <c r="AA643" i="20"/>
  <c r="AA644" i="20"/>
  <c r="AA645" i="20"/>
  <c r="AA646" i="20"/>
  <c r="AA647" i="20"/>
  <c r="AA648" i="20"/>
  <c r="AA649" i="20"/>
  <c r="AA650" i="20"/>
  <c r="AA651" i="20"/>
  <c r="AA652" i="20"/>
  <c r="AA653" i="20"/>
  <c r="AA654" i="20"/>
  <c r="AA655" i="20"/>
  <c r="AA656" i="20"/>
  <c r="AA657" i="20"/>
  <c r="AA658" i="20"/>
  <c r="AA659" i="20"/>
  <c r="AA660" i="20"/>
  <c r="AA661" i="20"/>
  <c r="AA662" i="20"/>
  <c r="AA663" i="20"/>
  <c r="AA664" i="20"/>
  <c r="AA665" i="20"/>
  <c r="AA666" i="20"/>
  <c r="AA667" i="20"/>
  <c r="AA668" i="20"/>
  <c r="AA669" i="20"/>
  <c r="AA670" i="20"/>
  <c r="AA671" i="20"/>
  <c r="AA672" i="20"/>
  <c r="AA673" i="20"/>
  <c r="AA674" i="20"/>
  <c r="AA675" i="20"/>
  <c r="AA676" i="20"/>
  <c r="AA677" i="20"/>
  <c r="AA678" i="20"/>
  <c r="AA679" i="20"/>
  <c r="AA680" i="20"/>
  <c r="AA681" i="20"/>
  <c r="AA682" i="20"/>
  <c r="AA683" i="20"/>
  <c r="AA684" i="20"/>
  <c r="AA685" i="20"/>
  <c r="AA686" i="20"/>
  <c r="AA687" i="20"/>
  <c r="AA688" i="20"/>
  <c r="AA689" i="20"/>
  <c r="AA690" i="20"/>
  <c r="AA691" i="20"/>
  <c r="AA692" i="20"/>
  <c r="AA693" i="20"/>
  <c r="AA694" i="20"/>
  <c r="AA695" i="20"/>
  <c r="AA696" i="20"/>
  <c r="AA697" i="20"/>
  <c r="AA698" i="20"/>
  <c r="AA699" i="20"/>
  <c r="AA700" i="20"/>
  <c r="AA701" i="20"/>
  <c r="AA702" i="20"/>
  <c r="AA703" i="20"/>
  <c r="AA704" i="20"/>
  <c r="AA705" i="20"/>
  <c r="AA706" i="20"/>
  <c r="AA707" i="20"/>
  <c r="AA708" i="20"/>
  <c r="AA709" i="20"/>
  <c r="AA710" i="20"/>
  <c r="AA711" i="20"/>
  <c r="AA712" i="20"/>
  <c r="AA713" i="20"/>
  <c r="AA714" i="20"/>
  <c r="AA715" i="20"/>
  <c r="AA716" i="20"/>
  <c r="AA717" i="20"/>
  <c r="AA718" i="20"/>
  <c r="AA719" i="20"/>
  <c r="AA720" i="20"/>
  <c r="AA721" i="20"/>
  <c r="AA722" i="20"/>
  <c r="AA723" i="20"/>
  <c r="AA724" i="20"/>
  <c r="AA725" i="20"/>
  <c r="AA726" i="20"/>
  <c r="AA727" i="20"/>
  <c r="AA728" i="20"/>
  <c r="AA729" i="20"/>
  <c r="AA730" i="20"/>
  <c r="AA731" i="20"/>
  <c r="AA732" i="20"/>
  <c r="AA733" i="20"/>
  <c r="AA734" i="20"/>
  <c r="AA735" i="20"/>
  <c r="AA736" i="20"/>
  <c r="AA737" i="20"/>
  <c r="AA738" i="20"/>
  <c r="AA739" i="20"/>
  <c r="AA740" i="20"/>
  <c r="AA741" i="20"/>
  <c r="AA742" i="20"/>
  <c r="AA743" i="20"/>
  <c r="AA744" i="20"/>
  <c r="AA745" i="20"/>
  <c r="AA746" i="20"/>
  <c r="AA747" i="20"/>
  <c r="AA748" i="20"/>
  <c r="AA749" i="20"/>
  <c r="AA750" i="20"/>
  <c r="AA751" i="20"/>
  <c r="AA752" i="20"/>
  <c r="AA753" i="20"/>
  <c r="AA754" i="20"/>
  <c r="AA755" i="20"/>
  <c r="AA756" i="20"/>
  <c r="AA757" i="20"/>
  <c r="AA758" i="20"/>
  <c r="AA759" i="20"/>
  <c r="AA760" i="20"/>
  <c r="AA761" i="20"/>
  <c r="AA762" i="20"/>
  <c r="AA763" i="20"/>
  <c r="AA764" i="20"/>
  <c r="AA765" i="20"/>
  <c r="AA766" i="20"/>
  <c r="AA767" i="20"/>
  <c r="AA768" i="20"/>
  <c r="AA769" i="20"/>
  <c r="AA770" i="20"/>
  <c r="AA771" i="20"/>
  <c r="AA772" i="20"/>
  <c r="AA773" i="20"/>
  <c r="AA774" i="20"/>
  <c r="AA775" i="20"/>
  <c r="AA776" i="20"/>
  <c r="AA777" i="20"/>
  <c r="AA778" i="20"/>
  <c r="AA779" i="20"/>
  <c r="AA780" i="20"/>
  <c r="AA781" i="20"/>
  <c r="AA782" i="20"/>
  <c r="AA783" i="20"/>
  <c r="AA784" i="20"/>
  <c r="AA785" i="20"/>
  <c r="AA786" i="20"/>
  <c r="AA787" i="20"/>
  <c r="AA788" i="20"/>
  <c r="AA789" i="20"/>
  <c r="AA790" i="20"/>
  <c r="AA791" i="20"/>
  <c r="AA792" i="20"/>
  <c r="AA793" i="20"/>
  <c r="AA794" i="20"/>
  <c r="AA795" i="20"/>
  <c r="AA796" i="20"/>
  <c r="AA797" i="20"/>
  <c r="AA798" i="20"/>
  <c r="AA799" i="20"/>
  <c r="AA800" i="20"/>
  <c r="AA801" i="20"/>
  <c r="AA802" i="20"/>
  <c r="AA803" i="20"/>
  <c r="AA804" i="20"/>
  <c r="AA805" i="20"/>
  <c r="AA806" i="20"/>
  <c r="AA807" i="20"/>
  <c r="AA808" i="20"/>
  <c r="AA809" i="20"/>
  <c r="AA810" i="20"/>
  <c r="AA811" i="20"/>
  <c r="AA812" i="20"/>
  <c r="AA813" i="20"/>
  <c r="AA814" i="20"/>
  <c r="AA815" i="20"/>
  <c r="AA816" i="20"/>
  <c r="AA817" i="20"/>
  <c r="AA818" i="20"/>
  <c r="AA819" i="20"/>
  <c r="AA820" i="20"/>
  <c r="AA821" i="20"/>
  <c r="AA822" i="20"/>
  <c r="AA823" i="20"/>
  <c r="AA824" i="20"/>
  <c r="AA825" i="20"/>
  <c r="AA826" i="20"/>
  <c r="AA827" i="20"/>
  <c r="AA828" i="20"/>
  <c r="AA829" i="20"/>
  <c r="AA830" i="20"/>
  <c r="AA831" i="20"/>
  <c r="AA832" i="20"/>
  <c r="AA833" i="20"/>
  <c r="AA834" i="20"/>
  <c r="AA835" i="20"/>
  <c r="AA836" i="20"/>
  <c r="AA837" i="20"/>
  <c r="AA838" i="20"/>
  <c r="AA839" i="20"/>
  <c r="AA840" i="20"/>
  <c r="AA841" i="20"/>
  <c r="AA842" i="20"/>
  <c r="AA843" i="20"/>
  <c r="AA844" i="20"/>
  <c r="AA845" i="20"/>
  <c r="AA846" i="20"/>
  <c r="AA847" i="20"/>
  <c r="AA848" i="20"/>
  <c r="AA849" i="20"/>
  <c r="AA850" i="20"/>
  <c r="AA851" i="20"/>
  <c r="AA852" i="20"/>
  <c r="AA853" i="20"/>
  <c r="AA854" i="20"/>
  <c r="AA855" i="20"/>
  <c r="AA856" i="20"/>
  <c r="AA857" i="20"/>
  <c r="AA858" i="20"/>
  <c r="AA859" i="20"/>
  <c r="AA860" i="20"/>
  <c r="AA861" i="20"/>
  <c r="AA862" i="20"/>
  <c r="AA863" i="20"/>
  <c r="AA864" i="20"/>
  <c r="AA865" i="20"/>
  <c r="AA866" i="20"/>
  <c r="AA867" i="20"/>
  <c r="AA868" i="20"/>
  <c r="AA869" i="20"/>
  <c r="AA870" i="20"/>
  <c r="AA871" i="20"/>
  <c r="AA872" i="20"/>
  <c r="AA873" i="20"/>
  <c r="AA874" i="20"/>
  <c r="AA875" i="20"/>
  <c r="AA876" i="20"/>
  <c r="AA877" i="20"/>
  <c r="AA878" i="20"/>
  <c r="AA879" i="20"/>
  <c r="AA880" i="20"/>
  <c r="AA881" i="20"/>
  <c r="AA882" i="20"/>
  <c r="AA883" i="20"/>
  <c r="AA884" i="20"/>
  <c r="AA885" i="20"/>
  <c r="AA886" i="20"/>
  <c r="AA887" i="20"/>
  <c r="AA888" i="20"/>
  <c r="AA889" i="20"/>
  <c r="AA890" i="20"/>
  <c r="AA891" i="20"/>
  <c r="AA892" i="20"/>
  <c r="AA893" i="20"/>
  <c r="AA894" i="20"/>
  <c r="AA895" i="20"/>
  <c r="AA896" i="20"/>
  <c r="AA897" i="20"/>
  <c r="AA898" i="20"/>
  <c r="AA899" i="20"/>
  <c r="AA900" i="20"/>
  <c r="AA901" i="20"/>
  <c r="AA902" i="20"/>
  <c r="AA903" i="20"/>
  <c r="AA904" i="20"/>
  <c r="AA905" i="20"/>
  <c r="AA906" i="20"/>
  <c r="AA907" i="20"/>
  <c r="AA908" i="20"/>
  <c r="AA909" i="20"/>
  <c r="AA910" i="20"/>
  <c r="AA911" i="20"/>
  <c r="AA912" i="20"/>
  <c r="AA913" i="20"/>
  <c r="AA914" i="20"/>
  <c r="AA915" i="20"/>
  <c r="AA916" i="20"/>
  <c r="AA917" i="20"/>
  <c r="AA918" i="20"/>
  <c r="AA919" i="20"/>
  <c r="AA920" i="20"/>
  <c r="AA921" i="20"/>
  <c r="AA922" i="20"/>
  <c r="AA923" i="20"/>
  <c r="AA924" i="20"/>
  <c r="AA925" i="20"/>
  <c r="AA926" i="20"/>
  <c r="AA927" i="20"/>
  <c r="AA928" i="20"/>
  <c r="AA929" i="20"/>
  <c r="AA930" i="20"/>
  <c r="AA931" i="20"/>
  <c r="AA932" i="20"/>
  <c r="AA933" i="20"/>
  <c r="AA934" i="20"/>
  <c r="AA935" i="20"/>
  <c r="AA936" i="20"/>
  <c r="AA937" i="20"/>
  <c r="AA938" i="20"/>
  <c r="AA939" i="20"/>
  <c r="AA940" i="20"/>
  <c r="AA941" i="20"/>
  <c r="AA942" i="20"/>
  <c r="AA943" i="20"/>
  <c r="AA944" i="20"/>
  <c r="AA945" i="20"/>
  <c r="AA946" i="20"/>
  <c r="AA947" i="20"/>
  <c r="AA948" i="20"/>
  <c r="AA949" i="20"/>
  <c r="AA950" i="20"/>
  <c r="AA951" i="20"/>
  <c r="AA952" i="20"/>
  <c r="AA953" i="20"/>
  <c r="AA954" i="20"/>
  <c r="AA955" i="20"/>
  <c r="AA956" i="20"/>
  <c r="AA957" i="20"/>
  <c r="AA958" i="20"/>
  <c r="AA959" i="20"/>
  <c r="AA960" i="20"/>
  <c r="AA961" i="20"/>
  <c r="AA962" i="20"/>
  <c r="AA963" i="20"/>
  <c r="AA964" i="20"/>
  <c r="AA965" i="20"/>
  <c r="AA966" i="20"/>
  <c r="AA967" i="20"/>
  <c r="AA968" i="20"/>
  <c r="AA969" i="20"/>
  <c r="AA970" i="20"/>
  <c r="AA971" i="20"/>
  <c r="AA972" i="20"/>
  <c r="AA973" i="20"/>
  <c r="AA974" i="20"/>
  <c r="AA975" i="20"/>
  <c r="AA976" i="20"/>
  <c r="AA977" i="20"/>
  <c r="AA978" i="20"/>
  <c r="AA979" i="20"/>
  <c r="AA980" i="20"/>
  <c r="AA981" i="20"/>
  <c r="AA982" i="20"/>
  <c r="AA983" i="20"/>
  <c r="AA984" i="20"/>
  <c r="AA985" i="20"/>
  <c r="AA986" i="20"/>
  <c r="AA987" i="20"/>
  <c r="AA988" i="20"/>
  <c r="AA989" i="20"/>
  <c r="AA990" i="20"/>
  <c r="AA991" i="20"/>
  <c r="AA992" i="20"/>
  <c r="AA993" i="20"/>
  <c r="AA994" i="20"/>
  <c r="AA995" i="20"/>
  <c r="AA996" i="20"/>
  <c r="AA997" i="20"/>
  <c r="AA998" i="20"/>
  <c r="AA999" i="20"/>
  <c r="AA1000" i="20"/>
  <c r="F155" i="20" l="1"/>
  <c r="F156" i="20"/>
  <c r="F157" i="20"/>
  <c r="F158" i="20"/>
  <c r="F159" i="20"/>
  <c r="F160" i="20"/>
  <c r="F161" i="20"/>
  <c r="F162" i="20"/>
  <c r="F163" i="20"/>
  <c r="F164" i="20"/>
  <c r="F165" i="20"/>
  <c r="F166" i="20"/>
  <c r="F167" i="20"/>
  <c r="F168" i="20"/>
  <c r="F169" i="20"/>
  <c r="F170" i="20"/>
  <c r="F171" i="20"/>
  <c r="F172" i="20"/>
  <c r="F173" i="20"/>
  <c r="F174" i="20"/>
  <c r="F175" i="20"/>
  <c r="F176" i="20"/>
  <c r="F177" i="20"/>
  <c r="F178" i="20"/>
  <c r="F179" i="20"/>
  <c r="F180" i="20"/>
  <c r="F181" i="20"/>
  <c r="F182" i="20"/>
  <c r="F183" i="20"/>
  <c r="F184" i="20"/>
  <c r="F185" i="20"/>
  <c r="F186" i="20"/>
  <c r="F187" i="20"/>
  <c r="F188" i="20"/>
  <c r="F189" i="20"/>
  <c r="F190" i="20"/>
  <c r="F191" i="20"/>
  <c r="F192" i="20"/>
  <c r="F193" i="20"/>
  <c r="F194" i="20"/>
  <c r="F195" i="20"/>
  <c r="F196" i="20"/>
  <c r="F197" i="20"/>
  <c r="F198" i="20"/>
  <c r="F199" i="20"/>
  <c r="F200" i="20"/>
  <c r="F201" i="20"/>
  <c r="F202" i="20"/>
  <c r="F203" i="20"/>
  <c r="F204" i="20"/>
  <c r="F205" i="20"/>
  <c r="F206" i="20"/>
  <c r="F207" i="20"/>
  <c r="F208" i="20"/>
  <c r="F209" i="20"/>
  <c r="F210" i="20"/>
  <c r="F211" i="20"/>
  <c r="F212" i="20"/>
  <c r="F213" i="20"/>
  <c r="F214" i="20"/>
  <c r="F215" i="20"/>
  <c r="F216" i="20"/>
  <c r="F217" i="20"/>
  <c r="F218" i="20"/>
  <c r="F219" i="20"/>
  <c r="F220" i="20"/>
  <c r="F221" i="20"/>
  <c r="F222" i="20"/>
  <c r="F223" i="20"/>
  <c r="F224" i="20"/>
  <c r="F225" i="20"/>
  <c r="F226" i="20"/>
  <c r="F227" i="20"/>
  <c r="F228" i="20"/>
  <c r="F229" i="20"/>
  <c r="F230" i="20"/>
  <c r="F231" i="20"/>
  <c r="F232" i="20"/>
  <c r="F233" i="20"/>
  <c r="F234" i="20"/>
  <c r="F235" i="20"/>
  <c r="F236" i="20"/>
  <c r="F237" i="20"/>
  <c r="F238" i="20"/>
  <c r="F239" i="20"/>
  <c r="F240" i="20"/>
  <c r="F241" i="20"/>
  <c r="F242" i="20"/>
  <c r="F243" i="20"/>
  <c r="F244" i="20"/>
  <c r="F245" i="20"/>
  <c r="F246" i="20"/>
  <c r="F247" i="20"/>
  <c r="F248" i="20"/>
  <c r="F249" i="20"/>
  <c r="F250" i="20"/>
  <c r="F251" i="20"/>
  <c r="F252" i="20"/>
  <c r="F253" i="20"/>
  <c r="F254" i="20"/>
  <c r="F255" i="20"/>
  <c r="F256" i="20"/>
  <c r="F257" i="20"/>
  <c r="F258" i="20"/>
  <c r="F259" i="20"/>
  <c r="F260" i="20"/>
  <c r="F261" i="20"/>
  <c r="F262" i="20"/>
  <c r="F263" i="20"/>
  <c r="F264" i="20"/>
  <c r="F265" i="20"/>
  <c r="F266" i="20"/>
  <c r="F267" i="20"/>
  <c r="F268" i="20"/>
  <c r="F269" i="20"/>
  <c r="F270" i="20"/>
  <c r="F271" i="20"/>
  <c r="F272" i="20"/>
  <c r="F273" i="20"/>
  <c r="F274" i="20"/>
  <c r="F275" i="20"/>
  <c r="F276" i="20"/>
  <c r="F277" i="20"/>
  <c r="F278" i="20"/>
  <c r="F279" i="20"/>
  <c r="F280" i="20"/>
  <c r="F281" i="20"/>
  <c r="F282" i="20"/>
  <c r="F283" i="20"/>
  <c r="F284" i="20"/>
  <c r="F285" i="20"/>
  <c r="F286" i="20"/>
  <c r="F287" i="20"/>
  <c r="F288" i="20"/>
  <c r="F289" i="20"/>
  <c r="F290" i="20"/>
  <c r="F291" i="20"/>
  <c r="F292" i="20"/>
  <c r="F293" i="20"/>
  <c r="F294" i="20"/>
  <c r="F295" i="20"/>
  <c r="F296" i="20"/>
  <c r="F297" i="20"/>
  <c r="F298" i="20"/>
  <c r="F299" i="20"/>
  <c r="F300" i="20"/>
  <c r="F301" i="20"/>
  <c r="F302" i="20"/>
  <c r="F303" i="20"/>
  <c r="F304" i="20"/>
  <c r="F305" i="20"/>
  <c r="F306" i="20"/>
  <c r="F307" i="20"/>
  <c r="F308" i="20"/>
  <c r="F309" i="20"/>
  <c r="F310" i="20"/>
  <c r="F311" i="20"/>
  <c r="F312" i="20"/>
  <c r="F313" i="20"/>
  <c r="F314" i="20"/>
  <c r="F315" i="20"/>
  <c r="F316" i="20"/>
  <c r="F317" i="20"/>
  <c r="F318" i="20"/>
  <c r="F319" i="20"/>
  <c r="F320" i="20"/>
  <c r="F321" i="20"/>
  <c r="F322" i="20"/>
  <c r="F323" i="20"/>
  <c r="F324" i="20"/>
  <c r="F325" i="20"/>
  <c r="F326" i="20"/>
  <c r="F327" i="20"/>
  <c r="F328" i="20"/>
  <c r="F329" i="20"/>
  <c r="F330" i="20"/>
  <c r="F331" i="20"/>
  <c r="F332" i="20"/>
  <c r="F333" i="20"/>
  <c r="F334" i="20"/>
  <c r="F335" i="20"/>
  <c r="F336" i="20"/>
  <c r="F337" i="20"/>
  <c r="F338" i="20"/>
  <c r="F339" i="20"/>
  <c r="F340" i="20"/>
  <c r="F341" i="20"/>
  <c r="F342" i="20"/>
  <c r="F343" i="20"/>
  <c r="F344" i="20"/>
  <c r="F345" i="20"/>
  <c r="F346" i="20"/>
  <c r="F347" i="20"/>
  <c r="F348" i="20"/>
  <c r="F349" i="20"/>
  <c r="F350" i="20"/>
  <c r="F351" i="20"/>
  <c r="F352" i="20"/>
  <c r="F353" i="20"/>
  <c r="F354" i="20"/>
  <c r="F355" i="20"/>
  <c r="F356" i="20"/>
  <c r="F357" i="20"/>
  <c r="F358" i="20"/>
  <c r="F359" i="20"/>
  <c r="F360" i="20"/>
  <c r="F361" i="20"/>
  <c r="F362" i="20"/>
  <c r="F363" i="20"/>
  <c r="F364" i="20"/>
  <c r="F365" i="20"/>
  <c r="F366" i="20"/>
  <c r="F367" i="20"/>
  <c r="F368" i="20"/>
  <c r="F369" i="20"/>
  <c r="F370" i="20"/>
  <c r="F371" i="20"/>
  <c r="F372" i="20"/>
  <c r="F373" i="20"/>
  <c r="F374" i="20"/>
  <c r="F375" i="20"/>
  <c r="F376" i="20"/>
  <c r="F377" i="20"/>
  <c r="F378" i="20"/>
  <c r="F379" i="20"/>
  <c r="F380" i="20"/>
  <c r="F381" i="20"/>
  <c r="F382" i="20"/>
  <c r="F383" i="20"/>
  <c r="F384" i="20"/>
  <c r="F385" i="20"/>
  <c r="F386" i="20"/>
  <c r="F387" i="20"/>
  <c r="F388" i="20"/>
  <c r="F389" i="20"/>
  <c r="F390" i="20"/>
  <c r="F391" i="20"/>
  <c r="F392" i="20"/>
  <c r="F393" i="20"/>
  <c r="F394" i="20"/>
  <c r="F395" i="20"/>
  <c r="F396" i="20"/>
  <c r="F397" i="20"/>
  <c r="F398" i="20"/>
  <c r="F399" i="20"/>
  <c r="F400" i="20"/>
  <c r="F401" i="20"/>
  <c r="F402" i="20"/>
  <c r="F403" i="20"/>
  <c r="F404" i="20"/>
  <c r="F405" i="20"/>
  <c r="F406" i="20"/>
  <c r="F407" i="20"/>
  <c r="F408" i="20"/>
  <c r="F409" i="20"/>
  <c r="F410" i="20"/>
  <c r="F411" i="20"/>
  <c r="F412" i="20"/>
  <c r="F413" i="20"/>
  <c r="F414" i="20"/>
  <c r="F415" i="20"/>
  <c r="F416" i="20"/>
  <c r="F417" i="20"/>
  <c r="F418" i="20"/>
  <c r="F419" i="20"/>
  <c r="F420" i="20"/>
  <c r="F421" i="20"/>
  <c r="F422" i="20"/>
  <c r="F423" i="20"/>
  <c r="F424" i="20"/>
  <c r="F425" i="20"/>
  <c r="F426" i="20"/>
  <c r="F427" i="20"/>
  <c r="F428" i="20"/>
  <c r="F429" i="20"/>
  <c r="F430" i="20"/>
  <c r="F431" i="20"/>
  <c r="F432" i="20"/>
  <c r="F433" i="20"/>
  <c r="F434" i="20"/>
  <c r="F435" i="20"/>
  <c r="F436" i="20"/>
  <c r="F437" i="20"/>
  <c r="F438" i="20"/>
  <c r="F439" i="20"/>
  <c r="F440" i="20"/>
  <c r="F441" i="20"/>
  <c r="F442" i="20"/>
  <c r="F443" i="20"/>
  <c r="F444" i="20"/>
  <c r="F445" i="20"/>
  <c r="F446" i="20"/>
  <c r="F447" i="20"/>
  <c r="F448" i="20"/>
  <c r="F449" i="20"/>
  <c r="F450" i="20"/>
  <c r="F451" i="20"/>
  <c r="F452" i="20"/>
  <c r="F453" i="20"/>
  <c r="F454" i="20"/>
  <c r="F455" i="20"/>
  <c r="F456" i="20"/>
  <c r="F457" i="20"/>
  <c r="F458" i="20"/>
  <c r="F459" i="20"/>
  <c r="F460" i="20"/>
  <c r="F461" i="20"/>
  <c r="F462" i="20"/>
  <c r="F463" i="20"/>
  <c r="F464" i="20"/>
  <c r="F465" i="20"/>
  <c r="F466" i="20"/>
  <c r="F467" i="20"/>
  <c r="F468" i="20"/>
  <c r="F469" i="20"/>
  <c r="F470" i="20"/>
  <c r="F471" i="20"/>
  <c r="F472" i="20"/>
  <c r="F473" i="20"/>
  <c r="F474" i="20"/>
  <c r="F475" i="20"/>
  <c r="F476" i="20"/>
  <c r="F477" i="20"/>
  <c r="F478" i="20"/>
  <c r="F479" i="20"/>
  <c r="F480" i="20"/>
  <c r="F481" i="20"/>
  <c r="F482" i="20"/>
  <c r="F483" i="20"/>
  <c r="F484" i="20"/>
  <c r="F485" i="20"/>
  <c r="F486" i="20"/>
  <c r="F487" i="20"/>
  <c r="F488" i="20"/>
  <c r="F489" i="20"/>
  <c r="F490" i="20"/>
  <c r="F491" i="20"/>
  <c r="F492" i="20"/>
  <c r="F493" i="20"/>
  <c r="F494" i="20"/>
  <c r="F495" i="20"/>
  <c r="F496" i="20"/>
  <c r="F497" i="20"/>
  <c r="F498" i="20"/>
  <c r="F499" i="20"/>
  <c r="F500" i="20"/>
  <c r="F501" i="20"/>
  <c r="F502" i="20"/>
  <c r="F503" i="20"/>
  <c r="F504" i="20"/>
  <c r="F505" i="20"/>
  <c r="F506" i="20"/>
  <c r="F507" i="20"/>
  <c r="F508" i="20"/>
  <c r="F509" i="20"/>
  <c r="F510" i="20"/>
  <c r="F511" i="20"/>
  <c r="F512" i="20"/>
  <c r="F513" i="20"/>
  <c r="F514" i="20"/>
  <c r="F515" i="20"/>
  <c r="F516" i="20"/>
  <c r="F517" i="20"/>
  <c r="F518" i="20"/>
  <c r="F519" i="20"/>
  <c r="F520" i="20"/>
  <c r="F521" i="20"/>
  <c r="F522" i="20"/>
  <c r="F523" i="20"/>
  <c r="F524" i="20"/>
  <c r="F525" i="20"/>
  <c r="F526" i="20"/>
  <c r="F527" i="20"/>
  <c r="F528" i="20"/>
  <c r="F529" i="20"/>
  <c r="F530" i="20"/>
  <c r="F531" i="20"/>
  <c r="F532" i="20"/>
  <c r="F533" i="20"/>
  <c r="F534" i="20"/>
  <c r="F535" i="20"/>
  <c r="F536" i="20"/>
  <c r="F537" i="20"/>
  <c r="F538" i="20"/>
  <c r="F539" i="20"/>
  <c r="F540" i="20"/>
  <c r="F541" i="20"/>
  <c r="F542" i="20"/>
  <c r="F543" i="20"/>
  <c r="F544" i="20"/>
  <c r="F545" i="20"/>
  <c r="F546" i="20"/>
  <c r="F547" i="20"/>
  <c r="F548" i="20"/>
  <c r="F549" i="20"/>
  <c r="F550" i="20"/>
  <c r="F551" i="20"/>
  <c r="F552" i="20"/>
  <c r="F553" i="20"/>
  <c r="F554" i="20"/>
  <c r="F555" i="20"/>
  <c r="F556" i="20"/>
  <c r="F557" i="20"/>
  <c r="F558" i="20"/>
  <c r="F559" i="20"/>
  <c r="F560" i="20"/>
  <c r="F561" i="20"/>
  <c r="F562" i="20"/>
  <c r="F563" i="20"/>
  <c r="F564" i="20"/>
  <c r="F565" i="20"/>
  <c r="F566" i="20"/>
  <c r="F567" i="20"/>
  <c r="F568" i="20"/>
  <c r="F569" i="20"/>
  <c r="F570" i="20"/>
  <c r="F571" i="20"/>
  <c r="F572" i="20"/>
  <c r="F573" i="20"/>
  <c r="F574" i="20"/>
  <c r="F575" i="20"/>
  <c r="F576" i="20"/>
  <c r="F577" i="20"/>
  <c r="F578" i="20"/>
  <c r="F579" i="20"/>
  <c r="F580" i="20"/>
  <c r="F581" i="20"/>
  <c r="F582" i="20"/>
  <c r="F583" i="20"/>
  <c r="F584" i="20"/>
  <c r="F585" i="20"/>
  <c r="F586" i="20"/>
  <c r="F587" i="20"/>
  <c r="F588" i="20"/>
  <c r="F589" i="20"/>
  <c r="F590" i="20"/>
  <c r="F591" i="20"/>
  <c r="F592" i="20"/>
  <c r="F593" i="20"/>
  <c r="F594" i="20"/>
  <c r="F595" i="20"/>
  <c r="F596" i="20"/>
  <c r="F597" i="20"/>
  <c r="F598" i="20"/>
  <c r="F599" i="20"/>
  <c r="F600" i="20"/>
  <c r="F601" i="20"/>
  <c r="F602" i="20"/>
  <c r="F603" i="20"/>
  <c r="F604" i="20"/>
  <c r="F605" i="20"/>
  <c r="F606" i="20"/>
  <c r="F607" i="20"/>
  <c r="F608" i="20"/>
  <c r="F609" i="20"/>
  <c r="F610" i="20"/>
  <c r="F611" i="20"/>
  <c r="F612" i="20"/>
  <c r="F613" i="20"/>
  <c r="F614" i="20"/>
  <c r="F615" i="20"/>
  <c r="F616" i="20"/>
  <c r="F617" i="20"/>
  <c r="F618" i="20"/>
  <c r="F619" i="20"/>
  <c r="F620" i="20"/>
  <c r="F621" i="20"/>
  <c r="F622" i="20"/>
  <c r="F623" i="20"/>
  <c r="F624" i="20"/>
  <c r="F625" i="20"/>
  <c r="F626" i="20"/>
  <c r="F627" i="20"/>
  <c r="F628" i="20"/>
  <c r="F629" i="20"/>
  <c r="F630" i="20"/>
  <c r="F631" i="20"/>
  <c r="F632" i="20"/>
  <c r="F633" i="20"/>
  <c r="F634" i="20"/>
  <c r="F635" i="20"/>
  <c r="F636" i="20"/>
  <c r="F637" i="20"/>
  <c r="F638" i="20"/>
  <c r="F639" i="20"/>
  <c r="F640" i="20"/>
  <c r="F641" i="20"/>
  <c r="F642" i="20"/>
  <c r="F643" i="20"/>
  <c r="F644" i="20"/>
  <c r="F645" i="20"/>
  <c r="F646" i="20"/>
  <c r="F647" i="20"/>
  <c r="F648" i="20"/>
  <c r="F649" i="20"/>
  <c r="F650" i="20"/>
  <c r="F651" i="20"/>
  <c r="F652" i="20"/>
  <c r="F653" i="20"/>
  <c r="F654" i="20"/>
  <c r="F655" i="20"/>
  <c r="F656" i="20"/>
  <c r="F657" i="20"/>
  <c r="F658" i="20"/>
  <c r="F659" i="20"/>
  <c r="F660" i="20"/>
  <c r="F661" i="20"/>
  <c r="F662" i="20"/>
  <c r="F663" i="20"/>
  <c r="F664" i="20"/>
  <c r="F665" i="20"/>
  <c r="F666" i="20"/>
  <c r="F667" i="20"/>
  <c r="F668" i="20"/>
  <c r="F669" i="20"/>
  <c r="F670" i="20"/>
  <c r="F671" i="20"/>
  <c r="F672" i="20"/>
  <c r="F673" i="20"/>
  <c r="F674" i="20"/>
  <c r="F675" i="20"/>
  <c r="F676" i="20"/>
  <c r="F677" i="20"/>
  <c r="F678" i="20"/>
  <c r="F679" i="20"/>
  <c r="F680" i="20"/>
  <c r="F681" i="20"/>
  <c r="F682" i="20"/>
  <c r="F683" i="20"/>
  <c r="F684" i="20"/>
  <c r="F685" i="20"/>
  <c r="F686" i="20"/>
  <c r="F687" i="20"/>
  <c r="F688" i="20"/>
  <c r="F689" i="20"/>
  <c r="F690" i="20"/>
  <c r="F691" i="20"/>
  <c r="F692" i="20"/>
  <c r="F693" i="20"/>
  <c r="F694" i="20"/>
  <c r="F695" i="20"/>
  <c r="F696" i="20"/>
  <c r="F697" i="20"/>
  <c r="F698" i="20"/>
  <c r="F699" i="20"/>
  <c r="F700" i="20"/>
  <c r="F701" i="20"/>
  <c r="F702" i="20"/>
  <c r="F703" i="20"/>
  <c r="F704" i="20"/>
  <c r="F705" i="20"/>
  <c r="F706" i="20"/>
  <c r="F707" i="20"/>
  <c r="F708" i="20"/>
  <c r="F709" i="20"/>
  <c r="F710" i="20"/>
  <c r="F711" i="20"/>
  <c r="F712" i="20"/>
  <c r="F713" i="20"/>
  <c r="F714" i="20"/>
  <c r="F715" i="20"/>
  <c r="F716" i="20"/>
  <c r="F717" i="20"/>
  <c r="F718" i="20"/>
  <c r="F719" i="20"/>
  <c r="F720" i="20"/>
  <c r="F721" i="20"/>
  <c r="F722" i="20"/>
  <c r="F723" i="20"/>
  <c r="F724" i="20"/>
  <c r="F725" i="20"/>
  <c r="F726" i="20"/>
  <c r="F727" i="20"/>
  <c r="F728" i="20"/>
  <c r="F729" i="20"/>
  <c r="F730" i="20"/>
  <c r="F731" i="20"/>
  <c r="F732" i="20"/>
  <c r="F733" i="20"/>
  <c r="F734" i="20"/>
  <c r="F735" i="20"/>
  <c r="F736" i="20"/>
  <c r="F737" i="20"/>
  <c r="F738" i="20"/>
  <c r="F739" i="20"/>
  <c r="F740" i="20"/>
  <c r="F741" i="20"/>
  <c r="F742" i="20"/>
  <c r="F743" i="20"/>
  <c r="F744" i="20"/>
  <c r="F745" i="20"/>
  <c r="F746" i="20"/>
  <c r="F747" i="20"/>
  <c r="F748" i="20"/>
  <c r="F749" i="20"/>
  <c r="F750" i="20"/>
  <c r="F751" i="20"/>
  <c r="F752" i="20"/>
  <c r="F753" i="20"/>
  <c r="F754" i="20"/>
  <c r="F755" i="20"/>
  <c r="F756" i="20"/>
  <c r="F757" i="20"/>
  <c r="F758" i="20"/>
  <c r="F759" i="20"/>
  <c r="F760" i="20"/>
  <c r="F761" i="20"/>
  <c r="F762" i="20"/>
  <c r="F763" i="20"/>
  <c r="F764" i="20"/>
  <c r="F765" i="20"/>
  <c r="F766" i="20"/>
  <c r="F767" i="20"/>
  <c r="F768" i="20"/>
  <c r="F769" i="20"/>
  <c r="F770" i="20"/>
  <c r="F771" i="20"/>
  <c r="F772" i="20"/>
  <c r="F773" i="20"/>
  <c r="F774" i="20"/>
  <c r="F775" i="20"/>
  <c r="F776" i="20"/>
  <c r="F777" i="20"/>
  <c r="F778" i="20"/>
  <c r="F779" i="20"/>
  <c r="F780" i="20"/>
  <c r="F781" i="20"/>
  <c r="F782" i="20"/>
  <c r="F783" i="20"/>
  <c r="F784" i="20"/>
  <c r="F785" i="20"/>
  <c r="F786" i="20"/>
  <c r="F787" i="20"/>
  <c r="F788" i="20"/>
  <c r="F789" i="20"/>
  <c r="F790" i="20"/>
  <c r="F791" i="20"/>
  <c r="F792" i="20"/>
  <c r="F793" i="20"/>
  <c r="F794" i="20"/>
  <c r="F795" i="20"/>
  <c r="F796" i="20"/>
  <c r="F797" i="20"/>
  <c r="F798" i="20"/>
  <c r="F799" i="20"/>
  <c r="F800" i="20"/>
  <c r="F801" i="20"/>
  <c r="F802" i="20"/>
  <c r="F803" i="20"/>
  <c r="F804" i="20"/>
  <c r="F805" i="20"/>
  <c r="F806" i="20"/>
  <c r="F807" i="20"/>
  <c r="F808" i="20"/>
  <c r="F809" i="20"/>
  <c r="F810" i="20"/>
  <c r="F811" i="20"/>
  <c r="F812" i="20"/>
  <c r="F813" i="20"/>
  <c r="F814" i="20"/>
  <c r="F815" i="20"/>
  <c r="F816" i="20"/>
  <c r="F817" i="20"/>
  <c r="F818" i="20"/>
  <c r="F819" i="20"/>
  <c r="F820" i="20"/>
  <c r="F821" i="20"/>
  <c r="F822" i="20"/>
  <c r="F823" i="20"/>
  <c r="F824" i="20"/>
  <c r="F825" i="20"/>
  <c r="F826" i="20"/>
  <c r="F827" i="20"/>
  <c r="F828" i="20"/>
  <c r="F829" i="20"/>
  <c r="F830" i="20"/>
  <c r="F831" i="20"/>
  <c r="F832" i="20"/>
  <c r="F833" i="20"/>
  <c r="F834" i="20"/>
  <c r="F835" i="20"/>
  <c r="F836" i="20"/>
  <c r="F837" i="20"/>
  <c r="F838" i="20"/>
  <c r="F839" i="20"/>
  <c r="F840" i="20"/>
  <c r="F841" i="20"/>
  <c r="F842" i="20"/>
  <c r="F843" i="20"/>
  <c r="F844" i="20"/>
  <c r="F845" i="20"/>
  <c r="F846" i="20"/>
  <c r="F847" i="20"/>
  <c r="F848" i="20"/>
  <c r="F849" i="20"/>
  <c r="F850" i="20"/>
  <c r="F851" i="20"/>
  <c r="F852" i="20"/>
  <c r="F853" i="20"/>
  <c r="F854" i="20"/>
  <c r="F855" i="20"/>
  <c r="F856" i="20"/>
  <c r="F857" i="20"/>
  <c r="F858" i="20"/>
  <c r="F859" i="20"/>
  <c r="F860" i="20"/>
  <c r="F861" i="20"/>
  <c r="F862" i="20"/>
  <c r="F863" i="20"/>
  <c r="F864" i="20"/>
  <c r="F865" i="20"/>
  <c r="F866" i="20"/>
  <c r="F867" i="20"/>
  <c r="F868" i="20"/>
  <c r="F869" i="20"/>
  <c r="F870" i="20"/>
  <c r="F871" i="20"/>
  <c r="F872" i="20"/>
  <c r="F873" i="20"/>
  <c r="F874" i="20"/>
  <c r="F875" i="20"/>
  <c r="F876" i="20"/>
  <c r="F877" i="20"/>
  <c r="F878" i="20"/>
  <c r="F879" i="20"/>
  <c r="F880" i="20"/>
  <c r="F881" i="20"/>
  <c r="F882" i="20"/>
  <c r="F883" i="20"/>
  <c r="F884" i="20"/>
  <c r="F885" i="20"/>
  <c r="F886" i="20"/>
  <c r="F887" i="20"/>
  <c r="F888" i="20"/>
  <c r="F889" i="20"/>
  <c r="F890" i="20"/>
  <c r="F891" i="20"/>
  <c r="F892" i="20"/>
  <c r="F893" i="20"/>
  <c r="F894" i="20"/>
  <c r="F895" i="20"/>
  <c r="F896" i="20"/>
  <c r="F897" i="20"/>
  <c r="F898" i="20"/>
  <c r="F899" i="20"/>
  <c r="F900" i="20"/>
  <c r="F901" i="20"/>
  <c r="F902" i="20"/>
  <c r="F903" i="20"/>
  <c r="F904" i="20"/>
  <c r="F905" i="20"/>
  <c r="F906" i="20"/>
  <c r="F907" i="20"/>
  <c r="F908" i="20"/>
  <c r="F909" i="20"/>
  <c r="F910" i="20"/>
  <c r="F911" i="20"/>
  <c r="F912" i="20"/>
  <c r="F913" i="20"/>
  <c r="F914" i="20"/>
  <c r="F915" i="20"/>
  <c r="F916" i="20"/>
  <c r="F917" i="20"/>
  <c r="F918" i="20"/>
  <c r="F919" i="20"/>
  <c r="F920" i="20"/>
  <c r="F921" i="20"/>
  <c r="F922" i="20"/>
  <c r="F923" i="20"/>
  <c r="F924" i="20"/>
  <c r="F925" i="20"/>
  <c r="F926" i="20"/>
  <c r="F927" i="20"/>
  <c r="F928" i="20"/>
  <c r="F929" i="20"/>
  <c r="F930" i="20"/>
  <c r="F931" i="20"/>
  <c r="F932" i="20"/>
  <c r="F933" i="20"/>
  <c r="F934" i="20"/>
  <c r="F935" i="20"/>
  <c r="F936" i="20"/>
  <c r="F937" i="20"/>
  <c r="F938" i="20"/>
  <c r="F939" i="20"/>
  <c r="F940" i="20"/>
  <c r="F941" i="20"/>
  <c r="F942" i="20"/>
  <c r="F943" i="20"/>
  <c r="F944" i="20"/>
  <c r="F945" i="20"/>
  <c r="F946" i="20"/>
  <c r="F947" i="20"/>
  <c r="F948" i="20"/>
  <c r="F949" i="20"/>
  <c r="F950" i="20"/>
  <c r="F951" i="20"/>
  <c r="F952" i="20"/>
  <c r="F953" i="20"/>
  <c r="F954" i="20"/>
  <c r="F955" i="20"/>
  <c r="F956" i="20"/>
  <c r="F957" i="20"/>
  <c r="F958" i="20"/>
  <c r="F959" i="20"/>
  <c r="F960" i="20"/>
  <c r="F961" i="20"/>
  <c r="F962" i="20"/>
  <c r="F963" i="20"/>
  <c r="F964" i="20"/>
  <c r="F965" i="20"/>
  <c r="F966" i="20"/>
  <c r="F967" i="20"/>
  <c r="F968" i="20"/>
  <c r="F969" i="20"/>
  <c r="F970" i="20"/>
  <c r="F971" i="20"/>
  <c r="F972" i="20"/>
  <c r="F973" i="20"/>
  <c r="F974" i="20"/>
  <c r="F975" i="20"/>
  <c r="F976" i="20"/>
  <c r="F977" i="20"/>
  <c r="F978" i="20"/>
  <c r="F979" i="20"/>
  <c r="F980" i="20"/>
  <c r="F981" i="20"/>
  <c r="F982" i="20"/>
  <c r="F983" i="20"/>
  <c r="F984" i="20"/>
  <c r="F985" i="20"/>
  <c r="F986" i="20"/>
  <c r="F987" i="20"/>
  <c r="F988" i="20"/>
  <c r="F989" i="20"/>
  <c r="F990" i="20"/>
  <c r="F991" i="20"/>
  <c r="F992" i="20"/>
  <c r="F993" i="20"/>
  <c r="F994" i="20"/>
  <c r="F995" i="20"/>
  <c r="F996" i="20"/>
  <c r="F997" i="20"/>
  <c r="F998" i="20"/>
  <c r="F999" i="20"/>
  <c r="F1000" i="20"/>
  <c r="Q54" i="21" l="1"/>
  <c r="Q55" i="21"/>
  <c r="I33" i="21" l="1"/>
  <c r="D33" i="21"/>
  <c r="C33" i="21"/>
  <c r="AH9" i="20" l="1"/>
  <c r="AI2" i="20" l="1"/>
  <c r="B7" i="20" s="1"/>
  <c r="AE2" i="20"/>
  <c r="Y4" i="20" s="1"/>
  <c r="Q4" i="20" l="1"/>
  <c r="Y5" i="20"/>
  <c r="Q5" i="20"/>
  <c r="AB73" i="20"/>
  <c r="AB124" i="20"/>
  <c r="AB127" i="20"/>
  <c r="AB130" i="20"/>
  <c r="AB133" i="20"/>
  <c r="AB136" i="20"/>
  <c r="AB139" i="20"/>
  <c r="AB142" i="20"/>
  <c r="AB145" i="20"/>
  <c r="AB148" i="20"/>
  <c r="AB151" i="20"/>
  <c r="AB154" i="20"/>
  <c r="AB157" i="20"/>
  <c r="AB160" i="20"/>
  <c r="AB163" i="20"/>
  <c r="AB166" i="20"/>
  <c r="AB169" i="20"/>
  <c r="AB172" i="20"/>
  <c r="AB175" i="20"/>
  <c r="AB178" i="20"/>
  <c r="AB181" i="20"/>
  <c r="AB184" i="20"/>
  <c r="AB187" i="20"/>
  <c r="AB190" i="20"/>
  <c r="AB193" i="20"/>
  <c r="AB196" i="20"/>
  <c r="AB199" i="20"/>
  <c r="AB202" i="20"/>
  <c r="AB205" i="20"/>
  <c r="AB208" i="20"/>
  <c r="AB211" i="20"/>
  <c r="AB214" i="20"/>
  <c r="AB217" i="20"/>
  <c r="AB220" i="20"/>
  <c r="AB223" i="20"/>
  <c r="AB226" i="20"/>
  <c r="AB229" i="20"/>
  <c r="AB232" i="20"/>
  <c r="AB235" i="20"/>
  <c r="AB238" i="20"/>
  <c r="AB241" i="20"/>
  <c r="AB244" i="20"/>
  <c r="AB247" i="20"/>
  <c r="AB250" i="20"/>
  <c r="AB253" i="20"/>
  <c r="AB256" i="20"/>
  <c r="AB259" i="20"/>
  <c r="AB262" i="20"/>
  <c r="AB265" i="20"/>
  <c r="AB268" i="20"/>
  <c r="AB271" i="20"/>
  <c r="AB274" i="20"/>
  <c r="AB277" i="20"/>
  <c r="AB280" i="20"/>
  <c r="AB283" i="20"/>
  <c r="AB286" i="20"/>
  <c r="AB289" i="20"/>
  <c r="AB292" i="20"/>
  <c r="AB295" i="20"/>
  <c r="AB298" i="20"/>
  <c r="AB301" i="20"/>
  <c r="AB304" i="20"/>
  <c r="AB307" i="20"/>
  <c r="AB310" i="20"/>
  <c r="AB313" i="20"/>
  <c r="AB316" i="20"/>
  <c r="AB319" i="20"/>
  <c r="AB322" i="20"/>
  <c r="AB325" i="20"/>
  <c r="AB328" i="20"/>
  <c r="AB331" i="20"/>
  <c r="AB334" i="20"/>
  <c r="AB337" i="20"/>
  <c r="AB340" i="20"/>
  <c r="AB343" i="20"/>
  <c r="AB346" i="20"/>
  <c r="AB349" i="20"/>
  <c r="AB352" i="20"/>
  <c r="AB355" i="20"/>
  <c r="AB358" i="20"/>
  <c r="AB361" i="20"/>
  <c r="AB364" i="20"/>
  <c r="AB367" i="20"/>
  <c r="AB370" i="20"/>
  <c r="AB373" i="20"/>
  <c r="AB376" i="20"/>
  <c r="AB379" i="20"/>
  <c r="AB382" i="20"/>
  <c r="AB385" i="20"/>
  <c r="AB388" i="20"/>
  <c r="AB391" i="20"/>
  <c r="AB394" i="20"/>
  <c r="AB397" i="20"/>
  <c r="AB400" i="20"/>
  <c r="AB403" i="20"/>
  <c r="AB406" i="20"/>
  <c r="AB409" i="20"/>
  <c r="AB412" i="20"/>
  <c r="AB415" i="20"/>
  <c r="AB418" i="20"/>
  <c r="AB421" i="20"/>
  <c r="AB424" i="20"/>
  <c r="AB427" i="20"/>
  <c r="AB430" i="20"/>
  <c r="AB433" i="20"/>
  <c r="AB436" i="20"/>
  <c r="AB439" i="20"/>
  <c r="AB442" i="20"/>
  <c r="AB445" i="20"/>
  <c r="AB448" i="20"/>
  <c r="AB451" i="20"/>
  <c r="AB454" i="20"/>
  <c r="AB457" i="20"/>
  <c r="AB460" i="20"/>
  <c r="AB463" i="20"/>
  <c r="AB466" i="20"/>
  <c r="AB469" i="20"/>
  <c r="AB472" i="20"/>
  <c r="AB475" i="20"/>
  <c r="AB478" i="20"/>
  <c r="AB481" i="20"/>
  <c r="AB484" i="20"/>
  <c r="AB487" i="20"/>
  <c r="AB490" i="20"/>
  <c r="AB493" i="20"/>
  <c r="AB496" i="20"/>
  <c r="AB499" i="20"/>
  <c r="AB502" i="20"/>
  <c r="AB505" i="20"/>
  <c r="AB508" i="20"/>
  <c r="AB511" i="20"/>
  <c r="AB514" i="20"/>
  <c r="AB517" i="20"/>
  <c r="AB520" i="20"/>
  <c r="AB523" i="20"/>
  <c r="AB526" i="20"/>
  <c r="AB529" i="20"/>
  <c r="AB532" i="20"/>
  <c r="AB535" i="20"/>
  <c r="AB538" i="20"/>
  <c r="AB541" i="20"/>
  <c r="AB544" i="20"/>
  <c r="AB547" i="20"/>
  <c r="AB550" i="20"/>
  <c r="AB553" i="20"/>
  <c r="AB556" i="20"/>
  <c r="AB559" i="20"/>
  <c r="AB562" i="20"/>
  <c r="AB565" i="20"/>
  <c r="AB568" i="20"/>
  <c r="AB571" i="20"/>
  <c r="AB574" i="20"/>
  <c r="AB577" i="20"/>
  <c r="AB580" i="20"/>
  <c r="AB583" i="20"/>
  <c r="AB586" i="20"/>
  <c r="AB589" i="20"/>
  <c r="AB592" i="20"/>
  <c r="AB595" i="20"/>
  <c r="AB598" i="20"/>
  <c r="AB601" i="20"/>
  <c r="AB604" i="20"/>
  <c r="AB607" i="20"/>
  <c r="AB610" i="20"/>
  <c r="AB613" i="20"/>
  <c r="AB616" i="20"/>
  <c r="AB619" i="20"/>
  <c r="AB622" i="20"/>
  <c r="AB625" i="20"/>
  <c r="AB628" i="20"/>
  <c r="AB631" i="20"/>
  <c r="AB634" i="20"/>
  <c r="AB637" i="20"/>
  <c r="AB640" i="20"/>
  <c r="AB643" i="20"/>
  <c r="AB646" i="20"/>
  <c r="AB649" i="20"/>
  <c r="AB652" i="20"/>
  <c r="AB655" i="20"/>
  <c r="AB658" i="20"/>
  <c r="AB661" i="20"/>
  <c r="AB664" i="20"/>
  <c r="AB667" i="20"/>
  <c r="AB670" i="20"/>
  <c r="AB673" i="20"/>
  <c r="AB676" i="20"/>
  <c r="AB679" i="20"/>
  <c r="AB682" i="20"/>
  <c r="AB685" i="20"/>
  <c r="AB688" i="20"/>
  <c r="AB691" i="20"/>
  <c r="AB694" i="20"/>
  <c r="AB697" i="20"/>
  <c r="AB700" i="20"/>
  <c r="AB703" i="20"/>
  <c r="AB706" i="20"/>
  <c r="AB709" i="20"/>
  <c r="AB712" i="20"/>
  <c r="AB715" i="20"/>
  <c r="AB718" i="20"/>
  <c r="AB721" i="20"/>
  <c r="AB724" i="20"/>
  <c r="AB727" i="20"/>
  <c r="AB730" i="20"/>
  <c r="AB733" i="20"/>
  <c r="AB736" i="20"/>
  <c r="AB739" i="20"/>
  <c r="AB742" i="20"/>
  <c r="AB745" i="20"/>
  <c r="AB748" i="20"/>
  <c r="AB751" i="20"/>
  <c r="AB754" i="20"/>
  <c r="AB757" i="20"/>
  <c r="AB760" i="20"/>
  <c r="AB763" i="20"/>
  <c r="AB766" i="20"/>
  <c r="AB769" i="20"/>
  <c r="AB772" i="20"/>
  <c r="AB775" i="20"/>
  <c r="AB778" i="20"/>
  <c r="AB781" i="20"/>
  <c r="AB784" i="20"/>
  <c r="AB787" i="20"/>
  <c r="AB790" i="20"/>
  <c r="AB793" i="20"/>
  <c r="AB796" i="20"/>
  <c r="AB799" i="20"/>
  <c r="AB802" i="20"/>
  <c r="AB805" i="20"/>
  <c r="AB808" i="20"/>
  <c r="AB811" i="20"/>
  <c r="AB814" i="20"/>
  <c r="AB817" i="20"/>
  <c r="AB820" i="20"/>
  <c r="AB823" i="20"/>
  <c r="AB826" i="20"/>
  <c r="AB829" i="20"/>
  <c r="AB832" i="20"/>
  <c r="AB835" i="20"/>
  <c r="AB838" i="20"/>
  <c r="AB841" i="20"/>
  <c r="AB844" i="20"/>
  <c r="AB847" i="20"/>
  <c r="AB850" i="20"/>
  <c r="AB853" i="20"/>
  <c r="AB856" i="20"/>
  <c r="AB859" i="20"/>
  <c r="AB862" i="20"/>
  <c r="AB865" i="20"/>
  <c r="AB868" i="20"/>
  <c r="AB871" i="20"/>
  <c r="AB874" i="20"/>
  <c r="AB877" i="20"/>
  <c r="AB880" i="20"/>
  <c r="AB883" i="20"/>
  <c r="AB886" i="20"/>
  <c r="AB889" i="20"/>
  <c r="AB892" i="20"/>
  <c r="AB895" i="20"/>
  <c r="AB898" i="20"/>
  <c r="AB901" i="20"/>
  <c r="AB904" i="20"/>
  <c r="AB907" i="20"/>
  <c r="AB910" i="20"/>
  <c r="AB913" i="20"/>
  <c r="AB916" i="20"/>
  <c r="AB919" i="20"/>
  <c r="AB922" i="20"/>
  <c r="AB925" i="20"/>
  <c r="AB928" i="20"/>
  <c r="AB931" i="20"/>
  <c r="AB934" i="20"/>
  <c r="AB937" i="20"/>
  <c r="AB940" i="20"/>
  <c r="AB943" i="20"/>
  <c r="AB946" i="20"/>
  <c r="AB949" i="20"/>
  <c r="AB952" i="20"/>
  <c r="AB955" i="20"/>
  <c r="AB958" i="20"/>
  <c r="AB961" i="20"/>
  <c r="AB964" i="20"/>
  <c r="AB967" i="20"/>
  <c r="AB970" i="20"/>
  <c r="AB973" i="20"/>
  <c r="AB976" i="20"/>
  <c r="AB979" i="20"/>
  <c r="AB982" i="20"/>
  <c r="AB985" i="20"/>
  <c r="AB988" i="20"/>
  <c r="AB991" i="20"/>
  <c r="AB994" i="20"/>
  <c r="AB997" i="20"/>
  <c r="AB1000" i="20"/>
  <c r="AB92" i="20"/>
  <c r="AB122" i="20"/>
  <c r="AB125" i="20"/>
  <c r="AB128" i="20"/>
  <c r="AB131" i="20"/>
  <c r="AB134" i="20"/>
  <c r="AB137" i="20"/>
  <c r="AB140" i="20"/>
  <c r="AB143" i="20"/>
  <c r="AB146" i="20"/>
  <c r="AB149" i="20"/>
  <c r="AB152" i="20"/>
  <c r="AB155" i="20"/>
  <c r="AB158" i="20"/>
  <c r="AB161" i="20"/>
  <c r="AB164" i="20"/>
  <c r="AB167" i="20"/>
  <c r="AB170" i="20"/>
  <c r="AB173" i="20"/>
  <c r="AB176" i="20"/>
  <c r="AB179" i="20"/>
  <c r="AB182" i="20"/>
  <c r="AB185" i="20"/>
  <c r="AB188" i="20"/>
  <c r="AB191" i="20"/>
  <c r="AB194" i="20"/>
  <c r="AB197" i="20"/>
  <c r="AB200" i="20"/>
  <c r="AB203" i="20"/>
  <c r="AB206" i="20"/>
  <c r="AB209" i="20"/>
  <c r="AB212" i="20"/>
  <c r="AB215" i="20"/>
  <c r="AB218" i="20"/>
  <c r="AB221" i="20"/>
  <c r="AB224" i="20"/>
  <c r="AB227" i="20"/>
  <c r="AB230" i="20"/>
  <c r="AB233" i="20"/>
  <c r="AB236" i="20"/>
  <c r="AB239" i="20"/>
  <c r="AB242" i="20"/>
  <c r="AB245" i="20"/>
  <c r="AB248" i="20"/>
  <c r="AB251" i="20"/>
  <c r="AB254" i="20"/>
  <c r="AB257" i="20"/>
  <c r="AB260" i="20"/>
  <c r="AB263" i="20"/>
  <c r="AB266" i="20"/>
  <c r="AB269" i="20"/>
  <c r="AB272" i="20"/>
  <c r="AB275" i="20"/>
  <c r="AB278" i="20"/>
  <c r="AB281" i="20"/>
  <c r="AB284" i="20"/>
  <c r="AB287" i="20"/>
  <c r="AB290" i="20"/>
  <c r="AB293" i="20"/>
  <c r="AB296" i="20"/>
  <c r="AB299" i="20"/>
  <c r="AB302" i="20"/>
  <c r="AB305" i="20"/>
  <c r="AB308" i="20"/>
  <c r="AB311" i="20"/>
  <c r="AB314" i="20"/>
  <c r="AB317" i="20"/>
  <c r="AB320" i="20"/>
  <c r="AB323" i="20"/>
  <c r="AB326" i="20"/>
  <c r="AB329" i="20"/>
  <c r="AB332" i="20"/>
  <c r="AB335" i="20"/>
  <c r="AB338" i="20"/>
  <c r="AB341" i="20"/>
  <c r="AB344" i="20"/>
  <c r="AB347" i="20"/>
  <c r="AB350" i="20"/>
  <c r="AB353" i="20"/>
  <c r="AB356" i="20"/>
  <c r="AB359" i="20"/>
  <c r="AB362" i="20"/>
  <c r="AB365" i="20"/>
  <c r="AB368" i="20"/>
  <c r="AB371" i="20"/>
  <c r="AB374" i="20"/>
  <c r="AB377" i="20"/>
  <c r="AB380" i="20"/>
  <c r="AB383" i="20"/>
  <c r="AB386" i="20"/>
  <c r="AB389" i="20"/>
  <c r="AB392" i="20"/>
  <c r="AB395" i="20"/>
  <c r="AB398" i="20"/>
  <c r="AB401" i="20"/>
  <c r="AB404" i="20"/>
  <c r="AB407" i="20"/>
  <c r="AB410" i="20"/>
  <c r="AB413" i="20"/>
  <c r="AB416" i="20"/>
  <c r="AB419" i="20"/>
  <c r="AB422" i="20"/>
  <c r="AB425" i="20"/>
  <c r="AB428" i="20"/>
  <c r="AB431" i="20"/>
  <c r="AB434" i="20"/>
  <c r="AB437" i="20"/>
  <c r="AB440" i="20"/>
  <c r="AB443" i="20"/>
  <c r="AB446" i="20"/>
  <c r="AB449" i="20"/>
  <c r="AB452" i="20"/>
  <c r="AB455" i="20"/>
  <c r="AB458" i="20"/>
  <c r="AB461" i="20"/>
  <c r="AB464" i="20"/>
  <c r="AB467" i="20"/>
  <c r="AB470" i="20"/>
  <c r="AB473" i="20"/>
  <c r="AB476" i="20"/>
  <c r="AB479" i="20"/>
  <c r="AB482" i="20"/>
  <c r="AB485" i="20"/>
  <c r="AB488" i="20"/>
  <c r="AB491" i="20"/>
  <c r="AB494" i="20"/>
  <c r="AB497" i="20"/>
  <c r="AB500" i="20"/>
  <c r="AB503" i="20"/>
  <c r="AB506" i="20"/>
  <c r="AB509" i="20"/>
  <c r="AB512" i="20"/>
  <c r="AB515" i="20"/>
  <c r="AB518" i="20"/>
  <c r="AB521" i="20"/>
  <c r="AB524" i="20"/>
  <c r="AB527" i="20"/>
  <c r="AB530" i="20"/>
  <c r="AB533" i="20"/>
  <c r="AB536" i="20"/>
  <c r="AB539" i="20"/>
  <c r="AB542" i="20"/>
  <c r="AB545" i="20"/>
  <c r="AB548" i="20"/>
  <c r="AB551" i="20"/>
  <c r="AB554" i="20"/>
  <c r="AB557" i="20"/>
  <c r="AB560" i="20"/>
  <c r="AB563" i="20"/>
  <c r="AB566" i="20"/>
  <c r="AB569" i="20"/>
  <c r="AB572" i="20"/>
  <c r="AB575" i="20"/>
  <c r="AB578" i="20"/>
  <c r="AB581" i="20"/>
  <c r="AB584" i="20"/>
  <c r="AB587" i="20"/>
  <c r="AB590" i="20"/>
  <c r="AB593" i="20"/>
  <c r="AB596" i="20"/>
  <c r="AB599" i="20"/>
  <c r="AB602" i="20"/>
  <c r="AB605" i="20"/>
  <c r="AB608" i="20"/>
  <c r="AB611" i="20"/>
  <c r="AB614" i="20"/>
  <c r="AB617" i="20"/>
  <c r="AB620" i="20"/>
  <c r="AB623" i="20"/>
  <c r="AB626" i="20"/>
  <c r="AB629" i="20"/>
  <c r="AB632" i="20"/>
  <c r="AB635" i="20"/>
  <c r="AB638" i="20"/>
  <c r="AB641" i="20"/>
  <c r="AB644" i="20"/>
  <c r="AB647" i="20"/>
  <c r="AB650" i="20"/>
  <c r="AB653" i="20"/>
  <c r="AB656" i="20"/>
  <c r="AB659" i="20"/>
  <c r="AB662" i="20"/>
  <c r="AB665" i="20"/>
  <c r="AB668" i="20"/>
  <c r="AB671" i="20"/>
  <c r="AB674" i="20"/>
  <c r="AB677" i="20"/>
  <c r="AB680" i="20"/>
  <c r="AB683" i="20"/>
  <c r="AB686" i="20"/>
  <c r="AB689" i="20"/>
  <c r="AB692" i="20"/>
  <c r="AB695" i="20"/>
  <c r="AB698" i="20"/>
  <c r="AB701" i="20"/>
  <c r="AB704" i="20"/>
  <c r="AB707" i="20"/>
  <c r="AB710" i="20"/>
  <c r="AB713" i="20"/>
  <c r="AB716" i="20"/>
  <c r="AB719" i="20"/>
  <c r="AB722" i="20"/>
  <c r="AB725" i="20"/>
  <c r="AB728" i="20"/>
  <c r="AB731" i="20"/>
  <c r="AB734" i="20"/>
  <c r="AB737" i="20"/>
  <c r="AB740" i="20"/>
  <c r="AB743" i="20"/>
  <c r="AB746" i="20"/>
  <c r="AB749" i="20"/>
  <c r="AB752" i="20"/>
  <c r="AB755" i="20"/>
  <c r="AB758" i="20"/>
  <c r="AB761" i="20"/>
  <c r="AB764" i="20"/>
  <c r="AB767" i="20"/>
  <c r="AB770" i="20"/>
  <c r="AB773" i="20"/>
  <c r="AB776" i="20"/>
  <c r="AB779" i="20"/>
  <c r="AB782" i="20"/>
  <c r="AB785" i="20"/>
  <c r="AB788" i="20"/>
  <c r="AB791" i="20"/>
  <c r="AB794" i="20"/>
  <c r="AB797" i="20"/>
  <c r="AB800" i="20"/>
  <c r="AB803" i="20"/>
  <c r="AB806" i="20"/>
  <c r="AB809" i="20"/>
  <c r="AB812" i="20"/>
  <c r="AB815" i="20"/>
  <c r="AB818" i="20"/>
  <c r="AB821" i="20"/>
  <c r="AB824" i="20"/>
  <c r="AB827" i="20"/>
  <c r="AB830" i="20"/>
  <c r="AB833" i="20"/>
  <c r="AB836" i="20"/>
  <c r="AB839" i="20"/>
  <c r="AB842" i="20"/>
  <c r="AB845" i="20"/>
  <c r="AB848" i="20"/>
  <c r="AB851" i="20"/>
  <c r="AB854" i="20"/>
  <c r="AB857" i="20"/>
  <c r="AB860" i="20"/>
  <c r="AB863" i="20"/>
  <c r="AB866" i="20"/>
  <c r="AB869" i="20"/>
  <c r="AB872" i="20"/>
  <c r="AB875" i="20"/>
  <c r="AB878" i="20"/>
  <c r="AB881" i="20"/>
  <c r="AB884" i="20"/>
  <c r="AB887" i="20"/>
  <c r="AB890" i="20"/>
  <c r="AB893" i="20"/>
  <c r="AB896" i="20"/>
  <c r="AB899" i="20"/>
  <c r="AB902" i="20"/>
  <c r="AB905" i="20"/>
  <c r="AB908" i="20"/>
  <c r="AB911" i="20"/>
  <c r="AB914" i="20"/>
  <c r="AB917" i="20"/>
  <c r="AB920" i="20"/>
  <c r="AB923" i="20"/>
  <c r="AB926" i="20"/>
  <c r="AB929" i="20"/>
  <c r="AB932" i="20"/>
  <c r="AB935" i="20"/>
  <c r="AB938" i="20"/>
  <c r="AB941" i="20"/>
  <c r="AB944" i="20"/>
  <c r="AB947" i="20"/>
  <c r="AB950" i="20"/>
  <c r="AB953" i="20"/>
  <c r="AB956" i="20"/>
  <c r="AB959" i="20"/>
  <c r="AB962" i="20"/>
  <c r="AB965" i="20"/>
  <c r="AB968" i="20"/>
  <c r="AB971" i="20"/>
  <c r="AB974" i="20"/>
  <c r="AB977" i="20"/>
  <c r="AB980" i="20"/>
  <c r="AB983" i="20"/>
  <c r="AB986" i="20"/>
  <c r="AB989" i="20"/>
  <c r="AB992" i="20"/>
  <c r="AB995" i="20"/>
  <c r="AB998" i="20"/>
  <c r="AB123" i="20"/>
  <c r="AB132" i="20"/>
  <c r="AB141" i="20"/>
  <c r="AB150" i="20"/>
  <c r="AB159" i="20"/>
  <c r="AB168" i="20"/>
  <c r="AB177" i="20"/>
  <c r="AB186" i="20"/>
  <c r="AB195" i="20"/>
  <c r="AB204" i="20"/>
  <c r="AB213" i="20"/>
  <c r="AB222" i="20"/>
  <c r="AB231" i="20"/>
  <c r="AB240" i="20"/>
  <c r="AB249" i="20"/>
  <c r="AB258" i="20"/>
  <c r="AB267" i="20"/>
  <c r="AB276" i="20"/>
  <c r="AB285" i="20"/>
  <c r="AB294" i="20"/>
  <c r="AB303" i="20"/>
  <c r="AB312" i="20"/>
  <c r="AB321" i="20"/>
  <c r="AB330" i="20"/>
  <c r="AB339" i="20"/>
  <c r="AB348" i="20"/>
  <c r="AB357" i="20"/>
  <c r="AB366" i="20"/>
  <c r="AB375" i="20"/>
  <c r="AB384" i="20"/>
  <c r="AB393" i="20"/>
  <c r="AB402" i="20"/>
  <c r="AB411" i="20"/>
  <c r="AB420" i="20"/>
  <c r="AB429" i="20"/>
  <c r="AB438" i="20"/>
  <c r="AB447" i="20"/>
  <c r="AB456" i="20"/>
  <c r="AB465" i="20"/>
  <c r="AB474" i="20"/>
  <c r="AB483" i="20"/>
  <c r="AB492" i="20"/>
  <c r="AB501" i="20"/>
  <c r="AB510" i="20"/>
  <c r="AB519" i="20"/>
  <c r="AB528" i="20"/>
  <c r="AB537" i="20"/>
  <c r="AB546" i="20"/>
  <c r="AB555" i="20"/>
  <c r="AB564" i="20"/>
  <c r="AB573" i="20"/>
  <c r="AB582" i="20"/>
  <c r="AB591" i="20"/>
  <c r="AB600" i="20"/>
  <c r="AB609" i="20"/>
  <c r="AB618" i="20"/>
  <c r="AB627" i="20"/>
  <c r="AB636" i="20"/>
  <c r="AB645" i="20"/>
  <c r="AB654" i="20"/>
  <c r="AB663" i="20"/>
  <c r="AB672" i="20"/>
  <c r="AB681" i="20"/>
  <c r="AB690" i="20"/>
  <c r="AB699" i="20"/>
  <c r="AB708" i="20"/>
  <c r="AB717" i="20"/>
  <c r="AB726" i="20"/>
  <c r="AB735" i="20"/>
  <c r="AB744" i="20"/>
  <c r="AB753" i="20"/>
  <c r="AB762" i="20"/>
  <c r="AB771" i="20"/>
  <c r="AB780" i="20"/>
  <c r="AB789" i="20"/>
  <c r="AB798" i="20"/>
  <c r="AB807" i="20"/>
  <c r="AB816" i="20"/>
  <c r="AB825" i="20"/>
  <c r="AB834" i="20"/>
  <c r="AB843" i="20"/>
  <c r="AB852" i="20"/>
  <c r="AB861" i="20"/>
  <c r="AB870" i="20"/>
  <c r="AB879" i="20"/>
  <c r="AB888" i="20"/>
  <c r="AB897" i="20"/>
  <c r="AB906" i="20"/>
  <c r="AB915" i="20"/>
  <c r="AB924" i="20"/>
  <c r="AB933" i="20"/>
  <c r="AB942" i="20"/>
  <c r="AB951" i="20"/>
  <c r="AB960" i="20"/>
  <c r="AB969" i="20"/>
  <c r="AB978" i="20"/>
  <c r="AB987" i="20"/>
  <c r="AB996" i="20"/>
  <c r="AB471" i="20"/>
  <c r="AB516" i="20"/>
  <c r="AB534" i="20"/>
  <c r="AB543" i="20"/>
  <c r="AB552" i="20"/>
  <c r="AB561" i="20"/>
  <c r="AB570" i="20"/>
  <c r="AB579" i="20"/>
  <c r="AB588" i="20"/>
  <c r="AB606" i="20"/>
  <c r="AB615" i="20"/>
  <c r="AB624" i="20"/>
  <c r="AB633" i="20"/>
  <c r="AB642" i="20"/>
  <c r="AB651" i="20"/>
  <c r="AB660" i="20"/>
  <c r="AB669" i="20"/>
  <c r="AB678" i="20"/>
  <c r="AB687" i="20"/>
  <c r="AB696" i="20"/>
  <c r="AB705" i="20"/>
  <c r="AB714" i="20"/>
  <c r="AB723" i="20"/>
  <c r="AB732" i="20"/>
  <c r="AB741" i="20"/>
  <c r="AB750" i="20"/>
  <c r="AB759" i="20"/>
  <c r="AB768" i="20"/>
  <c r="AB777" i="20"/>
  <c r="AB786" i="20"/>
  <c r="AB795" i="20"/>
  <c r="AB804" i="20"/>
  <c r="AB813" i="20"/>
  <c r="AB822" i="20"/>
  <c r="AB831" i="20"/>
  <c r="AB840" i="20"/>
  <c r="AB849" i="20"/>
  <c r="AB858" i="20"/>
  <c r="AB867" i="20"/>
  <c r="AB876" i="20"/>
  <c r="AB885" i="20"/>
  <c r="AB894" i="20"/>
  <c r="AB903" i="20"/>
  <c r="AB912" i="20"/>
  <c r="AB921" i="20"/>
  <c r="AB930" i="20"/>
  <c r="AB939" i="20"/>
  <c r="AB948" i="20"/>
  <c r="AB957" i="20"/>
  <c r="AB966" i="20"/>
  <c r="AB975" i="20"/>
  <c r="AB984" i="20"/>
  <c r="AB993" i="20"/>
  <c r="AB900" i="20"/>
  <c r="AB918" i="20"/>
  <c r="AB927" i="20"/>
  <c r="AB936" i="20"/>
  <c r="AB945" i="20"/>
  <c r="AB954" i="20"/>
  <c r="AB963" i="20"/>
  <c r="AB972" i="20"/>
  <c r="AB981" i="20"/>
  <c r="AB990" i="20"/>
  <c r="AB999" i="20"/>
  <c r="AB129" i="20"/>
  <c r="AB138" i="20"/>
  <c r="AB147" i="20"/>
  <c r="AB156" i="20"/>
  <c r="AB165" i="20"/>
  <c r="AB174" i="20"/>
  <c r="AB183" i="20"/>
  <c r="AB192" i="20"/>
  <c r="AB201" i="20"/>
  <c r="AB210" i="20"/>
  <c r="AB219" i="20"/>
  <c r="AB228" i="20"/>
  <c r="AB237" i="20"/>
  <c r="AB246" i="20"/>
  <c r="AB255" i="20"/>
  <c r="AB264" i="20"/>
  <c r="AB273" i="20"/>
  <c r="AB282" i="20"/>
  <c r="AB291" i="20"/>
  <c r="AB300" i="20"/>
  <c r="AB309" i="20"/>
  <c r="AB318" i="20"/>
  <c r="AB327" i="20"/>
  <c r="AB336" i="20"/>
  <c r="AB345" i="20"/>
  <c r="AB354" i="20"/>
  <c r="AB363" i="20"/>
  <c r="AB372" i="20"/>
  <c r="AB381" i="20"/>
  <c r="AB390" i="20"/>
  <c r="AB399" i="20"/>
  <c r="AB408" i="20"/>
  <c r="AB417" i="20"/>
  <c r="AB426" i="20"/>
  <c r="AB435" i="20"/>
  <c r="AB444" i="20"/>
  <c r="AB453" i="20"/>
  <c r="AB462" i="20"/>
  <c r="AB480" i="20"/>
  <c r="AB489" i="20"/>
  <c r="AB498" i="20"/>
  <c r="AB507" i="20"/>
  <c r="AB525" i="20"/>
  <c r="AB597" i="20"/>
  <c r="AB126" i="20"/>
  <c r="AB135" i="20"/>
  <c r="AB144" i="20"/>
  <c r="AB153" i="20"/>
  <c r="AB162" i="20"/>
  <c r="AB171" i="20"/>
  <c r="AB180" i="20"/>
  <c r="AB189" i="20"/>
  <c r="AB198" i="20"/>
  <c r="AB207" i="20"/>
  <c r="AB216" i="20"/>
  <c r="AB225" i="20"/>
  <c r="AB234" i="20"/>
  <c r="AB243" i="20"/>
  <c r="AB252" i="20"/>
  <c r="AB261" i="20"/>
  <c r="AB270" i="20"/>
  <c r="AB279" i="20"/>
  <c r="AB288" i="20"/>
  <c r="AB297" i="20"/>
  <c r="AB306" i="20"/>
  <c r="AB315" i="20"/>
  <c r="AB324" i="20"/>
  <c r="AB333" i="20"/>
  <c r="AB342" i="20"/>
  <c r="AB351" i="20"/>
  <c r="AB360" i="20"/>
  <c r="AB369" i="20"/>
  <c r="AB378" i="20"/>
  <c r="AB387" i="20"/>
  <c r="AB396" i="20"/>
  <c r="AB405" i="20"/>
  <c r="AB414" i="20"/>
  <c r="AB423" i="20"/>
  <c r="AB432" i="20"/>
  <c r="AB441" i="20"/>
  <c r="AB450" i="20"/>
  <c r="AB459" i="20"/>
  <c r="AB468" i="20"/>
  <c r="AB477" i="20"/>
  <c r="AB486" i="20"/>
  <c r="AB495" i="20"/>
  <c r="AB504" i="20"/>
  <c r="AB513" i="20"/>
  <c r="AB522" i="20"/>
  <c r="AB531" i="20"/>
  <c r="AB540" i="20"/>
  <c r="AB549" i="20"/>
  <c r="AB558" i="20"/>
  <c r="AB567" i="20"/>
  <c r="AB576" i="20"/>
  <c r="AB585" i="20"/>
  <c r="AB594" i="20"/>
  <c r="AB603" i="20"/>
  <c r="AB612" i="20"/>
  <c r="AB621" i="20"/>
  <c r="AB630" i="20"/>
  <c r="AB639" i="20"/>
  <c r="AB648" i="20"/>
  <c r="AB657" i="20"/>
  <c r="AB666" i="20"/>
  <c r="AB675" i="20"/>
  <c r="AB684" i="20"/>
  <c r="AB693" i="20"/>
  <c r="AB702" i="20"/>
  <c r="AB711" i="20"/>
  <c r="AB720" i="20"/>
  <c r="AB729" i="20"/>
  <c r="AB738" i="20"/>
  <c r="AB747" i="20"/>
  <c r="AB756" i="20"/>
  <c r="AB765" i="20"/>
  <c r="AB774" i="20"/>
  <c r="AB783" i="20"/>
  <c r="AB792" i="20"/>
  <c r="AB801" i="20"/>
  <c r="AB810" i="20"/>
  <c r="AB819" i="20"/>
  <c r="AB828" i="20"/>
  <c r="AB837" i="20"/>
  <c r="AB846" i="20"/>
  <c r="AB855" i="20"/>
  <c r="AB864" i="20"/>
  <c r="AB873" i="20"/>
  <c r="AB882" i="20"/>
  <c r="AB891" i="20"/>
  <c r="AB909" i="20"/>
  <c r="AG2" i="20"/>
  <c r="E13" i="20"/>
  <c r="N6" i="20" l="1"/>
  <c r="AG109" i="20"/>
  <c r="AE110" i="20"/>
  <c r="AG112" i="20"/>
  <c r="AE113" i="20"/>
  <c r="AG115" i="20"/>
  <c r="AE116" i="20"/>
  <c r="AG118" i="20"/>
  <c r="AE119" i="20"/>
  <c r="AG121" i="20"/>
  <c r="AE122" i="20"/>
  <c r="AG124" i="20"/>
  <c r="AE125" i="20"/>
  <c r="AG127" i="20"/>
  <c r="AE128" i="20"/>
  <c r="AG130" i="20"/>
  <c r="AE131" i="20"/>
  <c r="AG133" i="20"/>
  <c r="AE134" i="20"/>
  <c r="AG136" i="20"/>
  <c r="AE137" i="20"/>
  <c r="AG139" i="20"/>
  <c r="AE140" i="20"/>
  <c r="AG142" i="20"/>
  <c r="AE143" i="20"/>
  <c r="AG145" i="20"/>
  <c r="AE146" i="20"/>
  <c r="AG148" i="20"/>
  <c r="AE149" i="20"/>
  <c r="AG151" i="20"/>
  <c r="AE152" i="20"/>
  <c r="AG154" i="20"/>
  <c r="AE155" i="20"/>
  <c r="AG157" i="20"/>
  <c r="AE158" i="20"/>
  <c r="AG160" i="20"/>
  <c r="AE161" i="20"/>
  <c r="AG163" i="20"/>
  <c r="AE164" i="20"/>
  <c r="AG166" i="20"/>
  <c r="AE167" i="20"/>
  <c r="AG169" i="20"/>
  <c r="AE170" i="20"/>
  <c r="AG172" i="20"/>
  <c r="AE173" i="20"/>
  <c r="AG175" i="20"/>
  <c r="AE176" i="20"/>
  <c r="AG178" i="20"/>
  <c r="AE179" i="20"/>
  <c r="AG181" i="20"/>
  <c r="AE182" i="20"/>
  <c r="AG184" i="20"/>
  <c r="AE185" i="20"/>
  <c r="AG187" i="20"/>
  <c r="AE188" i="20"/>
  <c r="AG190" i="20"/>
  <c r="AE191" i="20"/>
  <c r="AG193" i="20"/>
  <c r="AE194" i="20"/>
  <c r="AG196" i="20"/>
  <c r="AE197" i="20"/>
  <c r="AG199" i="20"/>
  <c r="AE200" i="20"/>
  <c r="AG202" i="20"/>
  <c r="AE203" i="20"/>
  <c r="AG205" i="20"/>
  <c r="AE206" i="20"/>
  <c r="AG208" i="20"/>
  <c r="AE209" i="20"/>
  <c r="AG211" i="20"/>
  <c r="AE212" i="20"/>
  <c r="AG214" i="20"/>
  <c r="AE215" i="20"/>
  <c r="AG217" i="20"/>
  <c r="AE218" i="20"/>
  <c r="AG220" i="20"/>
  <c r="AE221" i="20"/>
  <c r="AG223" i="20"/>
  <c r="AE224" i="20"/>
  <c r="AG226" i="20"/>
  <c r="AE227" i="20"/>
  <c r="AG229" i="20"/>
  <c r="AE230" i="20"/>
  <c r="AG232" i="20"/>
  <c r="AE233" i="20"/>
  <c r="AG235" i="20"/>
  <c r="AE236" i="20"/>
  <c r="AG238" i="20"/>
  <c r="AE239" i="20"/>
  <c r="AG241" i="20"/>
  <c r="AE242" i="20"/>
  <c r="AG244" i="20"/>
  <c r="AE245" i="20"/>
  <c r="AG247" i="20"/>
  <c r="AE248" i="20"/>
  <c r="AG250" i="20"/>
  <c r="AE251" i="20"/>
  <c r="AG253" i="20"/>
  <c r="AE254" i="20"/>
  <c r="AG256" i="20"/>
  <c r="AE257" i="20"/>
  <c r="AG259" i="20"/>
  <c r="AE260" i="20"/>
  <c r="AG262" i="20"/>
  <c r="AE263" i="20"/>
  <c r="AG265" i="20"/>
  <c r="AE266" i="20"/>
  <c r="AG268" i="20"/>
  <c r="AE269" i="20"/>
  <c r="AG271" i="20"/>
  <c r="AE272" i="20"/>
  <c r="AG274" i="20"/>
  <c r="AE275" i="20"/>
  <c r="AG277" i="20"/>
  <c r="AE278" i="20"/>
  <c r="AG280" i="20"/>
  <c r="AE281" i="20"/>
  <c r="AG283" i="20"/>
  <c r="AE284" i="20"/>
  <c r="AG286" i="20"/>
  <c r="AE287" i="20"/>
  <c r="AG289" i="20"/>
  <c r="AE290" i="20"/>
  <c r="AG292" i="20"/>
  <c r="AE293" i="20"/>
  <c r="AG295" i="20"/>
  <c r="AE296" i="20"/>
  <c r="AG298" i="20"/>
  <c r="AE299" i="20"/>
  <c r="AG301" i="20"/>
  <c r="AE302" i="20"/>
  <c r="AG304" i="20"/>
  <c r="AE305" i="20"/>
  <c r="AG307" i="20"/>
  <c r="AE308" i="20"/>
  <c r="AG310" i="20"/>
  <c r="AE311" i="20"/>
  <c r="AG313" i="20"/>
  <c r="AE314" i="20"/>
  <c r="AG316" i="20"/>
  <c r="AE317" i="20"/>
  <c r="AG319" i="20"/>
  <c r="AE320" i="20"/>
  <c r="AG322" i="20"/>
  <c r="AE323" i="20"/>
  <c r="AG325" i="20"/>
  <c r="AE326" i="20"/>
  <c r="AG328" i="20"/>
  <c r="AE329" i="20"/>
  <c r="AG331" i="20"/>
  <c r="AE332" i="20"/>
  <c r="AG334" i="20"/>
  <c r="AE335" i="20"/>
  <c r="AG337" i="20"/>
  <c r="AE338" i="20"/>
  <c r="AG340" i="20"/>
  <c r="AE341" i="20"/>
  <c r="AG343" i="20"/>
  <c r="AE344" i="20"/>
  <c r="AG346" i="20"/>
  <c r="AE347" i="20"/>
  <c r="AG349" i="20"/>
  <c r="AE350" i="20"/>
  <c r="AG352" i="20"/>
  <c r="AE353" i="20"/>
  <c r="AG355" i="20"/>
  <c r="AE356" i="20"/>
  <c r="AG358" i="20"/>
  <c r="AE359" i="20"/>
  <c r="AG361" i="20"/>
  <c r="AE362" i="20"/>
  <c r="AG364" i="20"/>
  <c r="AE365" i="20"/>
  <c r="AG367" i="20"/>
  <c r="AE368" i="20"/>
  <c r="AG370" i="20"/>
  <c r="AE371" i="20"/>
  <c r="AG373" i="20"/>
  <c r="AE374" i="20"/>
  <c r="AG376" i="20"/>
  <c r="AE377" i="20"/>
  <c r="AG379" i="20"/>
  <c r="AE380" i="20"/>
  <c r="AG382" i="20"/>
  <c r="AE383" i="20"/>
  <c r="AG385" i="20"/>
  <c r="AE386" i="20"/>
  <c r="AG388" i="20"/>
  <c r="AE389" i="20"/>
  <c r="AG391" i="20"/>
  <c r="AE392" i="20"/>
  <c r="AG394" i="20"/>
  <c r="AE395" i="20"/>
  <c r="AG397" i="20"/>
  <c r="AE398" i="20"/>
  <c r="AG400" i="20"/>
  <c r="AE401" i="20"/>
  <c r="AG403" i="20"/>
  <c r="AE404" i="20"/>
  <c r="AG406" i="20"/>
  <c r="AE407" i="20"/>
  <c r="AG409" i="20"/>
  <c r="AE410" i="20"/>
  <c r="AG412" i="20"/>
  <c r="AE413" i="20"/>
  <c r="AG415" i="20"/>
  <c r="AE416" i="20"/>
  <c r="AG418" i="20"/>
  <c r="AE419" i="20"/>
  <c r="AG421" i="20"/>
  <c r="AE422" i="20"/>
  <c r="AG424" i="20"/>
  <c r="AE425" i="20"/>
  <c r="AG427" i="20"/>
  <c r="AE428" i="20"/>
  <c r="AG430" i="20"/>
  <c r="AE431" i="20"/>
  <c r="AG433" i="20"/>
  <c r="AE434" i="20"/>
  <c r="AG436" i="20"/>
  <c r="AE437" i="20"/>
  <c r="AG439" i="20"/>
  <c r="AE440" i="20"/>
  <c r="AG442" i="20"/>
  <c r="AE443" i="20"/>
  <c r="AG445" i="20"/>
  <c r="AE446" i="20"/>
  <c r="AG448" i="20"/>
  <c r="AE449" i="20"/>
  <c r="AG451" i="20"/>
  <c r="AE452" i="20"/>
  <c r="AG454" i="20"/>
  <c r="AE455" i="20"/>
  <c r="AG457" i="20"/>
  <c r="AE458" i="20"/>
  <c r="AG460" i="20"/>
  <c r="AE461" i="20"/>
  <c r="AG463" i="20"/>
  <c r="AE464" i="20"/>
  <c r="AG466" i="20"/>
  <c r="AE467" i="20"/>
  <c r="AG469" i="20"/>
  <c r="AE470" i="20"/>
  <c r="AG472" i="20"/>
  <c r="AE473" i="20"/>
  <c r="AG475" i="20"/>
  <c r="AE476" i="20"/>
  <c r="AG478" i="20"/>
  <c r="AE479" i="20"/>
  <c r="AG481" i="20"/>
  <c r="AE482" i="20"/>
  <c r="AG484" i="20"/>
  <c r="AE485" i="20"/>
  <c r="AG487" i="20"/>
  <c r="AE488" i="20"/>
  <c r="AG490" i="20"/>
  <c r="AE491" i="20"/>
  <c r="AG493" i="20"/>
  <c r="AE494" i="20"/>
  <c r="AG496" i="20"/>
  <c r="AE497" i="20"/>
  <c r="AG499" i="20"/>
  <c r="AE500" i="20"/>
  <c r="AG502" i="20"/>
  <c r="AE503" i="20"/>
  <c r="AG505" i="20"/>
  <c r="AE506" i="20"/>
  <c r="AG508" i="20"/>
  <c r="AE509" i="20"/>
  <c r="AG511" i="20"/>
  <c r="AE512" i="20"/>
  <c r="AG514" i="20"/>
  <c r="AE515" i="20"/>
  <c r="AG517" i="20"/>
  <c r="AE518" i="20"/>
  <c r="AG520" i="20"/>
  <c r="AE521" i="20"/>
  <c r="AG523" i="20"/>
  <c r="AE524" i="20"/>
  <c r="AG526" i="20"/>
  <c r="AE527" i="20"/>
  <c r="AG529" i="20"/>
  <c r="AE530" i="20"/>
  <c r="AG532" i="20"/>
  <c r="AE533" i="20"/>
  <c r="AG535" i="20"/>
  <c r="AE536" i="20"/>
  <c r="AG538" i="20"/>
  <c r="AE539" i="20"/>
  <c r="AG541" i="20"/>
  <c r="AE542" i="20"/>
  <c r="AG544" i="20"/>
  <c r="AE545" i="20"/>
  <c r="AG547" i="20"/>
  <c r="AE548" i="20"/>
  <c r="AG550" i="20"/>
  <c r="AE551" i="20"/>
  <c r="AG553" i="20"/>
  <c r="AE554" i="20"/>
  <c r="AG556" i="20"/>
  <c r="AE557" i="20"/>
  <c r="AG559" i="20"/>
  <c r="AE560" i="20"/>
  <c r="AG562" i="20"/>
  <c r="AE563" i="20"/>
  <c r="AG565" i="20"/>
  <c r="AE566" i="20"/>
  <c r="AG568" i="20"/>
  <c r="AE569" i="20"/>
  <c r="AG571" i="20"/>
  <c r="AE572" i="20"/>
  <c r="AG574" i="20"/>
  <c r="AE575" i="20"/>
  <c r="AG577" i="20"/>
  <c r="AE578" i="20"/>
  <c r="AG580" i="20"/>
  <c r="AE581" i="20"/>
  <c r="AG583" i="20"/>
  <c r="AE584" i="20"/>
  <c r="AG586" i="20"/>
  <c r="AE587" i="20"/>
  <c r="AG589" i="20"/>
  <c r="AE590" i="20"/>
  <c r="AG592" i="20"/>
  <c r="AE593" i="20"/>
  <c r="AG595" i="20"/>
  <c r="AE596" i="20"/>
  <c r="AG598" i="20"/>
  <c r="AE599" i="20"/>
  <c r="AG601" i="20"/>
  <c r="AE602" i="20"/>
  <c r="AG604" i="20"/>
  <c r="AE605" i="20"/>
  <c r="AG607" i="20"/>
  <c r="AE608" i="20"/>
  <c r="AG610" i="20"/>
  <c r="AE611" i="20"/>
  <c r="AG613" i="20"/>
  <c r="AE614" i="20"/>
  <c r="AG616" i="20"/>
  <c r="AE617" i="20"/>
  <c r="AG619" i="20"/>
  <c r="AE620" i="20"/>
  <c r="AG622" i="20"/>
  <c r="AE623" i="20"/>
  <c r="AG625" i="20"/>
  <c r="AE626" i="20"/>
  <c r="AG628" i="20"/>
  <c r="AE629" i="20"/>
  <c r="AG631" i="20"/>
  <c r="AE632" i="20"/>
  <c r="AG634" i="20"/>
  <c r="AE635" i="20"/>
  <c r="AG637" i="20"/>
  <c r="AE638" i="20"/>
  <c r="AG640" i="20"/>
  <c r="AE641" i="20"/>
  <c r="AG643" i="20"/>
  <c r="AE644" i="20"/>
  <c r="AG646" i="20"/>
  <c r="AE647" i="20"/>
  <c r="AG649" i="20"/>
  <c r="AE650" i="20"/>
  <c r="AG652" i="20"/>
  <c r="AE653" i="20"/>
  <c r="AG655" i="20"/>
  <c r="AE656" i="20"/>
  <c r="AG658" i="20"/>
  <c r="AE659" i="20"/>
  <c r="AG661" i="20"/>
  <c r="AE662" i="20"/>
  <c r="AG664" i="20"/>
  <c r="AE665" i="20"/>
  <c r="AG667" i="20"/>
  <c r="AE668" i="20"/>
  <c r="AG670" i="20"/>
  <c r="AE671" i="20"/>
  <c r="AG673" i="20"/>
  <c r="AE674" i="20"/>
  <c r="AG676" i="20"/>
  <c r="AE677" i="20"/>
  <c r="AG679" i="20"/>
  <c r="AE680" i="20"/>
  <c r="AG682" i="20"/>
  <c r="AE683" i="20"/>
  <c r="AG685" i="20"/>
  <c r="AE686" i="20"/>
  <c r="AG688" i="20"/>
  <c r="AE689" i="20"/>
  <c r="AG691" i="20"/>
  <c r="AE692" i="20"/>
  <c r="AG694" i="20"/>
  <c r="AE695" i="20"/>
  <c r="AG697" i="20"/>
  <c r="AE698" i="20"/>
  <c r="AG700" i="20"/>
  <c r="AE701" i="20"/>
  <c r="AG703" i="20"/>
  <c r="AE704" i="20"/>
  <c r="AG706" i="20"/>
  <c r="AE707" i="20"/>
  <c r="AG709" i="20"/>
  <c r="AE710" i="20"/>
  <c r="AG712" i="20"/>
  <c r="AE713" i="20"/>
  <c r="AG715" i="20"/>
  <c r="AE716" i="20"/>
  <c r="AG718" i="20"/>
  <c r="AE719" i="20"/>
  <c r="AG721" i="20"/>
  <c r="AE722" i="20"/>
  <c r="AG724" i="20"/>
  <c r="AE725" i="20"/>
  <c r="AG727" i="20"/>
  <c r="AE728" i="20"/>
  <c r="AG730" i="20"/>
  <c r="AE731" i="20"/>
  <c r="AG733" i="20"/>
  <c r="AE734" i="20"/>
  <c r="AG736" i="20"/>
  <c r="AE737" i="20"/>
  <c r="AG739" i="20"/>
  <c r="AE740" i="20"/>
  <c r="AG742" i="20"/>
  <c r="AE743" i="20"/>
  <c r="AG745" i="20"/>
  <c r="AE746" i="20"/>
  <c r="AG748" i="20"/>
  <c r="AE749" i="20"/>
  <c r="AG751" i="20"/>
  <c r="AE752" i="20"/>
  <c r="AG754" i="20"/>
  <c r="AE755" i="20"/>
  <c r="AG757" i="20"/>
  <c r="AE758" i="20"/>
  <c r="AG760" i="20"/>
  <c r="AE761" i="20"/>
  <c r="AG763" i="20"/>
  <c r="AE764" i="20"/>
  <c r="AG766" i="20"/>
  <c r="AE767" i="20"/>
  <c r="AG769" i="20"/>
  <c r="AE770" i="20"/>
  <c r="AG772" i="20"/>
  <c r="AE773" i="20"/>
  <c r="AG775" i="20"/>
  <c r="AE776" i="20"/>
  <c r="AG778" i="20"/>
  <c r="AE779" i="20"/>
  <c r="AG781" i="20"/>
  <c r="AE782" i="20"/>
  <c r="AG784" i="20"/>
  <c r="AE785" i="20"/>
  <c r="AG787" i="20"/>
  <c r="AE788" i="20"/>
  <c r="AG790" i="20"/>
  <c r="AE791" i="20"/>
  <c r="AG793" i="20"/>
  <c r="AE794" i="20"/>
  <c r="AG796" i="20"/>
  <c r="AE797" i="20"/>
  <c r="AG799" i="20"/>
  <c r="AE800" i="20"/>
  <c r="AG802" i="20"/>
  <c r="AE803" i="20"/>
  <c r="AG805" i="20"/>
  <c r="AE806" i="20"/>
  <c r="AG808" i="20"/>
  <c r="AE809" i="20"/>
  <c r="AG811" i="20"/>
  <c r="AE812" i="20"/>
  <c r="AG814" i="20"/>
  <c r="AE815" i="20"/>
  <c r="AG817" i="20"/>
  <c r="AE818" i="20"/>
  <c r="AG820" i="20"/>
  <c r="AE821" i="20"/>
  <c r="AG823" i="20"/>
  <c r="AE824" i="20"/>
  <c r="AG826" i="20"/>
  <c r="AE827" i="20"/>
  <c r="AG829" i="20"/>
  <c r="AE830" i="20"/>
  <c r="AG832" i="20"/>
  <c r="AE833" i="20"/>
  <c r="AG835" i="20"/>
  <c r="AE836" i="20"/>
  <c r="AG838" i="20"/>
  <c r="AE839" i="20"/>
  <c r="AG841" i="20"/>
  <c r="AE842" i="20"/>
  <c r="AG844" i="20"/>
  <c r="AE845" i="20"/>
  <c r="AG847" i="20"/>
  <c r="AE848" i="20"/>
  <c r="AG850" i="20"/>
  <c r="AE851" i="20"/>
  <c r="AG853" i="20"/>
  <c r="AE854" i="20"/>
  <c r="AG856" i="20"/>
  <c r="AE857" i="20"/>
  <c r="AG859" i="20"/>
  <c r="AE860" i="20"/>
  <c r="AG862" i="20"/>
  <c r="AE863" i="20"/>
  <c r="AG865" i="20"/>
  <c r="AE866" i="20"/>
  <c r="AG868" i="20"/>
  <c r="AE869" i="20"/>
  <c r="AG871" i="20"/>
  <c r="AE872" i="20"/>
  <c r="AG874" i="20"/>
  <c r="AE875" i="20"/>
  <c r="AG877" i="20"/>
  <c r="AE878" i="20"/>
  <c r="AG880" i="20"/>
  <c r="AE881" i="20"/>
  <c r="AG883" i="20"/>
  <c r="AE884" i="20"/>
  <c r="AG886" i="20"/>
  <c r="AE887" i="20"/>
  <c r="AG889" i="20"/>
  <c r="AE890" i="20"/>
  <c r="AG892" i="20"/>
  <c r="AE893" i="20"/>
  <c r="AG895" i="20"/>
  <c r="AE896" i="20"/>
  <c r="AG898" i="20"/>
  <c r="AE899" i="20"/>
  <c r="AG901" i="20"/>
  <c r="AE902" i="20"/>
  <c r="AG904" i="20"/>
  <c r="AE905" i="20"/>
  <c r="AG907" i="20"/>
  <c r="AE908" i="20"/>
  <c r="AG910" i="20"/>
  <c r="AE911" i="20"/>
  <c r="AG913" i="20"/>
  <c r="AE914" i="20"/>
  <c r="AG916" i="20"/>
  <c r="AE917" i="20"/>
  <c r="AG919" i="20"/>
  <c r="AE920" i="20"/>
  <c r="AG922" i="20"/>
  <c r="AE923" i="20"/>
  <c r="AG925" i="20"/>
  <c r="AE926" i="20"/>
  <c r="AG928" i="20"/>
  <c r="AE929" i="20"/>
  <c r="AG931" i="20"/>
  <c r="AE932" i="20"/>
  <c r="AG934" i="20"/>
  <c r="AE935" i="20"/>
  <c r="AG937" i="20"/>
  <c r="AE938" i="20"/>
  <c r="AG940" i="20"/>
  <c r="AE941" i="20"/>
  <c r="AG943" i="20"/>
  <c r="AE944" i="20"/>
  <c r="AG946" i="20"/>
  <c r="AE947" i="20"/>
  <c r="AG949" i="20"/>
  <c r="AE950" i="20"/>
  <c r="AG952" i="20"/>
  <c r="AE953" i="20"/>
  <c r="AG955" i="20"/>
  <c r="AE956" i="20"/>
  <c r="AG958" i="20"/>
  <c r="AE959" i="20"/>
  <c r="AG961" i="20"/>
  <c r="AE962" i="20"/>
  <c r="AG964" i="20"/>
  <c r="AE965" i="20"/>
  <c r="AG967" i="20"/>
  <c r="AE968" i="20"/>
  <c r="AG970" i="20"/>
  <c r="AE971" i="20"/>
  <c r="AG973" i="20"/>
  <c r="AE974" i="20"/>
  <c r="AG976" i="20"/>
  <c r="AE977" i="20"/>
  <c r="AG979" i="20"/>
  <c r="AE980" i="20"/>
  <c r="AG982" i="20"/>
  <c r="AE983" i="20"/>
  <c r="AG985" i="20"/>
  <c r="AE986" i="20"/>
  <c r="AG988" i="20"/>
  <c r="AE989" i="20"/>
  <c r="AG991" i="20"/>
  <c r="AE992" i="20"/>
  <c r="AG994" i="20"/>
  <c r="AE995" i="20"/>
  <c r="AG997" i="20"/>
  <c r="AE998" i="20"/>
  <c r="AG16" i="20"/>
  <c r="AE17" i="20"/>
  <c r="AG19" i="20"/>
  <c r="AE20" i="20"/>
  <c r="AE23" i="20"/>
  <c r="AE26" i="20"/>
  <c r="AE29" i="20"/>
  <c r="AE32" i="20"/>
  <c r="AE35" i="20"/>
  <c r="AE38" i="20"/>
  <c r="AE41" i="20"/>
  <c r="AE44" i="20"/>
  <c r="AG46" i="20"/>
  <c r="AE47" i="20"/>
  <c r="AG49" i="20"/>
  <c r="AE50" i="20"/>
  <c r="AF54" i="20"/>
  <c r="AE55" i="20"/>
  <c r="AF60" i="20"/>
  <c r="AE61" i="20"/>
  <c r="AF66" i="20"/>
  <c r="AE67" i="20"/>
  <c r="AF72" i="20"/>
  <c r="AE73" i="20"/>
  <c r="AF78" i="20"/>
  <c r="AE79" i="20"/>
  <c r="AF84" i="20"/>
  <c r="AE85" i="20"/>
  <c r="AF90" i="20"/>
  <c r="AE91" i="20"/>
  <c r="AF96" i="20"/>
  <c r="AE97" i="20"/>
  <c r="AF102" i="20"/>
  <c r="AE103" i="20"/>
  <c r="AG107" i="20"/>
  <c r="AF424" i="20"/>
  <c r="AF439" i="20"/>
  <c r="AF442" i="20"/>
  <c r="AF448" i="20"/>
  <c r="AF460" i="20"/>
  <c r="AF110" i="20"/>
  <c r="AF113" i="20"/>
  <c r="AF116" i="20"/>
  <c r="AF119" i="20"/>
  <c r="AF122" i="20"/>
  <c r="AF125" i="20"/>
  <c r="AF128" i="20"/>
  <c r="AF131" i="20"/>
  <c r="AF134" i="20"/>
  <c r="AF137" i="20"/>
  <c r="AF140" i="20"/>
  <c r="AF143" i="20"/>
  <c r="AF146" i="20"/>
  <c r="AF149" i="20"/>
  <c r="AF152" i="20"/>
  <c r="AF155" i="20"/>
  <c r="AF158" i="20"/>
  <c r="AF161" i="20"/>
  <c r="AF164" i="20"/>
  <c r="AF167" i="20"/>
  <c r="AF170" i="20"/>
  <c r="AF173" i="20"/>
  <c r="AF176" i="20"/>
  <c r="AF179" i="20"/>
  <c r="AF182" i="20"/>
  <c r="AF185" i="20"/>
  <c r="AF188" i="20"/>
  <c r="AF191" i="20"/>
  <c r="AF194" i="20"/>
  <c r="AF197" i="20"/>
  <c r="AF200" i="20"/>
  <c r="AF203" i="20"/>
  <c r="AF206" i="20"/>
  <c r="AF209" i="20"/>
  <c r="AF212" i="20"/>
  <c r="AF215" i="20"/>
  <c r="AF218" i="20"/>
  <c r="AF221" i="20"/>
  <c r="AF224" i="20"/>
  <c r="AF227" i="20"/>
  <c r="AF230" i="20"/>
  <c r="AF233" i="20"/>
  <c r="AF236" i="20"/>
  <c r="AF239" i="20"/>
  <c r="AF242" i="20"/>
  <c r="AF245" i="20"/>
  <c r="AF248" i="20"/>
  <c r="AF251" i="20"/>
  <c r="AF254" i="20"/>
  <c r="AF257" i="20"/>
  <c r="AF260" i="20"/>
  <c r="AF263" i="20"/>
  <c r="AF266" i="20"/>
  <c r="AF269" i="20"/>
  <c r="AF272" i="20"/>
  <c r="AF275" i="20"/>
  <c r="AF278" i="20"/>
  <c r="AF281" i="20"/>
  <c r="AF284" i="20"/>
  <c r="AF287" i="20"/>
  <c r="AF290" i="20"/>
  <c r="AF293" i="20"/>
  <c r="AF296" i="20"/>
  <c r="AF299" i="20"/>
  <c r="AF302" i="20"/>
  <c r="AF305" i="20"/>
  <c r="AF308" i="20"/>
  <c r="AF311" i="20"/>
  <c r="AF314" i="20"/>
  <c r="AF317" i="20"/>
  <c r="AF320" i="20"/>
  <c r="AF323" i="20"/>
  <c r="AF326" i="20"/>
  <c r="AF329" i="20"/>
  <c r="AF332" i="20"/>
  <c r="AF335" i="20"/>
  <c r="AF338" i="20"/>
  <c r="AF341" i="20"/>
  <c r="AF344" i="20"/>
  <c r="AF347" i="20"/>
  <c r="AF350" i="20"/>
  <c r="AF353" i="20"/>
  <c r="AF356" i="20"/>
  <c r="AF359" i="20"/>
  <c r="AF362" i="20"/>
  <c r="AF365" i="20"/>
  <c r="AF368" i="20"/>
  <c r="AF371" i="20"/>
  <c r="AF374" i="20"/>
  <c r="AF377" i="20"/>
  <c r="AF380" i="20"/>
  <c r="AF383" i="20"/>
  <c r="AF386" i="20"/>
  <c r="AF389" i="20"/>
  <c r="AF392" i="20"/>
  <c r="AF395" i="20"/>
  <c r="AF398" i="20"/>
  <c r="AF401" i="20"/>
  <c r="AF404" i="20"/>
  <c r="AF407" i="20"/>
  <c r="AF410" i="20"/>
  <c r="AF413" i="20"/>
  <c r="AF416" i="20"/>
  <c r="AF419" i="20"/>
  <c r="AF422" i="20"/>
  <c r="AF425" i="20"/>
  <c r="AF428" i="20"/>
  <c r="AF431" i="20"/>
  <c r="AF434" i="20"/>
  <c r="AF437" i="20"/>
  <c r="AF440" i="20"/>
  <c r="AF443" i="20"/>
  <c r="AF446" i="20"/>
  <c r="AF449" i="20"/>
  <c r="AF452" i="20"/>
  <c r="AF455" i="20"/>
  <c r="AF458" i="20"/>
  <c r="AF461" i="20"/>
  <c r="AF464" i="20"/>
  <c r="AF467" i="20"/>
  <c r="AF470" i="20"/>
  <c r="AF473" i="20"/>
  <c r="AF476" i="20"/>
  <c r="AF479" i="20"/>
  <c r="AF482" i="20"/>
  <c r="AF485" i="20"/>
  <c r="AF488" i="20"/>
  <c r="AF491" i="20"/>
  <c r="AF494" i="20"/>
  <c r="AF497" i="20"/>
  <c r="AF500" i="20"/>
  <c r="AF503" i="20"/>
  <c r="AF506" i="20"/>
  <c r="AF509" i="20"/>
  <c r="AF512" i="20"/>
  <c r="AF515" i="20"/>
  <c r="AF518" i="20"/>
  <c r="AF521" i="20"/>
  <c r="AF524" i="20"/>
  <c r="AF527" i="20"/>
  <c r="AF530" i="20"/>
  <c r="AF533" i="20"/>
  <c r="AF536" i="20"/>
  <c r="AF539" i="20"/>
  <c r="AF542" i="20"/>
  <c r="AF545" i="20"/>
  <c r="AF548" i="20"/>
  <c r="AF551" i="20"/>
  <c r="AF554" i="20"/>
  <c r="AF557" i="20"/>
  <c r="AF560" i="20"/>
  <c r="AF563" i="20"/>
  <c r="AF566" i="20"/>
  <c r="AF569" i="20"/>
  <c r="AF572" i="20"/>
  <c r="AF575" i="20"/>
  <c r="AF578" i="20"/>
  <c r="AF581" i="20"/>
  <c r="AF584" i="20"/>
  <c r="AF587" i="20"/>
  <c r="AF590" i="20"/>
  <c r="AF593" i="20"/>
  <c r="AF596" i="20"/>
  <c r="AF599" i="20"/>
  <c r="AF602" i="20"/>
  <c r="AF605" i="20"/>
  <c r="AF608" i="20"/>
  <c r="AF611" i="20"/>
  <c r="AF614" i="20"/>
  <c r="AF617" i="20"/>
  <c r="AF620" i="20"/>
  <c r="AF623" i="20"/>
  <c r="AF626" i="20"/>
  <c r="AF629" i="20"/>
  <c r="AF632" i="20"/>
  <c r="AF635" i="20"/>
  <c r="AF638" i="20"/>
  <c r="AF641" i="20"/>
  <c r="AF644" i="20"/>
  <c r="AF647" i="20"/>
  <c r="AF650" i="20"/>
  <c r="AF653" i="20"/>
  <c r="AF656" i="20"/>
  <c r="AF659" i="20"/>
  <c r="AF662" i="20"/>
  <c r="AF665" i="20"/>
  <c r="AF668" i="20"/>
  <c r="AF671" i="20"/>
  <c r="AF674" i="20"/>
  <c r="AF677" i="20"/>
  <c r="AF680" i="20"/>
  <c r="AF683" i="20"/>
  <c r="AF686" i="20"/>
  <c r="AF689" i="20"/>
  <c r="AF692" i="20"/>
  <c r="AF695" i="20"/>
  <c r="AF698" i="20"/>
  <c r="AF701" i="20"/>
  <c r="AF704" i="20"/>
  <c r="AF707" i="20"/>
  <c r="AF710" i="20"/>
  <c r="AF713" i="20"/>
  <c r="AF716" i="20"/>
  <c r="AF719" i="20"/>
  <c r="AF722" i="20"/>
  <c r="AF725" i="20"/>
  <c r="AF728" i="20"/>
  <c r="AF731" i="20"/>
  <c r="AF734" i="20"/>
  <c r="AF737" i="20"/>
  <c r="AF740" i="20"/>
  <c r="AF743" i="20"/>
  <c r="AF746" i="20"/>
  <c r="AF749" i="20"/>
  <c r="AF752" i="20"/>
  <c r="AF755" i="20"/>
  <c r="AF758" i="20"/>
  <c r="AF761" i="20"/>
  <c r="AF764" i="20"/>
  <c r="AF767" i="20"/>
  <c r="AF770" i="20"/>
  <c r="AF773" i="20"/>
  <c r="AF776" i="20"/>
  <c r="AF779" i="20"/>
  <c r="AF782" i="20"/>
  <c r="AF785" i="20"/>
  <c r="AF788" i="20"/>
  <c r="AF791" i="20"/>
  <c r="AF794" i="20"/>
  <c r="AF797" i="20"/>
  <c r="AF800" i="20"/>
  <c r="AF803" i="20"/>
  <c r="AF806" i="20"/>
  <c r="AF809" i="20"/>
  <c r="AF812" i="20"/>
  <c r="AF815" i="20"/>
  <c r="AF818" i="20"/>
  <c r="AF821" i="20"/>
  <c r="AF824" i="20"/>
  <c r="AF827" i="20"/>
  <c r="AF830" i="20"/>
  <c r="AF833" i="20"/>
  <c r="AF836" i="20"/>
  <c r="AF839" i="20"/>
  <c r="AF842" i="20"/>
  <c r="AF845" i="20"/>
  <c r="AF848" i="20"/>
  <c r="AF851" i="20"/>
  <c r="AF854" i="20"/>
  <c r="AF857" i="20"/>
  <c r="AF860" i="20"/>
  <c r="AF863" i="20"/>
  <c r="AF866" i="20"/>
  <c r="AF869" i="20"/>
  <c r="AF872" i="20"/>
  <c r="AF875" i="20"/>
  <c r="AF878" i="20"/>
  <c r="AF881" i="20"/>
  <c r="AF884" i="20"/>
  <c r="AF887" i="20"/>
  <c r="AF890" i="20"/>
  <c r="AF893" i="20"/>
  <c r="AF896" i="20"/>
  <c r="AF899" i="20"/>
  <c r="AF902" i="20"/>
  <c r="AF905" i="20"/>
  <c r="AF908" i="20"/>
  <c r="AF911" i="20"/>
  <c r="AF914" i="20"/>
  <c r="AF917" i="20"/>
  <c r="AF920" i="20"/>
  <c r="AF923" i="20"/>
  <c r="AF926" i="20"/>
  <c r="AF929" i="20"/>
  <c r="AF932" i="20"/>
  <c r="AF935" i="20"/>
  <c r="AF938" i="20"/>
  <c r="AF941" i="20"/>
  <c r="AF944" i="20"/>
  <c r="AF947" i="20"/>
  <c r="AF950" i="20"/>
  <c r="AF953" i="20"/>
  <c r="AF956" i="20"/>
  <c r="AF959" i="20"/>
  <c r="AF962" i="20"/>
  <c r="AF965" i="20"/>
  <c r="AF968" i="20"/>
  <c r="AF971" i="20"/>
  <c r="AF974" i="20"/>
  <c r="AF977" i="20"/>
  <c r="AF980" i="20"/>
  <c r="AF983" i="20"/>
  <c r="AF986" i="20"/>
  <c r="AF989" i="20"/>
  <c r="AF992" i="20"/>
  <c r="AF995" i="20"/>
  <c r="AF998" i="20"/>
  <c r="AF17" i="20"/>
  <c r="AF20" i="20"/>
  <c r="AF23" i="20"/>
  <c r="AF26" i="20"/>
  <c r="AF29" i="20"/>
  <c r="AF32" i="20"/>
  <c r="AF35" i="20"/>
  <c r="AF38" i="20"/>
  <c r="AF41" i="20"/>
  <c r="AF44" i="20"/>
  <c r="AF47" i="20"/>
  <c r="AF50" i="20"/>
  <c r="AF55" i="20"/>
  <c r="AE56" i="20"/>
  <c r="AF61" i="20"/>
  <c r="AE62" i="20"/>
  <c r="AF67" i="20"/>
  <c r="AE68" i="20"/>
  <c r="AF73" i="20"/>
  <c r="AE74" i="20"/>
  <c r="AF79" i="20"/>
  <c r="AE80" i="20"/>
  <c r="AF85" i="20"/>
  <c r="AE86" i="20"/>
  <c r="AF91" i="20"/>
  <c r="AE92" i="20"/>
  <c r="AF97" i="20"/>
  <c r="AE98" i="20"/>
  <c r="AF103" i="20"/>
  <c r="AE104" i="20"/>
  <c r="AE897" i="20"/>
  <c r="AG899" i="20"/>
  <c r="AE903" i="20"/>
  <c r="AG905" i="20"/>
  <c r="AE906" i="20"/>
  <c r="AG911" i="20"/>
  <c r="AE912" i="20"/>
  <c r="AG914" i="20"/>
  <c r="AE918" i="20"/>
  <c r="AE921" i="20"/>
  <c r="AE924" i="20"/>
  <c r="AG926" i="20"/>
  <c r="AE933" i="20"/>
  <c r="AG938" i="20"/>
  <c r="AE939" i="20"/>
  <c r="AE942" i="20"/>
  <c r="AG944" i="20"/>
  <c r="AG947" i="20"/>
  <c r="AE948" i="20"/>
  <c r="AE951" i="20"/>
  <c r="AG953" i="20"/>
  <c r="AE954" i="20"/>
  <c r="AG956" i="20"/>
  <c r="AE957" i="20"/>
  <c r="AG959" i="20"/>
  <c r="AE960" i="20"/>
  <c r="AE963" i="20"/>
  <c r="AG965" i="20"/>
  <c r="AE969" i="20"/>
  <c r="AG971" i="20"/>
  <c r="AE975" i="20"/>
  <c r="AE978" i="20"/>
  <c r="AE981" i="20"/>
  <c r="AG983" i="20"/>
  <c r="AG986" i="20"/>
  <c r="AG989" i="20"/>
  <c r="AE996" i="20"/>
  <c r="AG998" i="20"/>
  <c r="AG17" i="20"/>
  <c r="AE18" i="20"/>
  <c r="AG20" i="20"/>
  <c r="AE24" i="20"/>
  <c r="AE30" i="20"/>
  <c r="AG44" i="20"/>
  <c r="AG47" i="20"/>
  <c r="AE51" i="20"/>
  <c r="AE57" i="20"/>
  <c r="AE63" i="20"/>
  <c r="AE69" i="20"/>
  <c r="AF74" i="20"/>
  <c r="AE81" i="20"/>
  <c r="AE87" i="20"/>
  <c r="AF92" i="20"/>
  <c r="AE99" i="20"/>
  <c r="AE105" i="20"/>
  <c r="AF187" i="20"/>
  <c r="AF202" i="20"/>
  <c r="AF217" i="20"/>
  <c r="AF223" i="20"/>
  <c r="AF229" i="20"/>
  <c r="AF232" i="20"/>
  <c r="AF244" i="20"/>
  <c r="AF256" i="20"/>
  <c r="AF271" i="20"/>
  <c r="AF277" i="20"/>
  <c r="AF286" i="20"/>
  <c r="AF292" i="20"/>
  <c r="AF295" i="20"/>
  <c r="AF325" i="20"/>
  <c r="AF334" i="20"/>
  <c r="AF337" i="20"/>
  <c r="AF355" i="20"/>
  <c r="AF364" i="20"/>
  <c r="AF382" i="20"/>
  <c r="AF385" i="20"/>
  <c r="AF394" i="20"/>
  <c r="AF412" i="20"/>
  <c r="AF418" i="20"/>
  <c r="AF421" i="20"/>
  <c r="AF427" i="20"/>
  <c r="AF430" i="20"/>
  <c r="AF445" i="20"/>
  <c r="AF454" i="20"/>
  <c r="AF475" i="20"/>
  <c r="AG110" i="20"/>
  <c r="AE111" i="20"/>
  <c r="AG113" i="20"/>
  <c r="AE114" i="20"/>
  <c r="AG116" i="20"/>
  <c r="AE117" i="20"/>
  <c r="AG119" i="20"/>
  <c r="AE120" i="20"/>
  <c r="AG122" i="20"/>
  <c r="AE123" i="20"/>
  <c r="AG125" i="20"/>
  <c r="AE126" i="20"/>
  <c r="AG128" i="20"/>
  <c r="AE129" i="20"/>
  <c r="AG131" i="20"/>
  <c r="AE132" i="20"/>
  <c r="AG134" i="20"/>
  <c r="AE135" i="20"/>
  <c r="AG137" i="20"/>
  <c r="AE138" i="20"/>
  <c r="AG140" i="20"/>
  <c r="AE141" i="20"/>
  <c r="AG143" i="20"/>
  <c r="AE144" i="20"/>
  <c r="AG146" i="20"/>
  <c r="AE147" i="20"/>
  <c r="AG149" i="20"/>
  <c r="AE150" i="20"/>
  <c r="AG152" i="20"/>
  <c r="AE153" i="20"/>
  <c r="AG155" i="20"/>
  <c r="AE156" i="20"/>
  <c r="AG158" i="20"/>
  <c r="AE159" i="20"/>
  <c r="AG161" i="20"/>
  <c r="AE162" i="20"/>
  <c r="AG164" i="20"/>
  <c r="AE165" i="20"/>
  <c r="AG167" i="20"/>
  <c r="AE168" i="20"/>
  <c r="AG170" i="20"/>
  <c r="AE171" i="20"/>
  <c r="AG173" i="20"/>
  <c r="AE174" i="20"/>
  <c r="AG176" i="20"/>
  <c r="AE177" i="20"/>
  <c r="AG179" i="20"/>
  <c r="AE180" i="20"/>
  <c r="AG182" i="20"/>
  <c r="AE183" i="20"/>
  <c r="AG185" i="20"/>
  <c r="AE186" i="20"/>
  <c r="AG188" i="20"/>
  <c r="AE189" i="20"/>
  <c r="AG191" i="20"/>
  <c r="AE192" i="20"/>
  <c r="AG194" i="20"/>
  <c r="AE195" i="20"/>
  <c r="AG197" i="20"/>
  <c r="AE198" i="20"/>
  <c r="AG200" i="20"/>
  <c r="AE201" i="20"/>
  <c r="AG203" i="20"/>
  <c r="AE204" i="20"/>
  <c r="AG206" i="20"/>
  <c r="AE207" i="20"/>
  <c r="AG209" i="20"/>
  <c r="AE210" i="20"/>
  <c r="AG212" i="20"/>
  <c r="AE213" i="20"/>
  <c r="AG215" i="20"/>
  <c r="AE216" i="20"/>
  <c r="AG218" i="20"/>
  <c r="AE219" i="20"/>
  <c r="AG221" i="20"/>
  <c r="AE222" i="20"/>
  <c r="AG224" i="20"/>
  <c r="AE225" i="20"/>
  <c r="AG227" i="20"/>
  <c r="AE228" i="20"/>
  <c r="AG230" i="20"/>
  <c r="AE231" i="20"/>
  <c r="AG233" i="20"/>
  <c r="AE234" i="20"/>
  <c r="AG236" i="20"/>
  <c r="AE237" i="20"/>
  <c r="AG239" i="20"/>
  <c r="AE240" i="20"/>
  <c r="AG242" i="20"/>
  <c r="AE243" i="20"/>
  <c r="AG245" i="20"/>
  <c r="AE246" i="20"/>
  <c r="AG248" i="20"/>
  <c r="AE249" i="20"/>
  <c r="AG251" i="20"/>
  <c r="AE252" i="20"/>
  <c r="AG254" i="20"/>
  <c r="AE255" i="20"/>
  <c r="AG257" i="20"/>
  <c r="AE258" i="20"/>
  <c r="AG260" i="20"/>
  <c r="AE261" i="20"/>
  <c r="AG263" i="20"/>
  <c r="AE264" i="20"/>
  <c r="AG266" i="20"/>
  <c r="AE267" i="20"/>
  <c r="AG269" i="20"/>
  <c r="AE270" i="20"/>
  <c r="AG272" i="20"/>
  <c r="AE273" i="20"/>
  <c r="AG275" i="20"/>
  <c r="AE276" i="20"/>
  <c r="AG278" i="20"/>
  <c r="AE279" i="20"/>
  <c r="AG281" i="20"/>
  <c r="AE282" i="20"/>
  <c r="AG284" i="20"/>
  <c r="AE285" i="20"/>
  <c r="AG287" i="20"/>
  <c r="AE288" i="20"/>
  <c r="AG290" i="20"/>
  <c r="AE291" i="20"/>
  <c r="AG293" i="20"/>
  <c r="AE294" i="20"/>
  <c r="AG296" i="20"/>
  <c r="AE297" i="20"/>
  <c r="AG299" i="20"/>
  <c r="AE300" i="20"/>
  <c r="AG302" i="20"/>
  <c r="AE303" i="20"/>
  <c r="AG305" i="20"/>
  <c r="AE306" i="20"/>
  <c r="AG308" i="20"/>
  <c r="AE309" i="20"/>
  <c r="AG311" i="20"/>
  <c r="AE312" i="20"/>
  <c r="AG314" i="20"/>
  <c r="AE315" i="20"/>
  <c r="AG317" i="20"/>
  <c r="AE318" i="20"/>
  <c r="AG320" i="20"/>
  <c r="AE321" i="20"/>
  <c r="AG323" i="20"/>
  <c r="AE324" i="20"/>
  <c r="AG326" i="20"/>
  <c r="AE327" i="20"/>
  <c r="AG329" i="20"/>
  <c r="AE330" i="20"/>
  <c r="AG332" i="20"/>
  <c r="AE333" i="20"/>
  <c r="AG335" i="20"/>
  <c r="AE336" i="20"/>
  <c r="AG338" i="20"/>
  <c r="AE339" i="20"/>
  <c r="AG341" i="20"/>
  <c r="AE342" i="20"/>
  <c r="AG344" i="20"/>
  <c r="AE345" i="20"/>
  <c r="AG347" i="20"/>
  <c r="AE348" i="20"/>
  <c r="AG350" i="20"/>
  <c r="AE351" i="20"/>
  <c r="AG353" i="20"/>
  <c r="AE354" i="20"/>
  <c r="AG356" i="20"/>
  <c r="AE357" i="20"/>
  <c r="AG359" i="20"/>
  <c r="AE360" i="20"/>
  <c r="AG362" i="20"/>
  <c r="AE363" i="20"/>
  <c r="AG365" i="20"/>
  <c r="AE366" i="20"/>
  <c r="AG368" i="20"/>
  <c r="AE369" i="20"/>
  <c r="AG371" i="20"/>
  <c r="AE372" i="20"/>
  <c r="AG374" i="20"/>
  <c r="AE375" i="20"/>
  <c r="AG377" i="20"/>
  <c r="AE378" i="20"/>
  <c r="AG380" i="20"/>
  <c r="AE381" i="20"/>
  <c r="AG383" i="20"/>
  <c r="AE384" i="20"/>
  <c r="AG386" i="20"/>
  <c r="AE387" i="20"/>
  <c r="AG389" i="20"/>
  <c r="AE390" i="20"/>
  <c r="AG392" i="20"/>
  <c r="AE393" i="20"/>
  <c r="AG395" i="20"/>
  <c r="AE396" i="20"/>
  <c r="AG398" i="20"/>
  <c r="AE399" i="20"/>
  <c r="AG401" i="20"/>
  <c r="AE402" i="20"/>
  <c r="AG404" i="20"/>
  <c r="AE405" i="20"/>
  <c r="AG407" i="20"/>
  <c r="AE408" i="20"/>
  <c r="AG410" i="20"/>
  <c r="AE411" i="20"/>
  <c r="AG413" i="20"/>
  <c r="AE414" i="20"/>
  <c r="AG416" i="20"/>
  <c r="AE417" i="20"/>
  <c r="AG419" i="20"/>
  <c r="AE420" i="20"/>
  <c r="AG422" i="20"/>
  <c r="AE423" i="20"/>
  <c r="AG425" i="20"/>
  <c r="AE426" i="20"/>
  <c r="AG428" i="20"/>
  <c r="AE429" i="20"/>
  <c r="AG431" i="20"/>
  <c r="AE432" i="20"/>
  <c r="AG434" i="20"/>
  <c r="AE435" i="20"/>
  <c r="AG437" i="20"/>
  <c r="AE438" i="20"/>
  <c r="AG440" i="20"/>
  <c r="AE441" i="20"/>
  <c r="AG443" i="20"/>
  <c r="AE444" i="20"/>
  <c r="AG446" i="20"/>
  <c r="AE447" i="20"/>
  <c r="AG449" i="20"/>
  <c r="AE450" i="20"/>
  <c r="AG452" i="20"/>
  <c r="AE453" i="20"/>
  <c r="AG455" i="20"/>
  <c r="AE456" i="20"/>
  <c r="AG458" i="20"/>
  <c r="AE459" i="20"/>
  <c r="AG461" i="20"/>
  <c r="AE462" i="20"/>
  <c r="AG464" i="20"/>
  <c r="AE465" i="20"/>
  <c r="AG467" i="20"/>
  <c r="AE468" i="20"/>
  <c r="AG470" i="20"/>
  <c r="AE471" i="20"/>
  <c r="AG473" i="20"/>
  <c r="AE474" i="20"/>
  <c r="AG476" i="20"/>
  <c r="AE477" i="20"/>
  <c r="AG479" i="20"/>
  <c r="AE480" i="20"/>
  <c r="AG482" i="20"/>
  <c r="AE483" i="20"/>
  <c r="AG485" i="20"/>
  <c r="AE486" i="20"/>
  <c r="AG488" i="20"/>
  <c r="AE489" i="20"/>
  <c r="AG491" i="20"/>
  <c r="AE492" i="20"/>
  <c r="AG494" i="20"/>
  <c r="AE495" i="20"/>
  <c r="AG497" i="20"/>
  <c r="AE498" i="20"/>
  <c r="AG500" i="20"/>
  <c r="AE501" i="20"/>
  <c r="AG503" i="20"/>
  <c r="AE504" i="20"/>
  <c r="AG506" i="20"/>
  <c r="AE507" i="20"/>
  <c r="AG509" i="20"/>
  <c r="AE510" i="20"/>
  <c r="AG512" i="20"/>
  <c r="AE513" i="20"/>
  <c r="AG515" i="20"/>
  <c r="AE516" i="20"/>
  <c r="AG518" i="20"/>
  <c r="AE519" i="20"/>
  <c r="AG521" i="20"/>
  <c r="AE522" i="20"/>
  <c r="AG524" i="20"/>
  <c r="AE525" i="20"/>
  <c r="AG527" i="20"/>
  <c r="AE528" i="20"/>
  <c r="AG530" i="20"/>
  <c r="AE531" i="20"/>
  <c r="AG533" i="20"/>
  <c r="AE534" i="20"/>
  <c r="AG536" i="20"/>
  <c r="AE537" i="20"/>
  <c r="AG539" i="20"/>
  <c r="AE540" i="20"/>
  <c r="AG542" i="20"/>
  <c r="AE543" i="20"/>
  <c r="AG545" i="20"/>
  <c r="AE546" i="20"/>
  <c r="AG548" i="20"/>
  <c r="AE549" i="20"/>
  <c r="AG551" i="20"/>
  <c r="AE552" i="20"/>
  <c r="AG554" i="20"/>
  <c r="AE555" i="20"/>
  <c r="AG557" i="20"/>
  <c r="AE558" i="20"/>
  <c r="AG560" i="20"/>
  <c r="AE561" i="20"/>
  <c r="AG563" i="20"/>
  <c r="AE564" i="20"/>
  <c r="AG566" i="20"/>
  <c r="AE567" i="20"/>
  <c r="AG569" i="20"/>
  <c r="AE570" i="20"/>
  <c r="AG572" i="20"/>
  <c r="AE573" i="20"/>
  <c r="AG575" i="20"/>
  <c r="AE576" i="20"/>
  <c r="AG578" i="20"/>
  <c r="AE579" i="20"/>
  <c r="AG581" i="20"/>
  <c r="AE582" i="20"/>
  <c r="AG584" i="20"/>
  <c r="AE585" i="20"/>
  <c r="AG587" i="20"/>
  <c r="AE588" i="20"/>
  <c r="AG590" i="20"/>
  <c r="AE591" i="20"/>
  <c r="AG593" i="20"/>
  <c r="AE594" i="20"/>
  <c r="AG596" i="20"/>
  <c r="AE597" i="20"/>
  <c r="AG599" i="20"/>
  <c r="AE600" i="20"/>
  <c r="AG602" i="20"/>
  <c r="AE603" i="20"/>
  <c r="AG605" i="20"/>
  <c r="AE606" i="20"/>
  <c r="AG608" i="20"/>
  <c r="AE609" i="20"/>
  <c r="AG611" i="20"/>
  <c r="AE612" i="20"/>
  <c r="AG614" i="20"/>
  <c r="AE615" i="20"/>
  <c r="AG617" i="20"/>
  <c r="AE618" i="20"/>
  <c r="AG620" i="20"/>
  <c r="AE621" i="20"/>
  <c r="AG623" i="20"/>
  <c r="AE624" i="20"/>
  <c r="AG626" i="20"/>
  <c r="AE627" i="20"/>
  <c r="AG629" i="20"/>
  <c r="AE630" i="20"/>
  <c r="AG632" i="20"/>
  <c r="AE633" i="20"/>
  <c r="AG635" i="20"/>
  <c r="AE636" i="20"/>
  <c r="AG638" i="20"/>
  <c r="AE639" i="20"/>
  <c r="AG641" i="20"/>
  <c r="AE642" i="20"/>
  <c r="AG644" i="20"/>
  <c r="AE645" i="20"/>
  <c r="AG647" i="20"/>
  <c r="AE648" i="20"/>
  <c r="AG650" i="20"/>
  <c r="AE651" i="20"/>
  <c r="AG653" i="20"/>
  <c r="AE654" i="20"/>
  <c r="AG656" i="20"/>
  <c r="AE657" i="20"/>
  <c r="AG659" i="20"/>
  <c r="AE660" i="20"/>
  <c r="AG662" i="20"/>
  <c r="AE663" i="20"/>
  <c r="AG665" i="20"/>
  <c r="AE666" i="20"/>
  <c r="AG668" i="20"/>
  <c r="AE669" i="20"/>
  <c r="AG671" i="20"/>
  <c r="AE672" i="20"/>
  <c r="AG674" i="20"/>
  <c r="AE675" i="20"/>
  <c r="AG677" i="20"/>
  <c r="AE678" i="20"/>
  <c r="AG680" i="20"/>
  <c r="AE681" i="20"/>
  <c r="AG683" i="20"/>
  <c r="AE684" i="20"/>
  <c r="AG686" i="20"/>
  <c r="AE687" i="20"/>
  <c r="AG689" i="20"/>
  <c r="AE690" i="20"/>
  <c r="AG692" i="20"/>
  <c r="AE693" i="20"/>
  <c r="AG695" i="20"/>
  <c r="AE696" i="20"/>
  <c r="AG698" i="20"/>
  <c r="AE699" i="20"/>
  <c r="AG701" i="20"/>
  <c r="AE702" i="20"/>
  <c r="AG704" i="20"/>
  <c r="AE705" i="20"/>
  <c r="AG707" i="20"/>
  <c r="AE708" i="20"/>
  <c r="AG710" i="20"/>
  <c r="AE711" i="20"/>
  <c r="AG713" i="20"/>
  <c r="AE714" i="20"/>
  <c r="AG716" i="20"/>
  <c r="AE717" i="20"/>
  <c r="AG719" i="20"/>
  <c r="AE720" i="20"/>
  <c r="AG722" i="20"/>
  <c r="AE723" i="20"/>
  <c r="AG725" i="20"/>
  <c r="AE726" i="20"/>
  <c r="AG728" i="20"/>
  <c r="AE729" i="20"/>
  <c r="AG731" i="20"/>
  <c r="AE732" i="20"/>
  <c r="AG734" i="20"/>
  <c r="AE735" i="20"/>
  <c r="AG737" i="20"/>
  <c r="AE738" i="20"/>
  <c r="AG740" i="20"/>
  <c r="AE741" i="20"/>
  <c r="AG743" i="20"/>
  <c r="AE744" i="20"/>
  <c r="AG746" i="20"/>
  <c r="AE747" i="20"/>
  <c r="AG749" i="20"/>
  <c r="AE750" i="20"/>
  <c r="AG752" i="20"/>
  <c r="AE753" i="20"/>
  <c r="AG755" i="20"/>
  <c r="AE756" i="20"/>
  <c r="AG758" i="20"/>
  <c r="AE759" i="20"/>
  <c r="AG761" i="20"/>
  <c r="AE762" i="20"/>
  <c r="AG764" i="20"/>
  <c r="AE765" i="20"/>
  <c r="AG767" i="20"/>
  <c r="AE768" i="20"/>
  <c r="AG770" i="20"/>
  <c r="AE771" i="20"/>
  <c r="AG773" i="20"/>
  <c r="AE774" i="20"/>
  <c r="AG776" i="20"/>
  <c r="AE777" i="20"/>
  <c r="AG779" i="20"/>
  <c r="AE780" i="20"/>
  <c r="AG782" i="20"/>
  <c r="AE783" i="20"/>
  <c r="AG785" i="20"/>
  <c r="AE786" i="20"/>
  <c r="AG788" i="20"/>
  <c r="AE789" i="20"/>
  <c r="AG791" i="20"/>
  <c r="AE792" i="20"/>
  <c r="AG794" i="20"/>
  <c r="AE795" i="20"/>
  <c r="AG797" i="20"/>
  <c r="AE798" i="20"/>
  <c r="AG800" i="20"/>
  <c r="AE801" i="20"/>
  <c r="AG803" i="20"/>
  <c r="AE804" i="20"/>
  <c r="AG806" i="20"/>
  <c r="AE807" i="20"/>
  <c r="AG809" i="20"/>
  <c r="AE810" i="20"/>
  <c r="AG812" i="20"/>
  <c r="AE813" i="20"/>
  <c r="AG815" i="20"/>
  <c r="AE816" i="20"/>
  <c r="AG818" i="20"/>
  <c r="AE819" i="20"/>
  <c r="AG821" i="20"/>
  <c r="AE822" i="20"/>
  <c r="AG824" i="20"/>
  <c r="AE825" i="20"/>
  <c r="AG827" i="20"/>
  <c r="AE828" i="20"/>
  <c r="AG830" i="20"/>
  <c r="AE831" i="20"/>
  <c r="AG833" i="20"/>
  <c r="AE834" i="20"/>
  <c r="AG836" i="20"/>
  <c r="AE837" i="20"/>
  <c r="AG839" i="20"/>
  <c r="AE840" i="20"/>
  <c r="AG842" i="20"/>
  <c r="AE843" i="20"/>
  <c r="AG845" i="20"/>
  <c r="AE846" i="20"/>
  <c r="AG848" i="20"/>
  <c r="AE849" i="20"/>
  <c r="AG851" i="20"/>
  <c r="AE852" i="20"/>
  <c r="AG854" i="20"/>
  <c r="AE855" i="20"/>
  <c r="AG857" i="20"/>
  <c r="AE858" i="20"/>
  <c r="AG860" i="20"/>
  <c r="AE861" i="20"/>
  <c r="AG863" i="20"/>
  <c r="AE864" i="20"/>
  <c r="AG866" i="20"/>
  <c r="AE867" i="20"/>
  <c r="AG869" i="20"/>
  <c r="AE870" i="20"/>
  <c r="AG872" i="20"/>
  <c r="AE873" i="20"/>
  <c r="AG875" i="20"/>
  <c r="AE876" i="20"/>
  <c r="AG878" i="20"/>
  <c r="AE879" i="20"/>
  <c r="AG881" i="20"/>
  <c r="AE882" i="20"/>
  <c r="AG884" i="20"/>
  <c r="AE885" i="20"/>
  <c r="AG887" i="20"/>
  <c r="AE888" i="20"/>
  <c r="AG890" i="20"/>
  <c r="AE891" i="20"/>
  <c r="AG893" i="20"/>
  <c r="AE894" i="20"/>
  <c r="AG896" i="20"/>
  <c r="AE900" i="20"/>
  <c r="AG902" i="20"/>
  <c r="AG908" i="20"/>
  <c r="AE909" i="20"/>
  <c r="AE915" i="20"/>
  <c r="AG917" i="20"/>
  <c r="AG920" i="20"/>
  <c r="AG923" i="20"/>
  <c r="AE927" i="20"/>
  <c r="AG929" i="20"/>
  <c r="AE930" i="20"/>
  <c r="AG932" i="20"/>
  <c r="AG935" i="20"/>
  <c r="AE936" i="20"/>
  <c r="AG941" i="20"/>
  <c r="AE945" i="20"/>
  <c r="AG950" i="20"/>
  <c r="AG962" i="20"/>
  <c r="AE966" i="20"/>
  <c r="AG968" i="20"/>
  <c r="AE972" i="20"/>
  <c r="AG974" i="20"/>
  <c r="AG977" i="20"/>
  <c r="AG980" i="20"/>
  <c r="AE984" i="20"/>
  <c r="AE987" i="20"/>
  <c r="AE990" i="20"/>
  <c r="AG992" i="20"/>
  <c r="AE993" i="20"/>
  <c r="AG995" i="20"/>
  <c r="AE15" i="20"/>
  <c r="AE21" i="20"/>
  <c r="AE27" i="20"/>
  <c r="AE33" i="20"/>
  <c r="AE36" i="20"/>
  <c r="AE42" i="20"/>
  <c r="AE45" i="20"/>
  <c r="AE48" i="20"/>
  <c r="AG50" i="20"/>
  <c r="AF56" i="20"/>
  <c r="AF62" i="20"/>
  <c r="AF68" i="20"/>
  <c r="AE75" i="20"/>
  <c r="AF80" i="20"/>
  <c r="AF86" i="20"/>
  <c r="AE93" i="20"/>
  <c r="AF98" i="20"/>
  <c r="AF104" i="20"/>
  <c r="AF193" i="20"/>
  <c r="AF199" i="20"/>
  <c r="AF235" i="20"/>
  <c r="AF247" i="20"/>
  <c r="AF250" i="20"/>
  <c r="AF253" i="20"/>
  <c r="AF280" i="20"/>
  <c r="AF319" i="20"/>
  <c r="AF322" i="20"/>
  <c r="AF328" i="20"/>
  <c r="AF331" i="20"/>
  <c r="AF343" i="20"/>
  <c r="AF346" i="20"/>
  <c r="AF349" i="20"/>
  <c r="AF358" i="20"/>
  <c r="AF376" i="20"/>
  <c r="AF388" i="20"/>
  <c r="AF391" i="20"/>
  <c r="AF400" i="20"/>
  <c r="AF406" i="20"/>
  <c r="AF415" i="20"/>
  <c r="AF111" i="20"/>
  <c r="AF114" i="20"/>
  <c r="AF117" i="20"/>
  <c r="AF120" i="20"/>
  <c r="AF123" i="20"/>
  <c r="AF126" i="20"/>
  <c r="AF129" i="20"/>
  <c r="AF132" i="20"/>
  <c r="AF135" i="20"/>
  <c r="AF138" i="20"/>
  <c r="AF141" i="20"/>
  <c r="AF144" i="20"/>
  <c r="AF147" i="20"/>
  <c r="AF150" i="20"/>
  <c r="AF153" i="20"/>
  <c r="AF156" i="20"/>
  <c r="AF159" i="20"/>
  <c r="AF162" i="20"/>
  <c r="AF165" i="20"/>
  <c r="AF168" i="20"/>
  <c r="AF171" i="20"/>
  <c r="AF174" i="20"/>
  <c r="AF177" i="20"/>
  <c r="AF180" i="20"/>
  <c r="AF183" i="20"/>
  <c r="AF186" i="20"/>
  <c r="AF189" i="20"/>
  <c r="AF192" i="20"/>
  <c r="AF195" i="20"/>
  <c r="AF198" i="20"/>
  <c r="AF201" i="20"/>
  <c r="AF204" i="20"/>
  <c r="AF207" i="20"/>
  <c r="AF210" i="20"/>
  <c r="AF213" i="20"/>
  <c r="AF216" i="20"/>
  <c r="AF219" i="20"/>
  <c r="AF222" i="20"/>
  <c r="AF225" i="20"/>
  <c r="AF228" i="20"/>
  <c r="AF231" i="20"/>
  <c r="AF234" i="20"/>
  <c r="AF237" i="20"/>
  <c r="AF240" i="20"/>
  <c r="AF243" i="20"/>
  <c r="AF246" i="20"/>
  <c r="AF249" i="20"/>
  <c r="AF252" i="20"/>
  <c r="AF255" i="20"/>
  <c r="AF258" i="20"/>
  <c r="AF261" i="20"/>
  <c r="AF264" i="20"/>
  <c r="AF267" i="20"/>
  <c r="AF270" i="20"/>
  <c r="AF273" i="20"/>
  <c r="AF276" i="20"/>
  <c r="AF279" i="20"/>
  <c r="AF282" i="20"/>
  <c r="AF285" i="20"/>
  <c r="AF288" i="20"/>
  <c r="AF291" i="20"/>
  <c r="AF294" i="20"/>
  <c r="AF297" i="20"/>
  <c r="AF300" i="20"/>
  <c r="AF303" i="20"/>
  <c r="AF306" i="20"/>
  <c r="AF309" i="20"/>
  <c r="AF312" i="20"/>
  <c r="AF315" i="20"/>
  <c r="AF318" i="20"/>
  <c r="AF321" i="20"/>
  <c r="AF324" i="20"/>
  <c r="AF327" i="20"/>
  <c r="AF330" i="20"/>
  <c r="AF333" i="20"/>
  <c r="AF336" i="20"/>
  <c r="AF339" i="20"/>
  <c r="AF342" i="20"/>
  <c r="AF345" i="20"/>
  <c r="AF348" i="20"/>
  <c r="AF351" i="20"/>
  <c r="AF354" i="20"/>
  <c r="AF357" i="20"/>
  <c r="AF360" i="20"/>
  <c r="AF363" i="20"/>
  <c r="AF366" i="20"/>
  <c r="AF369" i="20"/>
  <c r="AF372" i="20"/>
  <c r="AF375" i="20"/>
  <c r="AF378" i="20"/>
  <c r="AF381" i="20"/>
  <c r="AF384" i="20"/>
  <c r="AF387" i="20"/>
  <c r="AF390" i="20"/>
  <c r="AF393" i="20"/>
  <c r="AF396" i="20"/>
  <c r="AF399" i="20"/>
  <c r="AF402" i="20"/>
  <c r="AF405" i="20"/>
  <c r="AF408" i="20"/>
  <c r="AF411" i="20"/>
  <c r="AF414" i="20"/>
  <c r="AF417" i="20"/>
  <c r="AF420" i="20"/>
  <c r="AF423" i="20"/>
  <c r="AF426" i="20"/>
  <c r="AF429" i="20"/>
  <c r="AF432" i="20"/>
  <c r="AF435" i="20"/>
  <c r="AF438" i="20"/>
  <c r="AF441" i="20"/>
  <c r="AF444" i="20"/>
  <c r="AF447" i="20"/>
  <c r="AF450" i="20"/>
  <c r="AF453" i="20"/>
  <c r="AF456" i="20"/>
  <c r="AF459" i="20"/>
  <c r="AF462" i="20"/>
  <c r="AF465" i="20"/>
  <c r="AF468" i="20"/>
  <c r="AF471" i="20"/>
  <c r="AF474" i="20"/>
  <c r="AF477" i="20"/>
  <c r="AF480" i="20"/>
  <c r="AF483" i="20"/>
  <c r="AF486" i="20"/>
  <c r="AF489" i="20"/>
  <c r="AF492" i="20"/>
  <c r="AF495" i="20"/>
  <c r="AF498" i="20"/>
  <c r="AF501" i="20"/>
  <c r="AF504" i="20"/>
  <c r="AF507" i="20"/>
  <c r="AF510" i="20"/>
  <c r="AF513" i="20"/>
  <c r="AF516" i="20"/>
  <c r="AF519" i="20"/>
  <c r="AF522" i="20"/>
  <c r="AF525" i="20"/>
  <c r="AF528" i="20"/>
  <c r="AF531" i="20"/>
  <c r="AF534" i="20"/>
  <c r="AF537" i="20"/>
  <c r="AF540" i="20"/>
  <c r="AF543" i="20"/>
  <c r="AF546" i="20"/>
  <c r="AF549" i="20"/>
  <c r="AF552" i="20"/>
  <c r="AF555" i="20"/>
  <c r="AF558" i="20"/>
  <c r="AF561" i="20"/>
  <c r="AF564" i="20"/>
  <c r="AF567" i="20"/>
  <c r="AF570" i="20"/>
  <c r="AF573" i="20"/>
  <c r="AF576" i="20"/>
  <c r="AF579" i="20"/>
  <c r="AF582" i="20"/>
  <c r="AF585" i="20"/>
  <c r="AF588" i="20"/>
  <c r="AF591" i="20"/>
  <c r="AF594" i="20"/>
  <c r="AF597" i="20"/>
  <c r="AF600" i="20"/>
  <c r="AF603" i="20"/>
  <c r="AF606" i="20"/>
  <c r="AF609" i="20"/>
  <c r="AF612" i="20"/>
  <c r="AF615" i="20"/>
  <c r="AF618" i="20"/>
  <c r="AF621" i="20"/>
  <c r="AF624" i="20"/>
  <c r="AF627" i="20"/>
  <c r="AF630" i="20"/>
  <c r="AF633" i="20"/>
  <c r="AF636" i="20"/>
  <c r="AF639" i="20"/>
  <c r="AF642" i="20"/>
  <c r="AF645" i="20"/>
  <c r="AF648" i="20"/>
  <c r="AF651" i="20"/>
  <c r="AF654" i="20"/>
  <c r="AF657" i="20"/>
  <c r="AF660" i="20"/>
  <c r="AF663" i="20"/>
  <c r="AF666" i="20"/>
  <c r="AF669" i="20"/>
  <c r="AF672" i="20"/>
  <c r="AF675" i="20"/>
  <c r="AF678" i="20"/>
  <c r="AF681" i="20"/>
  <c r="AF684" i="20"/>
  <c r="AF687" i="20"/>
  <c r="AF690" i="20"/>
  <c r="AF693" i="20"/>
  <c r="AF696" i="20"/>
  <c r="AF699" i="20"/>
  <c r="AF702" i="20"/>
  <c r="AF705" i="20"/>
  <c r="AF708" i="20"/>
  <c r="AF711" i="20"/>
  <c r="AF714" i="20"/>
  <c r="AF717" i="20"/>
  <c r="AF720" i="20"/>
  <c r="AF723" i="20"/>
  <c r="AF726" i="20"/>
  <c r="AF729" i="20"/>
  <c r="AF732" i="20"/>
  <c r="AF735" i="20"/>
  <c r="AF738" i="20"/>
  <c r="AF741" i="20"/>
  <c r="AF744" i="20"/>
  <c r="AF747" i="20"/>
  <c r="AF750" i="20"/>
  <c r="AF753" i="20"/>
  <c r="AF756" i="20"/>
  <c r="AF759" i="20"/>
  <c r="AF762" i="20"/>
  <c r="AF765" i="20"/>
  <c r="AF768" i="20"/>
  <c r="AF771" i="20"/>
  <c r="AF774" i="20"/>
  <c r="AF777" i="20"/>
  <c r="AF780" i="20"/>
  <c r="AF783" i="20"/>
  <c r="AF786" i="20"/>
  <c r="AF789" i="20"/>
  <c r="AF792" i="20"/>
  <c r="AF795" i="20"/>
  <c r="AF798" i="20"/>
  <c r="AF801" i="20"/>
  <c r="AF804" i="20"/>
  <c r="AF807" i="20"/>
  <c r="AF810" i="20"/>
  <c r="AF813" i="20"/>
  <c r="AF816" i="20"/>
  <c r="AF819" i="20"/>
  <c r="AF822" i="20"/>
  <c r="AF825" i="20"/>
  <c r="AF828" i="20"/>
  <c r="AF831" i="20"/>
  <c r="AF834" i="20"/>
  <c r="AF837" i="20"/>
  <c r="AF840" i="20"/>
  <c r="AF843" i="20"/>
  <c r="AF846" i="20"/>
  <c r="AF849" i="20"/>
  <c r="AF852" i="20"/>
  <c r="AF855" i="20"/>
  <c r="AF858" i="20"/>
  <c r="AF861" i="20"/>
  <c r="AF864" i="20"/>
  <c r="AF867" i="20"/>
  <c r="AF870" i="20"/>
  <c r="AF873" i="20"/>
  <c r="AF876" i="20"/>
  <c r="AF879" i="20"/>
  <c r="AF882" i="20"/>
  <c r="AF885" i="20"/>
  <c r="AF888" i="20"/>
  <c r="AF891" i="20"/>
  <c r="AF894" i="20"/>
  <c r="AF897" i="20"/>
  <c r="AF900" i="20"/>
  <c r="AF903" i="20"/>
  <c r="AF906" i="20"/>
  <c r="AF909" i="20"/>
  <c r="AF912" i="20"/>
  <c r="AF915" i="20"/>
  <c r="AF918" i="20"/>
  <c r="AF921" i="20"/>
  <c r="AF924" i="20"/>
  <c r="AF927" i="20"/>
  <c r="AF930" i="20"/>
  <c r="AF933" i="20"/>
  <c r="AF936" i="20"/>
  <c r="AF939" i="20"/>
  <c r="AF942" i="20"/>
  <c r="AF945" i="20"/>
  <c r="AF948" i="20"/>
  <c r="AF951" i="20"/>
  <c r="AF954" i="20"/>
  <c r="AF957" i="20"/>
  <c r="AF960" i="20"/>
  <c r="AF963" i="20"/>
  <c r="AF966" i="20"/>
  <c r="AF969" i="20"/>
  <c r="AF972" i="20"/>
  <c r="AF975" i="20"/>
  <c r="AF978" i="20"/>
  <c r="AF981" i="20"/>
  <c r="AF984" i="20"/>
  <c r="AF987" i="20"/>
  <c r="AF990" i="20"/>
  <c r="AF993" i="20"/>
  <c r="AF996" i="20"/>
  <c r="AF15" i="20"/>
  <c r="AF18" i="20"/>
  <c r="AF21" i="20"/>
  <c r="AF24" i="20"/>
  <c r="AF27" i="20"/>
  <c r="AF30" i="20"/>
  <c r="AF33" i="20"/>
  <c r="AF36" i="20"/>
  <c r="AF39" i="20"/>
  <c r="AF42" i="20"/>
  <c r="AF45" i="20"/>
  <c r="AF48" i="20"/>
  <c r="AF51" i="20"/>
  <c r="AE52" i="20"/>
  <c r="AF57" i="20"/>
  <c r="AE58" i="20"/>
  <c r="AF63" i="20"/>
  <c r="AE64" i="20"/>
  <c r="AF69" i="20"/>
  <c r="AE70" i="20"/>
  <c r="AF75" i="20"/>
  <c r="AE76" i="20"/>
  <c r="AF81" i="20"/>
  <c r="AE82" i="20"/>
  <c r="AF87" i="20"/>
  <c r="AE88" i="20"/>
  <c r="AF93" i="20"/>
  <c r="AE94" i="20"/>
  <c r="AF99" i="20"/>
  <c r="AE100" i="20"/>
  <c r="AF105" i="20"/>
  <c r="AG957" i="20"/>
  <c r="AE961" i="20"/>
  <c r="AE964" i="20"/>
  <c r="AG966" i="20"/>
  <c r="AG969" i="20"/>
  <c r="AG972" i="20"/>
  <c r="AE973" i="20"/>
  <c r="AE976" i="20"/>
  <c r="AG978" i="20"/>
  <c r="AG981" i="20"/>
  <c r="AE985" i="20"/>
  <c r="AE988" i="20"/>
  <c r="AG990" i="20"/>
  <c r="AG18" i="20"/>
  <c r="AE22" i="20"/>
  <c r="AE28" i="20"/>
  <c r="AE40" i="20"/>
  <c r="AG45" i="20"/>
  <c r="AE49" i="20"/>
  <c r="AE53" i="20"/>
  <c r="AE59" i="20"/>
  <c r="AE65" i="20"/>
  <c r="AF70" i="20"/>
  <c r="AE77" i="20"/>
  <c r="AF82" i="20"/>
  <c r="AF88" i="20"/>
  <c r="AF94" i="20"/>
  <c r="AE101" i="20"/>
  <c r="AF115" i="20"/>
  <c r="AF121" i="20"/>
  <c r="AF127" i="20"/>
  <c r="AF133" i="20"/>
  <c r="AF142" i="20"/>
  <c r="AF148" i="20"/>
  <c r="AF157" i="20"/>
  <c r="AF160" i="20"/>
  <c r="AF166" i="20"/>
  <c r="AF172" i="20"/>
  <c r="AF184" i="20"/>
  <c r="AF196" i="20"/>
  <c r="AF208" i="20"/>
  <c r="AF211" i="20"/>
  <c r="AF226" i="20"/>
  <c r="AF238" i="20"/>
  <c r="AF259" i="20"/>
  <c r="AF298" i="20"/>
  <c r="AF304" i="20"/>
  <c r="AF307" i="20"/>
  <c r="AF313" i="20"/>
  <c r="AF316" i="20"/>
  <c r="AF340" i="20"/>
  <c r="AF361" i="20"/>
  <c r="AF367" i="20"/>
  <c r="AF370" i="20"/>
  <c r="AF373" i="20"/>
  <c r="AF379" i="20"/>
  <c r="AF403" i="20"/>
  <c r="AF409" i="20"/>
  <c r="AF433" i="20"/>
  <c r="AF457" i="20"/>
  <c r="AF466" i="20"/>
  <c r="AF469" i="20"/>
  <c r="AF478" i="20"/>
  <c r="AE109" i="20"/>
  <c r="AG111" i="20"/>
  <c r="AE112" i="20"/>
  <c r="AG114" i="20"/>
  <c r="AE115" i="20"/>
  <c r="AG117" i="20"/>
  <c r="AE118" i="20"/>
  <c r="AG120" i="20"/>
  <c r="AE121" i="20"/>
  <c r="AG123" i="20"/>
  <c r="AE124" i="20"/>
  <c r="AG126" i="20"/>
  <c r="AE127" i="20"/>
  <c r="AG129" i="20"/>
  <c r="AE130" i="20"/>
  <c r="AG132" i="20"/>
  <c r="AE133" i="20"/>
  <c r="AG135" i="20"/>
  <c r="AE136" i="20"/>
  <c r="AG138" i="20"/>
  <c r="AE139" i="20"/>
  <c r="AG141" i="20"/>
  <c r="AE142" i="20"/>
  <c r="AG144" i="20"/>
  <c r="AE145" i="20"/>
  <c r="AG147" i="20"/>
  <c r="AE148" i="20"/>
  <c r="AG150" i="20"/>
  <c r="AE151" i="20"/>
  <c r="AG153" i="20"/>
  <c r="AE154" i="20"/>
  <c r="AG156" i="20"/>
  <c r="AE157" i="20"/>
  <c r="AG159" i="20"/>
  <c r="AE160" i="20"/>
  <c r="AG162" i="20"/>
  <c r="AE163" i="20"/>
  <c r="AG165" i="20"/>
  <c r="AE166" i="20"/>
  <c r="AG168" i="20"/>
  <c r="AE169" i="20"/>
  <c r="AG171" i="20"/>
  <c r="AE172" i="20"/>
  <c r="AG174" i="20"/>
  <c r="AE175" i="20"/>
  <c r="AG177" i="20"/>
  <c r="AE178" i="20"/>
  <c r="AG180" i="20"/>
  <c r="AE181" i="20"/>
  <c r="AG183" i="20"/>
  <c r="AE184" i="20"/>
  <c r="AG186" i="20"/>
  <c r="AE187" i="20"/>
  <c r="AG189" i="20"/>
  <c r="AE190" i="20"/>
  <c r="AG192" i="20"/>
  <c r="AE193" i="20"/>
  <c r="AG195" i="20"/>
  <c r="AE196" i="20"/>
  <c r="AG198" i="20"/>
  <c r="AE199" i="20"/>
  <c r="AG201" i="20"/>
  <c r="AE202" i="20"/>
  <c r="AG204" i="20"/>
  <c r="AE205" i="20"/>
  <c r="AG207" i="20"/>
  <c r="AE208" i="20"/>
  <c r="AG210" i="20"/>
  <c r="AE211" i="20"/>
  <c r="AG213" i="20"/>
  <c r="AE214" i="20"/>
  <c r="AG216" i="20"/>
  <c r="AE217" i="20"/>
  <c r="AG219" i="20"/>
  <c r="AE220" i="20"/>
  <c r="AG222" i="20"/>
  <c r="AE223" i="20"/>
  <c r="AG225" i="20"/>
  <c r="AE226" i="20"/>
  <c r="AG228" i="20"/>
  <c r="AE229" i="20"/>
  <c r="AG231" i="20"/>
  <c r="AE232" i="20"/>
  <c r="AG234" i="20"/>
  <c r="AE235" i="20"/>
  <c r="AG237" i="20"/>
  <c r="AE238" i="20"/>
  <c r="AG240" i="20"/>
  <c r="AE241" i="20"/>
  <c r="AG243" i="20"/>
  <c r="AE244" i="20"/>
  <c r="AG246" i="20"/>
  <c r="AE247" i="20"/>
  <c r="AG249" i="20"/>
  <c r="AE250" i="20"/>
  <c r="AG252" i="20"/>
  <c r="AE253" i="20"/>
  <c r="AG255" i="20"/>
  <c r="AE256" i="20"/>
  <c r="AG258" i="20"/>
  <c r="AE259" i="20"/>
  <c r="AG261" i="20"/>
  <c r="AE262" i="20"/>
  <c r="AG264" i="20"/>
  <c r="AE265" i="20"/>
  <c r="AG267" i="20"/>
  <c r="AE268" i="20"/>
  <c r="AG270" i="20"/>
  <c r="AE271" i="20"/>
  <c r="AG273" i="20"/>
  <c r="AE274" i="20"/>
  <c r="AG276" i="20"/>
  <c r="AE277" i="20"/>
  <c r="AG279" i="20"/>
  <c r="AE280" i="20"/>
  <c r="AG282" i="20"/>
  <c r="AE283" i="20"/>
  <c r="AG285" i="20"/>
  <c r="AE286" i="20"/>
  <c r="AG288" i="20"/>
  <c r="AE289" i="20"/>
  <c r="AG291" i="20"/>
  <c r="AE292" i="20"/>
  <c r="AG294" i="20"/>
  <c r="AE295" i="20"/>
  <c r="AG297" i="20"/>
  <c r="AE298" i="20"/>
  <c r="AG300" i="20"/>
  <c r="AE301" i="20"/>
  <c r="AG303" i="20"/>
  <c r="AE304" i="20"/>
  <c r="AG306" i="20"/>
  <c r="AE307" i="20"/>
  <c r="AG309" i="20"/>
  <c r="AE310" i="20"/>
  <c r="AG312" i="20"/>
  <c r="AE313" i="20"/>
  <c r="AG315" i="20"/>
  <c r="AE316" i="20"/>
  <c r="AG318" i="20"/>
  <c r="AE319" i="20"/>
  <c r="AG321" i="20"/>
  <c r="AE322" i="20"/>
  <c r="AG324" i="20"/>
  <c r="AE325" i="20"/>
  <c r="AG327" i="20"/>
  <c r="AE328" i="20"/>
  <c r="AG330" i="20"/>
  <c r="AE331" i="20"/>
  <c r="AG333" i="20"/>
  <c r="AE334" i="20"/>
  <c r="AG336" i="20"/>
  <c r="AE337" i="20"/>
  <c r="AG339" i="20"/>
  <c r="AE340" i="20"/>
  <c r="AG342" i="20"/>
  <c r="AE343" i="20"/>
  <c r="AG345" i="20"/>
  <c r="AE346" i="20"/>
  <c r="AG348" i="20"/>
  <c r="AE349" i="20"/>
  <c r="AG351" i="20"/>
  <c r="AE352" i="20"/>
  <c r="AG354" i="20"/>
  <c r="AE355" i="20"/>
  <c r="AG357" i="20"/>
  <c r="AE358" i="20"/>
  <c r="AG360" i="20"/>
  <c r="AE361" i="20"/>
  <c r="AG363" i="20"/>
  <c r="AE364" i="20"/>
  <c r="AG366" i="20"/>
  <c r="AE367" i="20"/>
  <c r="AG369" i="20"/>
  <c r="AE370" i="20"/>
  <c r="AG372" i="20"/>
  <c r="AE373" i="20"/>
  <c r="AG375" i="20"/>
  <c r="AE376" i="20"/>
  <c r="AG378" i="20"/>
  <c r="AE379" i="20"/>
  <c r="AG381" i="20"/>
  <c r="AE382" i="20"/>
  <c r="AG384" i="20"/>
  <c r="AE385" i="20"/>
  <c r="AG387" i="20"/>
  <c r="AE388" i="20"/>
  <c r="AG390" i="20"/>
  <c r="AE391" i="20"/>
  <c r="AG393" i="20"/>
  <c r="AE394" i="20"/>
  <c r="AG396" i="20"/>
  <c r="AE397" i="20"/>
  <c r="AG399" i="20"/>
  <c r="AE400" i="20"/>
  <c r="AG402" i="20"/>
  <c r="AE403" i="20"/>
  <c r="AG405" i="20"/>
  <c r="AE406" i="20"/>
  <c r="AG408" i="20"/>
  <c r="AE409" i="20"/>
  <c r="AG411" i="20"/>
  <c r="AE412" i="20"/>
  <c r="AG414" i="20"/>
  <c r="AE415" i="20"/>
  <c r="AG417" i="20"/>
  <c r="AE418" i="20"/>
  <c r="AG420" i="20"/>
  <c r="AE421" i="20"/>
  <c r="AG423" i="20"/>
  <c r="AE424" i="20"/>
  <c r="AG426" i="20"/>
  <c r="AE427" i="20"/>
  <c r="AG429" i="20"/>
  <c r="AE430" i="20"/>
  <c r="AG432" i="20"/>
  <c r="AE433" i="20"/>
  <c r="AG435" i="20"/>
  <c r="AE436" i="20"/>
  <c r="AG438" i="20"/>
  <c r="AE439" i="20"/>
  <c r="AG441" i="20"/>
  <c r="AE442" i="20"/>
  <c r="AG444" i="20"/>
  <c r="AE445" i="20"/>
  <c r="AG447" i="20"/>
  <c r="AE448" i="20"/>
  <c r="AG450" i="20"/>
  <c r="AE451" i="20"/>
  <c r="AG453" i="20"/>
  <c r="AE454" i="20"/>
  <c r="AG456" i="20"/>
  <c r="AE457" i="20"/>
  <c r="AG459" i="20"/>
  <c r="AE460" i="20"/>
  <c r="AG462" i="20"/>
  <c r="AE463" i="20"/>
  <c r="AG465" i="20"/>
  <c r="AE466" i="20"/>
  <c r="AG468" i="20"/>
  <c r="AE469" i="20"/>
  <c r="AG471" i="20"/>
  <c r="AE472" i="20"/>
  <c r="AG474" i="20"/>
  <c r="AE475" i="20"/>
  <c r="AG477" i="20"/>
  <c r="AE478" i="20"/>
  <c r="AG480" i="20"/>
  <c r="AE481" i="20"/>
  <c r="AG483" i="20"/>
  <c r="AE484" i="20"/>
  <c r="AG486" i="20"/>
  <c r="AE487" i="20"/>
  <c r="AG489" i="20"/>
  <c r="AE490" i="20"/>
  <c r="AG492" i="20"/>
  <c r="AE493" i="20"/>
  <c r="AG495" i="20"/>
  <c r="AE496" i="20"/>
  <c r="AG498" i="20"/>
  <c r="AE499" i="20"/>
  <c r="AG501" i="20"/>
  <c r="AE502" i="20"/>
  <c r="AG504" i="20"/>
  <c r="AE505" i="20"/>
  <c r="AG507" i="20"/>
  <c r="AE508" i="20"/>
  <c r="AG510" i="20"/>
  <c r="AE511" i="20"/>
  <c r="AG513" i="20"/>
  <c r="AE514" i="20"/>
  <c r="AG516" i="20"/>
  <c r="AE517" i="20"/>
  <c r="AG519" i="20"/>
  <c r="AE520" i="20"/>
  <c r="AG522" i="20"/>
  <c r="AE523" i="20"/>
  <c r="AG525" i="20"/>
  <c r="AE526" i="20"/>
  <c r="AG528" i="20"/>
  <c r="AE529" i="20"/>
  <c r="AG531" i="20"/>
  <c r="AE532" i="20"/>
  <c r="AG534" i="20"/>
  <c r="AE535" i="20"/>
  <c r="AG537" i="20"/>
  <c r="AE538" i="20"/>
  <c r="AG540" i="20"/>
  <c r="AE541" i="20"/>
  <c r="AG543" i="20"/>
  <c r="AE544" i="20"/>
  <c r="AG546" i="20"/>
  <c r="AE547" i="20"/>
  <c r="AG549" i="20"/>
  <c r="AE550" i="20"/>
  <c r="AG552" i="20"/>
  <c r="AE553" i="20"/>
  <c r="AG555" i="20"/>
  <c r="AE556" i="20"/>
  <c r="AG558" i="20"/>
  <c r="AE559" i="20"/>
  <c r="AG561" i="20"/>
  <c r="AE562" i="20"/>
  <c r="AG564" i="20"/>
  <c r="AE565" i="20"/>
  <c r="AG567" i="20"/>
  <c r="AE568" i="20"/>
  <c r="AG570" i="20"/>
  <c r="AE571" i="20"/>
  <c r="AG573" i="20"/>
  <c r="AE574" i="20"/>
  <c r="AG576" i="20"/>
  <c r="AE577" i="20"/>
  <c r="AG579" i="20"/>
  <c r="AE580" i="20"/>
  <c r="AG582" i="20"/>
  <c r="AE583" i="20"/>
  <c r="AG585" i="20"/>
  <c r="AE586" i="20"/>
  <c r="AG588" i="20"/>
  <c r="AE589" i="20"/>
  <c r="AG591" i="20"/>
  <c r="AE592" i="20"/>
  <c r="AG594" i="20"/>
  <c r="AE595" i="20"/>
  <c r="AG597" i="20"/>
  <c r="AE598" i="20"/>
  <c r="AG600" i="20"/>
  <c r="AE601" i="20"/>
  <c r="AG603" i="20"/>
  <c r="AE604" i="20"/>
  <c r="AG606" i="20"/>
  <c r="AE607" i="20"/>
  <c r="AG609" i="20"/>
  <c r="AE610" i="20"/>
  <c r="AG612" i="20"/>
  <c r="AE613" i="20"/>
  <c r="AG615" i="20"/>
  <c r="AE616" i="20"/>
  <c r="AG618" i="20"/>
  <c r="AE619" i="20"/>
  <c r="AG621" i="20"/>
  <c r="AE622" i="20"/>
  <c r="AG624" i="20"/>
  <c r="AE625" i="20"/>
  <c r="AG627" i="20"/>
  <c r="AE628" i="20"/>
  <c r="AG630" i="20"/>
  <c r="AE631" i="20"/>
  <c r="AG633" i="20"/>
  <c r="AE634" i="20"/>
  <c r="AG636" i="20"/>
  <c r="AE637" i="20"/>
  <c r="AG639" i="20"/>
  <c r="AE640" i="20"/>
  <c r="AG642" i="20"/>
  <c r="AE643" i="20"/>
  <c r="AG645" i="20"/>
  <c r="AE646" i="20"/>
  <c r="AG648" i="20"/>
  <c r="AE649" i="20"/>
  <c r="AG651" i="20"/>
  <c r="AE652" i="20"/>
  <c r="AG654" i="20"/>
  <c r="AE655" i="20"/>
  <c r="AG657" i="20"/>
  <c r="AE658" i="20"/>
  <c r="AG660" i="20"/>
  <c r="AE661" i="20"/>
  <c r="AG663" i="20"/>
  <c r="AE664" i="20"/>
  <c r="AG666" i="20"/>
  <c r="AE667" i="20"/>
  <c r="AG669" i="20"/>
  <c r="AE670" i="20"/>
  <c r="AG672" i="20"/>
  <c r="AE673" i="20"/>
  <c r="AG675" i="20"/>
  <c r="AE676" i="20"/>
  <c r="AG678" i="20"/>
  <c r="AE679" i="20"/>
  <c r="AG681" i="20"/>
  <c r="AE682" i="20"/>
  <c r="AG684" i="20"/>
  <c r="AE685" i="20"/>
  <c r="AG687" i="20"/>
  <c r="AE688" i="20"/>
  <c r="AG690" i="20"/>
  <c r="AE691" i="20"/>
  <c r="AG693" i="20"/>
  <c r="AE694" i="20"/>
  <c r="AG696" i="20"/>
  <c r="AE697" i="20"/>
  <c r="AG699" i="20"/>
  <c r="AE700" i="20"/>
  <c r="AG702" i="20"/>
  <c r="AE703" i="20"/>
  <c r="AG705" i="20"/>
  <c r="AE706" i="20"/>
  <c r="AG708" i="20"/>
  <c r="AE709" i="20"/>
  <c r="AG711" i="20"/>
  <c r="AE712" i="20"/>
  <c r="AG714" i="20"/>
  <c r="AE715" i="20"/>
  <c r="AG717" i="20"/>
  <c r="AE718" i="20"/>
  <c r="AG720" i="20"/>
  <c r="AE721" i="20"/>
  <c r="AG723" i="20"/>
  <c r="AE724" i="20"/>
  <c r="AG726" i="20"/>
  <c r="AE727" i="20"/>
  <c r="AG729" i="20"/>
  <c r="AE730" i="20"/>
  <c r="AG732" i="20"/>
  <c r="AE733" i="20"/>
  <c r="AG735" i="20"/>
  <c r="AE736" i="20"/>
  <c r="AG738" i="20"/>
  <c r="AE739" i="20"/>
  <c r="AG741" i="20"/>
  <c r="AE742" i="20"/>
  <c r="AG744" i="20"/>
  <c r="AE745" i="20"/>
  <c r="AG747" i="20"/>
  <c r="AE748" i="20"/>
  <c r="AG750" i="20"/>
  <c r="AE751" i="20"/>
  <c r="AG753" i="20"/>
  <c r="AE754" i="20"/>
  <c r="AG756" i="20"/>
  <c r="AE757" i="20"/>
  <c r="AG759" i="20"/>
  <c r="AE760" i="20"/>
  <c r="AG762" i="20"/>
  <c r="AE763" i="20"/>
  <c r="AG765" i="20"/>
  <c r="AE766" i="20"/>
  <c r="AG768" i="20"/>
  <c r="AE769" i="20"/>
  <c r="AG771" i="20"/>
  <c r="AE772" i="20"/>
  <c r="AG774" i="20"/>
  <c r="AE775" i="20"/>
  <c r="AG777" i="20"/>
  <c r="AE778" i="20"/>
  <c r="AG780" i="20"/>
  <c r="AE781" i="20"/>
  <c r="AG783" i="20"/>
  <c r="AE784" i="20"/>
  <c r="AG786" i="20"/>
  <c r="AE787" i="20"/>
  <c r="AG789" i="20"/>
  <c r="AE790" i="20"/>
  <c r="AG792" i="20"/>
  <c r="AE793" i="20"/>
  <c r="AG795" i="20"/>
  <c r="AE796" i="20"/>
  <c r="AG798" i="20"/>
  <c r="AE799" i="20"/>
  <c r="AG801" i="20"/>
  <c r="AE802" i="20"/>
  <c r="AG804" i="20"/>
  <c r="AE805" i="20"/>
  <c r="AG807" i="20"/>
  <c r="AE808" i="20"/>
  <c r="AG810" i="20"/>
  <c r="AE811" i="20"/>
  <c r="AG813" i="20"/>
  <c r="AE814" i="20"/>
  <c r="AG816" i="20"/>
  <c r="AE817" i="20"/>
  <c r="AG819" i="20"/>
  <c r="AE820" i="20"/>
  <c r="AG822" i="20"/>
  <c r="AE823" i="20"/>
  <c r="AG825" i="20"/>
  <c r="AE826" i="20"/>
  <c r="AG828" i="20"/>
  <c r="AE829" i="20"/>
  <c r="AG831" i="20"/>
  <c r="AE832" i="20"/>
  <c r="AG834" i="20"/>
  <c r="AE835" i="20"/>
  <c r="AG837" i="20"/>
  <c r="AE838" i="20"/>
  <c r="AG840" i="20"/>
  <c r="AE841" i="20"/>
  <c r="AG843" i="20"/>
  <c r="AE844" i="20"/>
  <c r="AG846" i="20"/>
  <c r="AE847" i="20"/>
  <c r="AG849" i="20"/>
  <c r="AE850" i="20"/>
  <c r="AG852" i="20"/>
  <c r="AE853" i="20"/>
  <c r="AG855" i="20"/>
  <c r="AE856" i="20"/>
  <c r="AG858" i="20"/>
  <c r="AE859" i="20"/>
  <c r="AG861" i="20"/>
  <c r="AE862" i="20"/>
  <c r="AG864" i="20"/>
  <c r="AE865" i="20"/>
  <c r="AG867" i="20"/>
  <c r="AE868" i="20"/>
  <c r="AG870" i="20"/>
  <c r="AE871" i="20"/>
  <c r="AG873" i="20"/>
  <c r="AE874" i="20"/>
  <c r="AG876" i="20"/>
  <c r="AE877" i="20"/>
  <c r="AG879" i="20"/>
  <c r="AE880" i="20"/>
  <c r="AG882" i="20"/>
  <c r="AE883" i="20"/>
  <c r="AG885" i="20"/>
  <c r="AE886" i="20"/>
  <c r="AG888" i="20"/>
  <c r="AE889" i="20"/>
  <c r="AG891" i="20"/>
  <c r="AE892" i="20"/>
  <c r="AG894" i="20"/>
  <c r="AE895" i="20"/>
  <c r="AG897" i="20"/>
  <c r="AE898" i="20"/>
  <c r="AG900" i="20"/>
  <c r="AE901" i="20"/>
  <c r="AG903" i="20"/>
  <c r="AE904" i="20"/>
  <c r="AG906" i="20"/>
  <c r="AE907" i="20"/>
  <c r="AG909" i="20"/>
  <c r="AE910" i="20"/>
  <c r="AG912" i="20"/>
  <c r="AE913" i="20"/>
  <c r="AG915" i="20"/>
  <c r="AE916" i="20"/>
  <c r="AG918" i="20"/>
  <c r="AE919" i="20"/>
  <c r="AG921" i="20"/>
  <c r="AE922" i="20"/>
  <c r="AG924" i="20"/>
  <c r="AE925" i="20"/>
  <c r="AG927" i="20"/>
  <c r="AE928" i="20"/>
  <c r="AG930" i="20"/>
  <c r="AE931" i="20"/>
  <c r="AG933" i="20"/>
  <c r="AE934" i="20"/>
  <c r="AG936" i="20"/>
  <c r="AE937" i="20"/>
  <c r="AG939" i="20"/>
  <c r="AE940" i="20"/>
  <c r="AG942" i="20"/>
  <c r="AE943" i="20"/>
  <c r="AG945" i="20"/>
  <c r="AE946" i="20"/>
  <c r="AG948" i="20"/>
  <c r="AE949" i="20"/>
  <c r="AG951" i="20"/>
  <c r="AE952" i="20"/>
  <c r="AG954" i="20"/>
  <c r="AE955" i="20"/>
  <c r="AE958" i="20"/>
  <c r="AG960" i="20"/>
  <c r="AG963" i="20"/>
  <c r="AE967" i="20"/>
  <c r="AE970" i="20"/>
  <c r="AG975" i="20"/>
  <c r="AE979" i="20"/>
  <c r="AE982" i="20"/>
  <c r="AG984" i="20"/>
  <c r="AG987" i="20"/>
  <c r="AE991" i="20"/>
  <c r="AG993" i="20"/>
  <c r="AE994" i="20"/>
  <c r="AG996" i="20"/>
  <c r="AE997" i="20"/>
  <c r="AG15" i="20"/>
  <c r="AE16" i="20"/>
  <c r="AE19" i="20"/>
  <c r="AG21" i="20"/>
  <c r="AE25" i="20"/>
  <c r="AE31" i="20"/>
  <c r="AE34" i="20"/>
  <c r="AE37" i="20"/>
  <c r="AE46" i="20"/>
  <c r="AG48" i="20"/>
  <c r="AF52" i="20"/>
  <c r="AF58" i="20"/>
  <c r="AF64" i="20"/>
  <c r="AE71" i="20"/>
  <c r="AF76" i="20"/>
  <c r="AE83" i="20"/>
  <c r="AE89" i="20"/>
  <c r="AE95" i="20"/>
  <c r="AF100" i="20"/>
  <c r="AF106" i="20"/>
  <c r="AE107" i="20"/>
  <c r="AF112" i="20"/>
  <c r="AF118" i="20"/>
  <c r="AF124" i="20"/>
  <c r="AF130" i="20"/>
  <c r="AF136" i="20"/>
  <c r="AF139" i="20"/>
  <c r="AF145" i="20"/>
  <c r="AF151" i="20"/>
  <c r="AF154" i="20"/>
  <c r="AF163" i="20"/>
  <c r="AF169" i="20"/>
  <c r="AF175" i="20"/>
  <c r="AF178" i="20"/>
  <c r="AF181" i="20"/>
  <c r="AF190" i="20"/>
  <c r="AF205" i="20"/>
  <c r="AF214" i="20"/>
  <c r="AF220" i="20"/>
  <c r="AF241" i="20"/>
  <c r="AF262" i="20"/>
  <c r="AF265" i="20"/>
  <c r="AF268" i="20"/>
  <c r="AF274" i="20"/>
  <c r="AF283" i="20"/>
  <c r="AF289" i="20"/>
  <c r="AF301" i="20"/>
  <c r="AF310" i="20"/>
  <c r="AF352" i="20"/>
  <c r="AF436" i="20"/>
  <c r="AF472" i="20"/>
  <c r="AF109" i="20"/>
  <c r="AF397" i="20"/>
  <c r="AF451" i="20"/>
  <c r="AF463" i="20"/>
  <c r="AE60" i="20"/>
  <c r="AF65" i="20"/>
  <c r="AE96" i="20"/>
  <c r="AF71" i="20"/>
  <c r="AF89" i="20"/>
  <c r="AF481" i="20"/>
  <c r="AF490" i="20"/>
  <c r="AF499" i="20"/>
  <c r="AF508" i="20"/>
  <c r="AF517" i="20"/>
  <c r="AF526" i="20"/>
  <c r="AF535" i="20"/>
  <c r="AF544" i="20"/>
  <c r="AF553" i="20"/>
  <c r="AF562" i="20"/>
  <c r="AF571" i="20"/>
  <c r="AF580" i="20"/>
  <c r="AF589" i="20"/>
  <c r="AF598" i="20"/>
  <c r="AF607" i="20"/>
  <c r="AF616" i="20"/>
  <c r="AF625" i="20"/>
  <c r="AF634" i="20"/>
  <c r="AF643" i="20"/>
  <c r="AF652" i="20"/>
  <c r="AF661" i="20"/>
  <c r="AF670" i="20"/>
  <c r="AF679" i="20"/>
  <c r="AF688" i="20"/>
  <c r="AF697" i="20"/>
  <c r="AF706" i="20"/>
  <c r="AF715" i="20"/>
  <c r="AF724" i="20"/>
  <c r="AF733" i="20"/>
  <c r="AF742" i="20"/>
  <c r="AF751" i="20"/>
  <c r="AF760" i="20"/>
  <c r="AF769" i="20"/>
  <c r="AF778" i="20"/>
  <c r="AF787" i="20"/>
  <c r="AF796" i="20"/>
  <c r="AF805" i="20"/>
  <c r="AF814" i="20"/>
  <c r="AF823" i="20"/>
  <c r="AF832" i="20"/>
  <c r="AF841" i="20"/>
  <c r="AF850" i="20"/>
  <c r="AF859" i="20"/>
  <c r="AF868" i="20"/>
  <c r="AF877" i="20"/>
  <c r="AF886" i="20"/>
  <c r="AF895" i="20"/>
  <c r="AF904" i="20"/>
  <c r="AF913" i="20"/>
  <c r="AF922" i="20"/>
  <c r="AF931" i="20"/>
  <c r="AF940" i="20"/>
  <c r="AF949" i="20"/>
  <c r="AF958" i="20"/>
  <c r="AF967" i="20"/>
  <c r="AF976" i="20"/>
  <c r="AF985" i="20"/>
  <c r="AF994" i="20"/>
  <c r="AF19" i="20"/>
  <c r="AF28" i="20"/>
  <c r="AF46" i="20"/>
  <c r="AE102" i="20"/>
  <c r="AF107" i="20"/>
  <c r="AE72" i="20"/>
  <c r="AF77" i="20"/>
  <c r="AF487" i="20"/>
  <c r="AF496" i="20"/>
  <c r="AF505" i="20"/>
  <c r="AF514" i="20"/>
  <c r="AF523" i="20"/>
  <c r="AF532" i="20"/>
  <c r="AF541" i="20"/>
  <c r="AF550" i="20"/>
  <c r="AF559" i="20"/>
  <c r="AF568" i="20"/>
  <c r="AF577" i="20"/>
  <c r="AF586" i="20"/>
  <c r="AF595" i="20"/>
  <c r="AF604" i="20"/>
  <c r="AF613" i="20"/>
  <c r="AF622" i="20"/>
  <c r="AF631" i="20"/>
  <c r="AF640" i="20"/>
  <c r="AF649" i="20"/>
  <c r="AF658" i="20"/>
  <c r="AF667" i="20"/>
  <c r="AF676" i="20"/>
  <c r="AF685" i="20"/>
  <c r="AF694" i="20"/>
  <c r="AF703" i="20"/>
  <c r="AF712" i="20"/>
  <c r="AF721" i="20"/>
  <c r="AF730" i="20"/>
  <c r="AF739" i="20"/>
  <c r="AF748" i="20"/>
  <c r="AF757" i="20"/>
  <c r="AF766" i="20"/>
  <c r="AF775" i="20"/>
  <c r="AF784" i="20"/>
  <c r="AF793" i="20"/>
  <c r="AF802" i="20"/>
  <c r="AF811" i="20"/>
  <c r="AF820" i="20"/>
  <c r="AF829" i="20"/>
  <c r="AF838" i="20"/>
  <c r="AF847" i="20"/>
  <c r="AF856" i="20"/>
  <c r="AF865" i="20"/>
  <c r="AF874" i="20"/>
  <c r="AF883" i="20"/>
  <c r="AF892" i="20"/>
  <c r="AF901" i="20"/>
  <c r="AF910" i="20"/>
  <c r="AF919" i="20"/>
  <c r="AF928" i="20"/>
  <c r="AF937" i="20"/>
  <c r="AF946" i="20"/>
  <c r="AF955" i="20"/>
  <c r="AF964" i="20"/>
  <c r="AF973" i="20"/>
  <c r="AF982" i="20"/>
  <c r="AF991" i="20"/>
  <c r="AF16" i="20"/>
  <c r="AF25" i="20"/>
  <c r="AF34" i="20"/>
  <c r="AF43" i="20"/>
  <c r="AE78" i="20"/>
  <c r="AF83" i="20"/>
  <c r="AE84" i="20"/>
  <c r="AF484" i="20"/>
  <c r="AF493" i="20"/>
  <c r="AF502" i="20"/>
  <c r="AF511" i="20"/>
  <c r="AF520" i="20"/>
  <c r="AF529" i="20"/>
  <c r="AF538" i="20"/>
  <c r="AF547" i="20"/>
  <c r="AF556" i="20"/>
  <c r="AF565" i="20"/>
  <c r="AF574" i="20"/>
  <c r="AF583" i="20"/>
  <c r="AF592" i="20"/>
  <c r="AF601" i="20"/>
  <c r="AF610" i="20"/>
  <c r="AF619" i="20"/>
  <c r="AF628" i="20"/>
  <c r="AF637" i="20"/>
  <c r="AF646" i="20"/>
  <c r="AF655" i="20"/>
  <c r="AF664" i="20"/>
  <c r="AF673" i="20"/>
  <c r="AF682" i="20"/>
  <c r="AF691" i="20"/>
  <c r="AF700" i="20"/>
  <c r="AF709" i="20"/>
  <c r="AF718" i="20"/>
  <c r="AF727" i="20"/>
  <c r="AF736" i="20"/>
  <c r="AF745" i="20"/>
  <c r="AF754" i="20"/>
  <c r="AF763" i="20"/>
  <c r="AF772" i="20"/>
  <c r="AF781" i="20"/>
  <c r="AF790" i="20"/>
  <c r="AF799" i="20"/>
  <c r="AF808" i="20"/>
  <c r="AF817" i="20"/>
  <c r="AF826" i="20"/>
  <c r="AF835" i="20"/>
  <c r="AF844" i="20"/>
  <c r="AF853" i="20"/>
  <c r="AF862" i="20"/>
  <c r="AF871" i="20"/>
  <c r="AF880" i="20"/>
  <c r="AF889" i="20"/>
  <c r="AF898" i="20"/>
  <c r="AF907" i="20"/>
  <c r="AF916" i="20"/>
  <c r="AF925" i="20"/>
  <c r="AF934" i="20"/>
  <c r="AF943" i="20"/>
  <c r="AF952" i="20"/>
  <c r="AF961" i="20"/>
  <c r="AF970" i="20"/>
  <c r="AF979" i="20"/>
  <c r="AF988" i="20"/>
  <c r="AF997" i="20"/>
  <c r="AF22" i="20"/>
  <c r="AF31" i="20"/>
  <c r="AF40" i="20"/>
  <c r="AF49" i="20"/>
  <c r="AE54" i="20"/>
  <c r="AF59" i="20"/>
  <c r="AE90" i="20"/>
  <c r="AF95" i="20"/>
  <c r="AF101" i="20"/>
  <c r="AF37" i="20"/>
  <c r="AE66" i="20"/>
  <c r="AF53" i="20"/>
  <c r="AE108" i="20"/>
  <c r="Q6" i="20"/>
  <c r="Q7" i="20"/>
  <c r="AD4" i="20"/>
  <c r="AE9" i="20"/>
  <c r="AA125" i="20"/>
  <c r="AA131" i="20"/>
  <c r="AA137" i="20"/>
  <c r="AA143" i="20"/>
  <c r="AA149" i="20"/>
  <c r="AA126" i="20"/>
  <c r="AA132" i="20"/>
  <c r="AA138" i="20"/>
  <c r="AA144" i="20"/>
  <c r="AA150" i="20"/>
  <c r="AA127" i="20"/>
  <c r="AA133" i="20"/>
  <c r="AA139" i="20"/>
  <c r="AA145" i="20"/>
  <c r="AA151" i="20"/>
  <c r="AA122" i="20"/>
  <c r="AA128" i="20"/>
  <c r="AA134" i="20"/>
  <c r="AA140" i="20"/>
  <c r="AA146" i="20"/>
  <c r="AA152" i="20"/>
  <c r="AA123" i="20"/>
  <c r="AA129" i="20"/>
  <c r="AA135" i="20"/>
  <c r="AA141" i="20"/>
  <c r="AA147" i="20"/>
  <c r="AA153" i="20"/>
  <c r="AA124" i="20"/>
  <c r="AA130" i="20"/>
  <c r="AA148" i="20"/>
  <c r="AA136" i="20"/>
  <c r="AE999" i="20"/>
  <c r="AA142" i="20"/>
  <c r="AE1000" i="20"/>
  <c r="AA154" i="20"/>
  <c r="AG1001" i="20"/>
  <c r="AG1000" i="20"/>
  <c r="AG999" i="20"/>
  <c r="D55" i="21" l="1"/>
  <c r="Q23" i="21"/>
  <c r="Q47" i="21"/>
  <c r="Q24" i="21" l="1"/>
  <c r="R23" i="21"/>
  <c r="U23" i="21" s="1"/>
  <c r="R24" i="21" l="1"/>
  <c r="T24" i="21" s="1"/>
  <c r="Q25" i="21"/>
  <c r="R25" i="21" s="1"/>
  <c r="T25" i="21" s="1"/>
  <c r="T23" i="21"/>
  <c r="U13" i="20" l="1"/>
  <c r="U24" i="21"/>
  <c r="Q26" i="21"/>
  <c r="Q27" i="21" s="1"/>
  <c r="U25" i="21"/>
  <c r="R26" i="21" l="1"/>
  <c r="T26" i="21" s="1"/>
  <c r="V13" i="20" s="1"/>
  <c r="Q28" i="21"/>
  <c r="U26" i="21"/>
  <c r="R27" i="21"/>
  <c r="T27" i="21" s="1"/>
  <c r="W13" i="20" l="1"/>
  <c r="AK13" i="20"/>
  <c r="AP13" i="20"/>
  <c r="U27" i="21"/>
  <c r="R28" i="21"/>
  <c r="T28" i="21" s="1"/>
  <c r="J56" i="21"/>
  <c r="J53" i="21"/>
  <c r="P53" i="21" s="1"/>
  <c r="J51" i="21"/>
  <c r="J50" i="21"/>
  <c r="J49" i="21"/>
  <c r="J48" i="21"/>
  <c r="D39" i="21"/>
  <c r="AK80" i="20" l="1"/>
  <c r="AK110" i="20"/>
  <c r="AK119" i="20"/>
  <c r="AK128" i="20"/>
  <c r="AK137" i="20"/>
  <c r="AK146" i="20"/>
  <c r="AK155" i="20"/>
  <c r="AK164" i="20"/>
  <c r="AK173" i="20"/>
  <c r="AK182" i="20"/>
  <c r="AK191" i="20"/>
  <c r="AK200" i="20"/>
  <c r="AK209" i="20"/>
  <c r="AK218" i="20"/>
  <c r="AK227" i="20"/>
  <c r="AK236" i="20"/>
  <c r="AK245" i="20"/>
  <c r="AK254" i="20"/>
  <c r="AK263" i="20"/>
  <c r="AK272" i="20"/>
  <c r="AK281" i="20"/>
  <c r="AK290" i="20"/>
  <c r="AK299" i="20"/>
  <c r="AK308" i="20"/>
  <c r="AK317" i="20"/>
  <c r="AK326" i="20"/>
  <c r="AK335" i="20"/>
  <c r="AK344" i="20"/>
  <c r="AK353" i="20"/>
  <c r="AK362" i="20"/>
  <c r="AK371" i="20"/>
  <c r="AK380" i="20"/>
  <c r="AK389" i="20"/>
  <c r="AK398" i="20"/>
  <c r="AK407" i="20"/>
  <c r="AK416" i="20"/>
  <c r="AK425" i="20"/>
  <c r="AK434" i="20"/>
  <c r="AK443" i="20"/>
  <c r="AK452" i="20"/>
  <c r="AK461" i="20"/>
  <c r="AK470" i="20"/>
  <c r="AK479" i="20"/>
  <c r="AK488" i="20"/>
  <c r="AK497" i="20"/>
  <c r="AK506" i="20"/>
  <c r="AK515" i="20"/>
  <c r="AK524" i="20"/>
  <c r="AK533" i="20"/>
  <c r="AK542" i="20"/>
  <c r="AK551" i="20"/>
  <c r="AK560" i="20"/>
  <c r="AK569" i="20"/>
  <c r="AK578" i="20"/>
  <c r="AK587" i="20"/>
  <c r="AK596" i="20"/>
  <c r="AK605" i="20"/>
  <c r="AK614" i="20"/>
  <c r="AK623" i="20"/>
  <c r="AK632" i="20"/>
  <c r="AK641" i="20"/>
  <c r="AK650" i="20"/>
  <c r="AK659" i="20"/>
  <c r="AK668" i="20"/>
  <c r="AK677" i="20"/>
  <c r="AK686" i="20"/>
  <c r="AK695" i="20"/>
  <c r="AK704" i="20"/>
  <c r="AK713" i="20"/>
  <c r="AK722" i="20"/>
  <c r="AK731" i="20"/>
  <c r="AK740" i="20"/>
  <c r="AK749" i="20"/>
  <c r="AK758" i="20"/>
  <c r="AK767" i="20"/>
  <c r="AK776" i="20"/>
  <c r="AK785" i="20"/>
  <c r="AK794" i="20"/>
  <c r="AK803" i="20"/>
  <c r="AK812" i="20"/>
  <c r="AK821" i="20"/>
  <c r="AK830" i="20"/>
  <c r="AK839" i="20"/>
  <c r="AK848" i="20"/>
  <c r="AK857" i="20"/>
  <c r="AK866" i="20"/>
  <c r="AK875" i="20"/>
  <c r="AK884" i="20"/>
  <c r="AK893" i="20"/>
  <c r="AK902" i="20"/>
  <c r="AK911" i="20"/>
  <c r="AK68" i="20"/>
  <c r="AK104" i="20"/>
  <c r="AK113" i="20"/>
  <c r="AK122" i="20"/>
  <c r="AK131" i="20"/>
  <c r="AK140" i="20"/>
  <c r="AK149" i="20"/>
  <c r="AK158" i="20"/>
  <c r="AK167" i="20"/>
  <c r="AK176" i="20"/>
  <c r="AK185" i="20"/>
  <c r="AK194" i="20"/>
  <c r="AK203" i="20"/>
  <c r="AK212" i="20"/>
  <c r="AK221" i="20"/>
  <c r="AK230" i="20"/>
  <c r="AK239" i="20"/>
  <c r="AK248" i="20"/>
  <c r="AK257" i="20"/>
  <c r="AK266" i="20"/>
  <c r="AK275" i="20"/>
  <c r="AK284" i="20"/>
  <c r="AK293" i="20"/>
  <c r="AK302" i="20"/>
  <c r="AK311" i="20"/>
  <c r="AK320" i="20"/>
  <c r="AK329" i="20"/>
  <c r="AK338" i="20"/>
  <c r="AK347" i="20"/>
  <c r="AK356" i="20"/>
  <c r="AK365" i="20"/>
  <c r="AK374" i="20"/>
  <c r="AK383" i="20"/>
  <c r="AK392" i="20"/>
  <c r="AK401" i="20"/>
  <c r="AK410" i="20"/>
  <c r="AK419" i="20"/>
  <c r="AK428" i="20"/>
  <c r="AK437" i="20"/>
  <c r="AK446" i="20"/>
  <c r="AK455" i="20"/>
  <c r="AK464" i="20"/>
  <c r="AK473" i="20"/>
  <c r="AK482" i="20"/>
  <c r="AK491" i="20"/>
  <c r="AK500" i="20"/>
  <c r="AK509" i="20"/>
  <c r="AK518" i="20"/>
  <c r="AK527" i="20"/>
  <c r="AK536" i="20"/>
  <c r="AK545" i="20"/>
  <c r="AK554" i="20"/>
  <c r="AK563" i="20"/>
  <c r="AK572" i="20"/>
  <c r="AK581" i="20"/>
  <c r="AK590" i="20"/>
  <c r="AK599" i="20"/>
  <c r="AK608" i="20"/>
  <c r="AK617" i="20"/>
  <c r="AK626" i="20"/>
  <c r="AK635" i="20"/>
  <c r="AK644" i="20"/>
  <c r="AK653" i="20"/>
  <c r="AK662" i="20"/>
  <c r="AK671" i="20"/>
  <c r="AK680" i="20"/>
  <c r="AK689" i="20"/>
  <c r="AK698" i="20"/>
  <c r="AK707" i="20"/>
  <c r="AK716" i="20"/>
  <c r="AK725" i="20"/>
  <c r="AK734" i="20"/>
  <c r="AK743" i="20"/>
  <c r="AK752" i="20"/>
  <c r="AK761" i="20"/>
  <c r="AK770" i="20"/>
  <c r="AK779" i="20"/>
  <c r="AK788" i="20"/>
  <c r="AK797" i="20"/>
  <c r="AK806" i="20"/>
  <c r="AK815" i="20"/>
  <c r="AK824" i="20"/>
  <c r="AK833" i="20"/>
  <c r="AK842" i="20"/>
  <c r="AK851" i="20"/>
  <c r="AK860" i="20"/>
  <c r="AK869" i="20"/>
  <c r="AK878" i="20"/>
  <c r="AK887" i="20"/>
  <c r="AK896" i="20"/>
  <c r="AK905" i="20"/>
  <c r="AK914" i="20"/>
  <c r="AK923" i="20"/>
  <c r="AK932" i="20"/>
  <c r="AK941" i="20"/>
  <c r="AK950" i="20"/>
  <c r="AK959" i="20"/>
  <c r="AK968" i="20"/>
  <c r="AK977" i="20"/>
  <c r="AK986" i="20"/>
  <c r="AK995" i="20"/>
  <c r="AK20" i="20"/>
  <c r="AK29" i="20"/>
  <c r="AK38" i="20"/>
  <c r="AK47" i="20"/>
  <c r="AK62" i="20"/>
  <c r="AK98" i="20"/>
  <c r="AK116" i="20"/>
  <c r="AK125" i="20"/>
  <c r="AK134" i="20"/>
  <c r="AK143" i="20"/>
  <c r="AK152" i="20"/>
  <c r="AK161" i="20"/>
  <c r="AK170" i="20"/>
  <c r="AK179" i="20"/>
  <c r="AK188" i="20"/>
  <c r="AK197" i="20"/>
  <c r="AK206" i="20"/>
  <c r="AK215" i="20"/>
  <c r="AK224" i="20"/>
  <c r="AK233" i="20"/>
  <c r="AK242" i="20"/>
  <c r="AK251" i="20"/>
  <c r="AK260" i="20"/>
  <c r="AK269" i="20"/>
  <c r="AK278" i="20"/>
  <c r="AK287" i="20"/>
  <c r="AK296" i="20"/>
  <c r="AK305" i="20"/>
  <c r="AK314" i="20"/>
  <c r="AK323" i="20"/>
  <c r="AK332" i="20"/>
  <c r="AK341" i="20"/>
  <c r="AK350" i="20"/>
  <c r="AK359" i="20"/>
  <c r="AK368" i="20"/>
  <c r="AK377" i="20"/>
  <c r="AK386" i="20"/>
  <c r="AK395" i="20"/>
  <c r="AK404" i="20"/>
  <c r="AK413" i="20"/>
  <c r="AK422" i="20"/>
  <c r="AK431" i="20"/>
  <c r="AK440" i="20"/>
  <c r="AK449" i="20"/>
  <c r="AK458" i="20"/>
  <c r="AK467" i="20"/>
  <c r="AK476" i="20"/>
  <c r="AK485" i="20"/>
  <c r="AK494" i="20"/>
  <c r="AK503" i="20"/>
  <c r="AK512" i="20"/>
  <c r="AK521" i="20"/>
  <c r="AK530" i="20"/>
  <c r="AK539" i="20"/>
  <c r="AK548" i="20"/>
  <c r="AK557" i="20"/>
  <c r="AK566" i="20"/>
  <c r="AK575" i="20"/>
  <c r="AK584" i="20"/>
  <c r="AK593" i="20"/>
  <c r="AK602" i="20"/>
  <c r="AK611" i="20"/>
  <c r="AK620" i="20"/>
  <c r="AK629" i="20"/>
  <c r="AK638" i="20"/>
  <c r="AK647" i="20"/>
  <c r="AK656" i="20"/>
  <c r="AK665" i="20"/>
  <c r="AK674" i="20"/>
  <c r="AK683" i="20"/>
  <c r="AK692" i="20"/>
  <c r="AK701" i="20"/>
  <c r="AK710" i="20"/>
  <c r="AK719" i="20"/>
  <c r="AK728" i="20"/>
  <c r="AK737" i="20"/>
  <c r="AK746" i="20"/>
  <c r="AK755" i="20"/>
  <c r="AK764" i="20"/>
  <c r="AK773" i="20"/>
  <c r="AK782" i="20"/>
  <c r="AK791" i="20"/>
  <c r="AK800" i="20"/>
  <c r="AK809" i="20"/>
  <c r="AK818" i="20"/>
  <c r="AK827" i="20"/>
  <c r="AK836" i="20"/>
  <c r="AK845" i="20"/>
  <c r="AK854" i="20"/>
  <c r="AK863" i="20"/>
  <c r="AK872" i="20"/>
  <c r="AK881" i="20"/>
  <c r="AK890" i="20"/>
  <c r="AK899" i="20"/>
  <c r="AK908" i="20"/>
  <c r="AK917" i="20"/>
  <c r="AK926" i="20"/>
  <c r="AK935" i="20"/>
  <c r="AK944" i="20"/>
  <c r="AK953" i="20"/>
  <c r="AK962" i="20"/>
  <c r="AK971" i="20"/>
  <c r="AK980" i="20"/>
  <c r="AK989" i="20"/>
  <c r="AK998" i="20"/>
  <c r="AK23" i="20"/>
  <c r="AK32" i="20"/>
  <c r="AK41" i="20"/>
  <c r="AK50" i="20"/>
  <c r="AK86" i="20"/>
  <c r="AK56" i="20"/>
  <c r="AK81" i="20"/>
  <c r="AK882" i="20"/>
  <c r="AK912" i="20"/>
  <c r="AK960" i="20"/>
  <c r="AK24" i="20"/>
  <c r="AK106" i="20"/>
  <c r="AK111" i="20"/>
  <c r="AK120" i="20"/>
  <c r="AK129" i="20"/>
  <c r="AK138" i="20"/>
  <c r="AK147" i="20"/>
  <c r="AK156" i="20"/>
  <c r="AK165" i="20"/>
  <c r="AK174" i="20"/>
  <c r="AK183" i="20"/>
  <c r="AK192" i="20"/>
  <c r="AK201" i="20"/>
  <c r="AK210" i="20"/>
  <c r="AK219" i="20"/>
  <c r="AK228" i="20"/>
  <c r="AK237" i="20"/>
  <c r="AK246" i="20"/>
  <c r="AK255" i="20"/>
  <c r="AK264" i="20"/>
  <c r="AK273" i="20"/>
  <c r="AK282" i="20"/>
  <c r="AK291" i="20"/>
  <c r="AK300" i="20"/>
  <c r="AK309" i="20"/>
  <c r="AK318" i="20"/>
  <c r="AK327" i="20"/>
  <c r="AK336" i="20"/>
  <c r="AK345" i="20"/>
  <c r="AK354" i="20"/>
  <c r="AK363" i="20"/>
  <c r="AK372" i="20"/>
  <c r="AK381" i="20"/>
  <c r="AK390" i="20"/>
  <c r="AK399" i="20"/>
  <c r="AK408" i="20"/>
  <c r="AK417" i="20"/>
  <c r="AK426" i="20"/>
  <c r="AK435" i="20"/>
  <c r="AK444" i="20"/>
  <c r="AK453" i="20"/>
  <c r="AK462" i="20"/>
  <c r="AK471" i="20"/>
  <c r="AK480" i="20"/>
  <c r="AK489" i="20"/>
  <c r="AK498" i="20"/>
  <c r="AK507" i="20"/>
  <c r="AK516" i="20"/>
  <c r="AK525" i="20"/>
  <c r="AK534" i="20"/>
  <c r="AK543" i="20"/>
  <c r="AK552" i="20"/>
  <c r="AK561" i="20"/>
  <c r="AK570" i="20"/>
  <c r="AK579" i="20"/>
  <c r="AK588" i="20"/>
  <c r="AK597" i="20"/>
  <c r="AK606" i="20"/>
  <c r="AK615" i="20"/>
  <c r="AK624" i="20"/>
  <c r="AK633" i="20"/>
  <c r="AK642" i="20"/>
  <c r="AK651" i="20"/>
  <c r="AK660" i="20"/>
  <c r="AK669" i="20"/>
  <c r="AK678" i="20"/>
  <c r="AK687" i="20"/>
  <c r="AK696" i="20"/>
  <c r="AK705" i="20"/>
  <c r="AK714" i="20"/>
  <c r="AK723" i="20"/>
  <c r="AK732" i="20"/>
  <c r="AK741" i="20"/>
  <c r="AK750" i="20"/>
  <c r="AK759" i="20"/>
  <c r="AK768" i="20"/>
  <c r="AK777" i="20"/>
  <c r="AK786" i="20"/>
  <c r="AK795" i="20"/>
  <c r="AK804" i="20"/>
  <c r="AK813" i="20"/>
  <c r="AK822" i="20"/>
  <c r="AK831" i="20"/>
  <c r="AK840" i="20"/>
  <c r="AK849" i="20"/>
  <c r="AK858" i="20"/>
  <c r="AK867" i="20"/>
  <c r="AK876" i="20"/>
  <c r="AK915" i="20"/>
  <c r="AK936" i="20"/>
  <c r="AK972" i="20"/>
  <c r="AK993" i="20"/>
  <c r="AK45" i="20"/>
  <c r="AK53" i="20"/>
  <c r="AK89" i="20"/>
  <c r="AK60" i="20"/>
  <c r="AK115" i="20"/>
  <c r="AK124" i="20"/>
  <c r="AK133" i="20"/>
  <c r="AK142" i="20"/>
  <c r="AK151" i="20"/>
  <c r="AK160" i="20"/>
  <c r="AK169" i="20"/>
  <c r="AK178" i="20"/>
  <c r="AK187" i="20"/>
  <c r="AK196" i="20"/>
  <c r="AK205" i="20"/>
  <c r="AK214" i="20"/>
  <c r="AK223" i="20"/>
  <c r="AK232" i="20"/>
  <c r="AK241" i="20"/>
  <c r="AK250" i="20"/>
  <c r="AK259" i="20"/>
  <c r="AK268" i="20"/>
  <c r="AK277" i="20"/>
  <c r="AK286" i="20"/>
  <c r="AK295" i="20"/>
  <c r="AK304" i="20"/>
  <c r="AK313" i="20"/>
  <c r="AK322" i="20"/>
  <c r="AK331" i="20"/>
  <c r="AK340" i="20"/>
  <c r="AK349" i="20"/>
  <c r="AK358" i="20"/>
  <c r="AK367" i="20"/>
  <c r="AK376" i="20"/>
  <c r="AK385" i="20"/>
  <c r="AK394" i="20"/>
  <c r="AK403" i="20"/>
  <c r="AK412" i="20"/>
  <c r="AK421" i="20"/>
  <c r="AK430" i="20"/>
  <c r="AK439" i="20"/>
  <c r="AK448" i="20"/>
  <c r="AK457" i="20"/>
  <c r="AK466" i="20"/>
  <c r="AK475" i="20"/>
  <c r="AK484" i="20"/>
  <c r="AK493" i="20"/>
  <c r="AK502" i="20"/>
  <c r="AK511" i="20"/>
  <c r="AK520" i="20"/>
  <c r="AK529" i="20"/>
  <c r="AK538" i="20"/>
  <c r="AK547" i="20"/>
  <c r="AK556" i="20"/>
  <c r="AK565" i="20"/>
  <c r="AK574" i="20"/>
  <c r="AK583" i="20"/>
  <c r="AK592" i="20"/>
  <c r="AK601" i="20"/>
  <c r="AK610" i="20"/>
  <c r="AK619" i="20"/>
  <c r="AK628" i="20"/>
  <c r="AK637" i="20"/>
  <c r="AK646" i="20"/>
  <c r="AK655" i="20"/>
  <c r="AK664" i="20"/>
  <c r="AK673" i="20"/>
  <c r="AK682" i="20"/>
  <c r="AK691" i="20"/>
  <c r="AK700" i="20"/>
  <c r="AK709" i="20"/>
  <c r="AK718" i="20"/>
  <c r="AK727" i="20"/>
  <c r="AK736" i="20"/>
  <c r="AK745" i="20"/>
  <c r="AK754" i="20"/>
  <c r="AK763" i="20"/>
  <c r="AK772" i="20"/>
  <c r="AK781" i="20"/>
  <c r="AK790" i="20"/>
  <c r="AK799" i="20"/>
  <c r="AK808" i="20"/>
  <c r="AK817" i="20"/>
  <c r="AK826" i="20"/>
  <c r="AK835" i="20"/>
  <c r="AK844" i="20"/>
  <c r="AK853" i="20"/>
  <c r="AK862" i="20"/>
  <c r="AK871" i="20"/>
  <c r="AK880" i="20"/>
  <c r="AK889" i="20"/>
  <c r="AK898" i="20"/>
  <c r="AK907" i="20"/>
  <c r="AK916" i="20"/>
  <c r="AK925" i="20"/>
  <c r="AK934" i="20"/>
  <c r="AK943" i="20"/>
  <c r="AK970" i="20"/>
  <c r="AK982" i="20"/>
  <c r="AK16" i="20"/>
  <c r="AK34" i="20"/>
  <c r="AK72" i="20"/>
  <c r="AK84" i="20"/>
  <c r="AK107" i="20"/>
  <c r="AK103" i="20"/>
  <c r="AK73" i="20"/>
  <c r="AK938" i="20"/>
  <c r="AK965" i="20"/>
  <c r="AK992" i="20"/>
  <c r="AK35" i="20"/>
  <c r="AK75" i="20"/>
  <c r="AK948" i="20"/>
  <c r="AK963" i="20"/>
  <c r="AK978" i="20"/>
  <c r="AK996" i="20"/>
  <c r="AK30" i="20"/>
  <c r="AK70" i="20"/>
  <c r="AK888" i="20"/>
  <c r="AK897" i="20"/>
  <c r="AK83" i="20"/>
  <c r="AK961" i="20"/>
  <c r="AK985" i="20"/>
  <c r="AK22" i="20"/>
  <c r="AK102" i="20"/>
  <c r="AK955" i="20"/>
  <c r="AK37" i="20"/>
  <c r="AK67" i="20"/>
  <c r="AK79" i="20"/>
  <c r="AK69" i="20"/>
  <c r="AK105" i="20"/>
  <c r="AK903" i="20"/>
  <c r="AK933" i="20"/>
  <c r="AK981" i="20"/>
  <c r="AK33" i="20"/>
  <c r="AK52" i="20"/>
  <c r="AK100" i="20"/>
  <c r="AK114" i="20"/>
  <c r="AK123" i="20"/>
  <c r="AK132" i="20"/>
  <c r="AK141" i="20"/>
  <c r="AK150" i="20"/>
  <c r="AK159" i="20"/>
  <c r="AK168" i="20"/>
  <c r="AK177" i="20"/>
  <c r="AK186" i="20"/>
  <c r="AK195" i="20"/>
  <c r="AK204" i="20"/>
  <c r="AK213" i="20"/>
  <c r="AK222" i="20"/>
  <c r="AK231" i="20"/>
  <c r="AK240" i="20"/>
  <c r="AK249" i="20"/>
  <c r="AK258" i="20"/>
  <c r="AK267" i="20"/>
  <c r="AK276" i="20"/>
  <c r="AK285" i="20"/>
  <c r="AK294" i="20"/>
  <c r="AK303" i="20"/>
  <c r="AK312" i="20"/>
  <c r="AK321" i="20"/>
  <c r="AK330" i="20"/>
  <c r="AK339" i="20"/>
  <c r="AK348" i="20"/>
  <c r="AK357" i="20"/>
  <c r="AK366" i="20"/>
  <c r="AK375" i="20"/>
  <c r="AK384" i="20"/>
  <c r="AK393" i="20"/>
  <c r="AK402" i="20"/>
  <c r="AK411" i="20"/>
  <c r="AK420" i="20"/>
  <c r="AK429" i="20"/>
  <c r="AK438" i="20"/>
  <c r="AK447" i="20"/>
  <c r="AK456" i="20"/>
  <c r="AK465" i="20"/>
  <c r="AK474" i="20"/>
  <c r="AK483" i="20"/>
  <c r="AK492" i="20"/>
  <c r="AK501" i="20"/>
  <c r="AK510" i="20"/>
  <c r="AK519" i="20"/>
  <c r="AK528" i="20"/>
  <c r="AK537" i="20"/>
  <c r="AK546" i="20"/>
  <c r="AK555" i="20"/>
  <c r="AK564" i="20"/>
  <c r="AK573" i="20"/>
  <c r="AK582" i="20"/>
  <c r="AK591" i="20"/>
  <c r="AK600" i="20"/>
  <c r="AK609" i="20"/>
  <c r="AK618" i="20"/>
  <c r="AK627" i="20"/>
  <c r="AK636" i="20"/>
  <c r="AK645" i="20"/>
  <c r="AK654" i="20"/>
  <c r="AK663" i="20"/>
  <c r="AK672" i="20"/>
  <c r="AK681" i="20"/>
  <c r="AK690" i="20"/>
  <c r="AK699" i="20"/>
  <c r="AK708" i="20"/>
  <c r="AK717" i="20"/>
  <c r="AK726" i="20"/>
  <c r="AK735" i="20"/>
  <c r="AK744" i="20"/>
  <c r="AK753" i="20"/>
  <c r="AK762" i="20"/>
  <c r="AK771" i="20"/>
  <c r="AK780" i="20"/>
  <c r="AK789" i="20"/>
  <c r="AK798" i="20"/>
  <c r="AK807" i="20"/>
  <c r="AK816" i="20"/>
  <c r="AK825" i="20"/>
  <c r="AK834" i="20"/>
  <c r="AK843" i="20"/>
  <c r="AK852" i="20"/>
  <c r="AK861" i="20"/>
  <c r="AK870" i="20"/>
  <c r="AK879" i="20"/>
  <c r="AK15" i="20"/>
  <c r="AK36" i="20"/>
  <c r="AK48" i="20"/>
  <c r="AK77" i="20"/>
  <c r="AK40" i="20"/>
  <c r="AK54" i="20"/>
  <c r="AK66" i="20"/>
  <c r="AK109" i="20"/>
  <c r="AK118" i="20"/>
  <c r="AK127" i="20"/>
  <c r="AK136" i="20"/>
  <c r="AK145" i="20"/>
  <c r="AK154" i="20"/>
  <c r="AK163" i="20"/>
  <c r="AK172" i="20"/>
  <c r="AK181" i="20"/>
  <c r="AK190" i="20"/>
  <c r="AK199" i="20"/>
  <c r="AK208" i="20"/>
  <c r="AK217" i="20"/>
  <c r="AK226" i="20"/>
  <c r="AK235" i="20"/>
  <c r="AK244" i="20"/>
  <c r="AK253" i="20"/>
  <c r="AK262" i="20"/>
  <c r="AK271" i="20"/>
  <c r="AK280" i="20"/>
  <c r="AK289" i="20"/>
  <c r="AK298" i="20"/>
  <c r="AK307" i="20"/>
  <c r="AK316" i="20"/>
  <c r="AK325" i="20"/>
  <c r="AK334" i="20"/>
  <c r="AK343" i="20"/>
  <c r="AK352" i="20"/>
  <c r="AK361" i="20"/>
  <c r="AK370" i="20"/>
  <c r="AK379" i="20"/>
  <c r="AK388" i="20"/>
  <c r="AK397" i="20"/>
  <c r="AK406" i="20"/>
  <c r="AK415" i="20"/>
  <c r="AK424" i="20"/>
  <c r="AK433" i="20"/>
  <c r="AK442" i="20"/>
  <c r="AK451" i="20"/>
  <c r="AK460" i="20"/>
  <c r="AK469" i="20"/>
  <c r="AK478" i="20"/>
  <c r="AK487" i="20"/>
  <c r="AK496" i="20"/>
  <c r="AK505" i="20"/>
  <c r="AK514" i="20"/>
  <c r="AK523" i="20"/>
  <c r="AK532" i="20"/>
  <c r="AK541" i="20"/>
  <c r="AK550" i="20"/>
  <c r="AK559" i="20"/>
  <c r="AK568" i="20"/>
  <c r="AK577" i="20"/>
  <c r="AK586" i="20"/>
  <c r="AK595" i="20"/>
  <c r="AK604" i="20"/>
  <c r="AK613" i="20"/>
  <c r="AK622" i="20"/>
  <c r="AK631" i="20"/>
  <c r="AK640" i="20"/>
  <c r="AK649" i="20"/>
  <c r="AK658" i="20"/>
  <c r="AK667" i="20"/>
  <c r="AK676" i="20"/>
  <c r="AK685" i="20"/>
  <c r="AK694" i="20"/>
  <c r="AK703" i="20"/>
  <c r="AK712" i="20"/>
  <c r="AK721" i="20"/>
  <c r="AK730" i="20"/>
  <c r="AK739" i="20"/>
  <c r="AK748" i="20"/>
  <c r="AK757" i="20"/>
  <c r="AK766" i="20"/>
  <c r="AK775" i="20"/>
  <c r="AK784" i="20"/>
  <c r="AK793" i="20"/>
  <c r="AK802" i="20"/>
  <c r="AK811" i="20"/>
  <c r="AK820" i="20"/>
  <c r="AK829" i="20"/>
  <c r="AK838" i="20"/>
  <c r="AK847" i="20"/>
  <c r="AK856" i="20"/>
  <c r="AK865" i="20"/>
  <c r="AK874" i="20"/>
  <c r="AK883" i="20"/>
  <c r="AK892" i="20"/>
  <c r="AK901" i="20"/>
  <c r="AK910" i="20"/>
  <c r="AK919" i="20"/>
  <c r="AK928" i="20"/>
  <c r="AK937" i="20"/>
  <c r="AK946" i="20"/>
  <c r="AK958" i="20"/>
  <c r="AK991" i="20"/>
  <c r="AK19" i="20"/>
  <c r="AK78" i="20"/>
  <c r="AK96" i="20"/>
  <c r="AK97" i="20"/>
  <c r="AK55" i="20"/>
  <c r="AK920" i="20"/>
  <c r="AK947" i="20"/>
  <c r="AK974" i="20"/>
  <c r="AK17" i="20"/>
  <c r="AK44" i="20"/>
  <c r="AK63" i="20"/>
  <c r="AK99" i="20"/>
  <c r="AK918" i="20"/>
  <c r="AK951" i="20"/>
  <c r="AK969" i="20"/>
  <c r="AK18" i="20"/>
  <c r="AK64" i="20"/>
  <c r="AK88" i="20"/>
  <c r="AK891" i="20"/>
  <c r="AK900" i="20"/>
  <c r="AK984" i="20"/>
  <c r="AK71" i="20"/>
  <c r="AK988" i="20"/>
  <c r="AK43" i="20"/>
  <c r="AK964" i="20"/>
  <c r="AK994" i="20"/>
  <c r="AK25" i="20"/>
  <c r="AK91" i="20"/>
  <c r="AK92" i="20"/>
  <c r="AK57" i="20"/>
  <c r="AK93" i="20"/>
  <c r="AK906" i="20"/>
  <c r="AK921" i="20"/>
  <c r="AK939" i="20"/>
  <c r="AK954" i="20"/>
  <c r="AK21" i="20"/>
  <c r="AK117" i="20"/>
  <c r="AK126" i="20"/>
  <c r="AK135" i="20"/>
  <c r="AK144" i="20"/>
  <c r="AK153" i="20"/>
  <c r="AK162" i="20"/>
  <c r="AK171" i="20"/>
  <c r="AK180" i="20"/>
  <c r="AK189" i="20"/>
  <c r="AK198" i="20"/>
  <c r="AK207" i="20"/>
  <c r="AK216" i="20"/>
  <c r="AK225" i="20"/>
  <c r="AK234" i="20"/>
  <c r="AK243" i="20"/>
  <c r="AK252" i="20"/>
  <c r="AK261" i="20"/>
  <c r="AK270" i="20"/>
  <c r="AK279" i="20"/>
  <c r="AK288" i="20"/>
  <c r="AK297" i="20"/>
  <c r="AK306" i="20"/>
  <c r="AK315" i="20"/>
  <c r="AK324" i="20"/>
  <c r="AK333" i="20"/>
  <c r="AK342" i="20"/>
  <c r="AK351" i="20"/>
  <c r="AK360" i="20"/>
  <c r="AK369" i="20"/>
  <c r="AK378" i="20"/>
  <c r="AK387" i="20"/>
  <c r="AK396" i="20"/>
  <c r="AK405" i="20"/>
  <c r="AK414" i="20"/>
  <c r="AK423" i="20"/>
  <c r="AK432" i="20"/>
  <c r="AK441" i="20"/>
  <c r="AK450" i="20"/>
  <c r="AK459" i="20"/>
  <c r="AK468" i="20"/>
  <c r="AK477" i="20"/>
  <c r="AK486" i="20"/>
  <c r="AK495" i="20"/>
  <c r="AK504" i="20"/>
  <c r="AK513" i="20"/>
  <c r="AK522" i="20"/>
  <c r="AK531" i="20"/>
  <c r="AK540" i="20"/>
  <c r="AK549" i="20"/>
  <c r="AK558" i="20"/>
  <c r="AK567" i="20"/>
  <c r="AK576" i="20"/>
  <c r="AK585" i="20"/>
  <c r="AK594" i="20"/>
  <c r="AK603" i="20"/>
  <c r="AK612" i="20"/>
  <c r="AK621" i="20"/>
  <c r="AK630" i="20"/>
  <c r="AK639" i="20"/>
  <c r="AK648" i="20"/>
  <c r="AK657" i="20"/>
  <c r="AK666" i="20"/>
  <c r="AK675" i="20"/>
  <c r="AK684" i="20"/>
  <c r="AK693" i="20"/>
  <c r="AK702" i="20"/>
  <c r="AK711" i="20"/>
  <c r="AK720" i="20"/>
  <c r="AK729" i="20"/>
  <c r="AK738" i="20"/>
  <c r="AK747" i="20"/>
  <c r="AK756" i="20"/>
  <c r="AK765" i="20"/>
  <c r="AK774" i="20"/>
  <c r="AK783" i="20"/>
  <c r="AK792" i="20"/>
  <c r="AK801" i="20"/>
  <c r="AK810" i="20"/>
  <c r="AK819" i="20"/>
  <c r="AK828" i="20"/>
  <c r="AK837" i="20"/>
  <c r="AK846" i="20"/>
  <c r="AK855" i="20"/>
  <c r="AK864" i="20"/>
  <c r="AK873" i="20"/>
  <c r="AK909" i="20"/>
  <c r="AK927" i="20"/>
  <c r="AK945" i="20"/>
  <c r="AK966" i="20"/>
  <c r="AK987" i="20"/>
  <c r="AK42" i="20"/>
  <c r="AK58" i="20"/>
  <c r="AK76" i="20"/>
  <c r="AK94" i="20"/>
  <c r="AK65" i="20"/>
  <c r="AK101" i="20"/>
  <c r="AK973" i="20"/>
  <c r="AK28" i="20"/>
  <c r="AK112" i="20"/>
  <c r="AK121" i="20"/>
  <c r="AK130" i="20"/>
  <c r="AK139" i="20"/>
  <c r="AK148" i="20"/>
  <c r="AK157" i="20"/>
  <c r="AK166" i="20"/>
  <c r="AK175" i="20"/>
  <c r="AK184" i="20"/>
  <c r="AK193" i="20"/>
  <c r="AK202" i="20"/>
  <c r="AK211" i="20"/>
  <c r="AK220" i="20"/>
  <c r="AK229" i="20"/>
  <c r="AK238" i="20"/>
  <c r="AK247" i="20"/>
  <c r="AK256" i="20"/>
  <c r="AK265" i="20"/>
  <c r="AK274" i="20"/>
  <c r="AK283" i="20"/>
  <c r="AK292" i="20"/>
  <c r="AK301" i="20"/>
  <c r="AK310" i="20"/>
  <c r="AK319" i="20"/>
  <c r="AK328" i="20"/>
  <c r="AK337" i="20"/>
  <c r="AK346" i="20"/>
  <c r="AK355" i="20"/>
  <c r="AK364" i="20"/>
  <c r="AK373" i="20"/>
  <c r="AK382" i="20"/>
  <c r="AK391" i="20"/>
  <c r="AK400" i="20"/>
  <c r="AK409" i="20"/>
  <c r="AK418" i="20"/>
  <c r="AK427" i="20"/>
  <c r="AK436" i="20"/>
  <c r="AK445" i="20"/>
  <c r="AK454" i="20"/>
  <c r="AK463" i="20"/>
  <c r="AK472" i="20"/>
  <c r="AK481" i="20"/>
  <c r="AK490" i="20"/>
  <c r="AK499" i="20"/>
  <c r="AK508" i="20"/>
  <c r="AK517" i="20"/>
  <c r="AK526" i="20"/>
  <c r="AK535" i="20"/>
  <c r="AK544" i="20"/>
  <c r="AK553" i="20"/>
  <c r="AK562" i="20"/>
  <c r="AK571" i="20"/>
  <c r="AK580" i="20"/>
  <c r="AK589" i="20"/>
  <c r="AK598" i="20"/>
  <c r="AK607" i="20"/>
  <c r="AK616" i="20"/>
  <c r="AK625" i="20"/>
  <c r="AK634" i="20"/>
  <c r="AK643" i="20"/>
  <c r="AK652" i="20"/>
  <c r="AK661" i="20"/>
  <c r="AK670" i="20"/>
  <c r="AK679" i="20"/>
  <c r="AK688" i="20"/>
  <c r="AK697" i="20"/>
  <c r="AK706" i="20"/>
  <c r="AK715" i="20"/>
  <c r="AK724" i="20"/>
  <c r="AK733" i="20"/>
  <c r="AK742" i="20"/>
  <c r="AK751" i="20"/>
  <c r="AK760" i="20"/>
  <c r="AK769" i="20"/>
  <c r="AK778" i="20"/>
  <c r="AK787" i="20"/>
  <c r="AK796" i="20"/>
  <c r="AK805" i="20"/>
  <c r="AK814" i="20"/>
  <c r="AK823" i="20"/>
  <c r="AK832" i="20"/>
  <c r="AK841" i="20"/>
  <c r="AK850" i="20"/>
  <c r="AK859" i="20"/>
  <c r="AK868" i="20"/>
  <c r="AK877" i="20"/>
  <c r="AK886" i="20"/>
  <c r="AK895" i="20"/>
  <c r="AK904" i="20"/>
  <c r="AK913" i="20"/>
  <c r="AK922" i="20"/>
  <c r="AK931" i="20"/>
  <c r="AK940" i="20"/>
  <c r="AK949" i="20"/>
  <c r="AK979" i="20"/>
  <c r="AK997" i="20"/>
  <c r="AK31" i="20"/>
  <c r="AK46" i="20"/>
  <c r="AK90" i="20"/>
  <c r="AK108" i="20"/>
  <c r="AK929" i="20"/>
  <c r="AK956" i="20"/>
  <c r="AK983" i="20"/>
  <c r="AK26" i="20"/>
  <c r="AK74" i="20"/>
  <c r="AK51" i="20"/>
  <c r="AK87" i="20"/>
  <c r="AK924" i="20"/>
  <c r="AK942" i="20"/>
  <c r="AK957" i="20"/>
  <c r="AK975" i="20"/>
  <c r="AK39" i="20"/>
  <c r="AK82" i="20"/>
  <c r="AK885" i="20"/>
  <c r="AK894" i="20"/>
  <c r="AK930" i="20"/>
  <c r="AK990" i="20"/>
  <c r="AK27" i="20"/>
  <c r="AK59" i="20"/>
  <c r="AK95" i="20"/>
  <c r="AK976" i="20"/>
  <c r="AK49" i="20"/>
  <c r="AK952" i="20"/>
  <c r="AK967" i="20"/>
  <c r="AK61" i="20"/>
  <c r="AK85" i="20"/>
  <c r="AP770" i="20"/>
  <c r="AP809" i="20"/>
  <c r="AP815" i="20"/>
  <c r="AP818" i="20"/>
  <c r="AP823" i="20"/>
  <c r="AP827" i="20"/>
  <c r="AP830" i="20"/>
  <c r="AP835" i="20"/>
  <c r="AP838" i="20"/>
  <c r="AP843" i="20"/>
  <c r="AP848" i="20"/>
  <c r="AP850" i="20"/>
  <c r="AP853" i="20"/>
  <c r="AP858" i="20"/>
  <c r="AP862" i="20"/>
  <c r="AP864" i="20"/>
  <c r="AP867" i="20"/>
  <c r="AP871" i="20"/>
  <c r="AP875" i="20"/>
  <c r="AP879" i="20"/>
  <c r="AP883" i="20"/>
  <c r="AP887" i="20"/>
  <c r="AP892" i="20"/>
  <c r="AP896" i="20"/>
  <c r="AP900" i="20"/>
  <c r="AP904" i="20"/>
  <c r="AP907" i="20"/>
  <c r="AP912" i="20"/>
  <c r="AP915" i="20"/>
  <c r="AP918" i="20"/>
  <c r="AP922" i="20"/>
  <c r="AP925" i="20"/>
  <c r="AP928" i="20"/>
  <c r="AP931" i="20"/>
  <c r="AP934" i="20"/>
  <c r="AP936" i="20"/>
  <c r="AP939" i="20"/>
  <c r="AP943" i="20"/>
  <c r="AP947" i="20"/>
  <c r="AP952" i="20"/>
  <c r="AP956" i="20"/>
  <c r="AP957" i="20"/>
  <c r="AP961" i="20"/>
  <c r="AP966" i="20"/>
  <c r="AP970" i="20"/>
  <c r="AP973" i="20"/>
  <c r="AP977" i="20"/>
  <c r="AP980" i="20"/>
  <c r="AP983" i="20"/>
  <c r="AP984" i="20"/>
  <c r="AP989" i="20"/>
  <c r="AP991" i="20"/>
  <c r="AP993" i="20"/>
  <c r="AP996" i="20"/>
  <c r="AP18" i="20"/>
  <c r="AP20" i="20"/>
  <c r="AP24" i="20"/>
  <c r="AP27" i="20"/>
  <c r="AP30" i="20"/>
  <c r="AP32" i="20"/>
  <c r="AP34" i="20"/>
  <c r="AP37" i="20"/>
  <c r="AP40" i="20"/>
  <c r="AP43" i="20"/>
  <c r="AP47" i="20"/>
  <c r="AP52" i="20"/>
  <c r="AP57" i="20"/>
  <c r="AP61" i="20"/>
  <c r="AP65" i="20"/>
  <c r="AP71" i="20"/>
  <c r="AP77" i="20"/>
  <c r="AP83" i="20"/>
  <c r="AP89" i="20"/>
  <c r="AP96" i="20"/>
  <c r="AP101" i="20"/>
  <c r="AP105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292" i="20"/>
  <c r="AP293" i="20"/>
  <c r="AP294" i="20"/>
  <c r="AP295" i="20"/>
  <c r="AP296" i="20"/>
  <c r="AP297" i="20"/>
  <c r="AP298" i="20"/>
  <c r="AP299" i="20"/>
  <c r="AP300" i="20"/>
  <c r="AP301" i="20"/>
  <c r="AP302" i="20"/>
  <c r="AP303" i="20"/>
  <c r="AP304" i="20"/>
  <c r="AP305" i="20"/>
  <c r="AP306" i="20"/>
  <c r="AP307" i="20"/>
  <c r="AP308" i="20"/>
  <c r="AP309" i="20"/>
  <c r="AP310" i="20"/>
  <c r="AP311" i="20"/>
  <c r="AP312" i="20"/>
  <c r="AP313" i="20"/>
  <c r="AP314" i="20"/>
  <c r="AP315" i="20"/>
  <c r="AP316" i="20"/>
  <c r="AP317" i="20"/>
  <c r="AP318" i="20"/>
  <c r="AP319" i="20"/>
  <c r="AP320" i="20"/>
  <c r="AP321" i="20"/>
  <c r="AP322" i="20"/>
  <c r="AP323" i="20"/>
  <c r="AP324" i="20"/>
  <c r="AP325" i="20"/>
  <c r="AP326" i="20"/>
  <c r="AP327" i="20"/>
  <c r="AP328" i="20"/>
  <c r="AP329" i="20"/>
  <c r="AP330" i="20"/>
  <c r="AP331" i="20"/>
  <c r="AP332" i="20"/>
  <c r="AP333" i="20"/>
  <c r="AP334" i="20"/>
  <c r="AP335" i="20"/>
  <c r="AP336" i="20"/>
  <c r="AP337" i="20"/>
  <c r="AP338" i="20"/>
  <c r="AP339" i="20"/>
  <c r="AP340" i="20"/>
  <c r="AP341" i="20"/>
  <c r="AP342" i="20"/>
  <c r="AP343" i="20"/>
  <c r="AP344" i="20"/>
  <c r="AP345" i="20"/>
  <c r="AP346" i="20"/>
  <c r="AP347" i="20"/>
  <c r="AP348" i="20"/>
  <c r="AP349" i="20"/>
  <c r="AP350" i="20"/>
  <c r="AP351" i="20"/>
  <c r="AP352" i="20"/>
  <c r="AP353" i="20"/>
  <c r="AP354" i="20"/>
  <c r="AP355" i="20"/>
  <c r="AP356" i="20"/>
  <c r="AP357" i="20"/>
  <c r="AP358" i="20"/>
  <c r="AP359" i="20"/>
  <c r="AP360" i="20"/>
  <c r="AP361" i="20"/>
  <c r="AP362" i="20"/>
  <c r="AP363" i="20"/>
  <c r="AP364" i="20"/>
  <c r="AP365" i="20"/>
  <c r="AP366" i="20"/>
  <c r="AP367" i="20"/>
  <c r="AP368" i="20"/>
  <c r="AP369" i="20"/>
  <c r="AP370" i="20"/>
  <c r="AP371" i="20"/>
  <c r="AP372" i="20"/>
  <c r="AP373" i="20"/>
  <c r="AP374" i="20"/>
  <c r="AP375" i="20"/>
  <c r="AP376" i="20"/>
  <c r="AP377" i="20"/>
  <c r="AP378" i="20"/>
  <c r="AP379" i="20"/>
  <c r="AP380" i="20"/>
  <c r="AP381" i="20"/>
  <c r="AP382" i="20"/>
  <c r="AP383" i="20"/>
  <c r="AP384" i="20"/>
  <c r="AP385" i="20"/>
  <c r="AP386" i="20"/>
  <c r="AP387" i="20"/>
  <c r="AP388" i="20"/>
  <c r="AP389" i="20"/>
  <c r="AP390" i="20"/>
  <c r="AP391" i="20"/>
  <c r="AP392" i="20"/>
  <c r="AP393" i="20"/>
  <c r="AP394" i="20"/>
  <c r="AP395" i="20"/>
  <c r="AP396" i="20"/>
  <c r="AP397" i="20"/>
  <c r="AP398" i="20"/>
  <c r="AP399" i="20"/>
  <c r="AP400" i="20"/>
  <c r="AP401" i="20"/>
  <c r="AP402" i="20"/>
  <c r="AP403" i="20"/>
  <c r="AP404" i="20"/>
  <c r="AP405" i="20"/>
  <c r="AP406" i="20"/>
  <c r="AP407" i="20"/>
  <c r="AP408" i="20"/>
  <c r="AP409" i="20"/>
  <c r="AP410" i="20"/>
  <c r="AP411" i="20"/>
  <c r="AP412" i="20"/>
  <c r="AP413" i="20"/>
  <c r="AP414" i="20"/>
  <c r="AP415" i="20"/>
  <c r="AP416" i="20"/>
  <c r="AP417" i="20"/>
  <c r="AP418" i="20"/>
  <c r="AP419" i="20"/>
  <c r="AP420" i="20"/>
  <c r="AP421" i="20"/>
  <c r="AP422" i="20"/>
  <c r="AP423" i="20"/>
  <c r="AP424" i="20"/>
  <c r="AP425" i="20"/>
  <c r="AP426" i="20"/>
  <c r="AP427" i="20"/>
  <c r="AP428" i="20"/>
  <c r="AP429" i="20"/>
  <c r="AP430" i="20"/>
  <c r="AP431" i="20"/>
  <c r="AP432" i="20"/>
  <c r="AP433" i="20"/>
  <c r="AP434" i="20"/>
  <c r="AP435" i="20"/>
  <c r="AP436" i="20"/>
  <c r="AP437" i="20"/>
  <c r="AP438" i="20"/>
  <c r="AP439" i="20"/>
  <c r="AP440" i="20"/>
  <c r="AP441" i="20"/>
  <c r="AP442" i="20"/>
  <c r="AP443" i="20"/>
  <c r="AP444" i="20"/>
  <c r="AP445" i="20"/>
  <c r="AP446" i="20"/>
  <c r="AP447" i="20"/>
  <c r="AP448" i="20"/>
  <c r="AP449" i="20"/>
  <c r="AP450" i="20"/>
  <c r="AP451" i="20"/>
  <c r="AP452" i="20"/>
  <c r="AP453" i="20"/>
  <c r="AP454" i="20"/>
  <c r="AP455" i="20"/>
  <c r="AP456" i="20"/>
  <c r="AP457" i="20"/>
  <c r="AP458" i="20"/>
  <c r="AP459" i="20"/>
  <c r="AP460" i="20"/>
  <c r="AP461" i="20"/>
  <c r="AP462" i="20"/>
  <c r="AP463" i="20"/>
  <c r="AP464" i="20"/>
  <c r="AP465" i="20"/>
  <c r="AP466" i="20"/>
  <c r="AP467" i="20"/>
  <c r="AP468" i="20"/>
  <c r="AP469" i="20"/>
  <c r="AP470" i="20"/>
  <c r="AP471" i="20"/>
  <c r="AP472" i="20"/>
  <c r="AP473" i="20"/>
  <c r="AP474" i="20"/>
  <c r="AP475" i="20"/>
  <c r="AP476" i="20"/>
  <c r="AP477" i="20"/>
  <c r="AP478" i="20"/>
  <c r="AP479" i="20"/>
  <c r="AP480" i="20"/>
  <c r="AP481" i="20"/>
  <c r="AP482" i="20"/>
  <c r="AP483" i="20"/>
  <c r="AP484" i="20"/>
  <c r="AP485" i="20"/>
  <c r="AP486" i="20"/>
  <c r="AP487" i="20"/>
  <c r="AP488" i="20"/>
  <c r="AP489" i="20"/>
  <c r="AP490" i="20"/>
  <c r="AP491" i="20"/>
  <c r="AP492" i="20"/>
  <c r="AP493" i="20"/>
  <c r="AP494" i="20"/>
  <c r="AP495" i="20"/>
  <c r="AP496" i="20"/>
  <c r="AP497" i="20"/>
  <c r="AP498" i="20"/>
  <c r="AP499" i="20"/>
  <c r="AP500" i="20"/>
  <c r="AP501" i="20"/>
  <c r="AP502" i="20"/>
  <c r="AP503" i="20"/>
  <c r="AP504" i="20"/>
  <c r="AP505" i="20"/>
  <c r="AP506" i="20"/>
  <c r="AP507" i="20"/>
  <c r="AP508" i="20"/>
  <c r="AP509" i="20"/>
  <c r="AP510" i="20"/>
  <c r="AP511" i="20"/>
  <c r="AP512" i="20"/>
  <c r="AP513" i="20"/>
  <c r="AP514" i="20"/>
  <c r="AP515" i="20"/>
  <c r="AP516" i="20"/>
  <c r="AP517" i="20"/>
  <c r="AP518" i="20"/>
  <c r="AP519" i="20"/>
  <c r="AP520" i="20"/>
  <c r="AP521" i="20"/>
  <c r="AP522" i="20"/>
  <c r="AP523" i="20"/>
  <c r="AP524" i="20"/>
  <c r="AP525" i="20"/>
  <c r="AP526" i="20"/>
  <c r="AP527" i="20"/>
  <c r="AP528" i="20"/>
  <c r="AP529" i="20"/>
  <c r="AP530" i="20"/>
  <c r="AP531" i="20"/>
  <c r="AP532" i="20"/>
  <c r="AP533" i="20"/>
  <c r="AP534" i="20"/>
  <c r="AP535" i="20"/>
  <c r="AP536" i="20"/>
  <c r="AP537" i="20"/>
  <c r="AP538" i="20"/>
  <c r="AP539" i="20"/>
  <c r="AP540" i="20"/>
  <c r="AP541" i="20"/>
  <c r="AP542" i="20"/>
  <c r="AP543" i="20"/>
  <c r="AP544" i="20"/>
  <c r="AP545" i="20"/>
  <c r="AP546" i="20"/>
  <c r="AP547" i="20"/>
  <c r="AP548" i="20"/>
  <c r="AP549" i="20"/>
  <c r="AP550" i="20"/>
  <c r="AP551" i="20"/>
  <c r="AP552" i="20"/>
  <c r="AP553" i="20"/>
  <c r="AP554" i="20"/>
  <c r="AP555" i="20"/>
  <c r="AP556" i="20"/>
  <c r="AP557" i="20"/>
  <c r="AP558" i="20"/>
  <c r="AP559" i="20"/>
  <c r="AP560" i="20"/>
  <c r="AP561" i="20"/>
  <c r="AP562" i="20"/>
  <c r="AP563" i="20"/>
  <c r="AP564" i="20"/>
  <c r="AP565" i="20"/>
  <c r="AP566" i="20"/>
  <c r="AP567" i="20"/>
  <c r="AP568" i="20"/>
  <c r="AP569" i="20"/>
  <c r="AP570" i="20"/>
  <c r="AP571" i="20"/>
  <c r="AP572" i="20"/>
  <c r="AP573" i="20"/>
  <c r="AP574" i="20"/>
  <c r="AP575" i="20"/>
  <c r="AP576" i="20"/>
  <c r="AP577" i="20"/>
  <c r="AP578" i="20"/>
  <c r="AP579" i="20"/>
  <c r="AP580" i="20"/>
  <c r="AP581" i="20"/>
  <c r="AP582" i="20"/>
  <c r="AP583" i="20"/>
  <c r="AP584" i="20"/>
  <c r="AP585" i="20"/>
  <c r="AP586" i="20"/>
  <c r="AP587" i="20"/>
  <c r="AP588" i="20"/>
  <c r="AP589" i="20"/>
  <c r="AP590" i="20"/>
  <c r="AP591" i="20"/>
  <c r="AP592" i="20"/>
  <c r="AP593" i="20"/>
  <c r="AP594" i="20"/>
  <c r="AP595" i="20"/>
  <c r="AP596" i="20"/>
  <c r="AP597" i="20"/>
  <c r="AP598" i="20"/>
  <c r="AP599" i="20"/>
  <c r="AP600" i="20"/>
  <c r="AP601" i="20"/>
  <c r="AP602" i="20"/>
  <c r="AP603" i="20"/>
  <c r="AP604" i="20"/>
  <c r="AP605" i="20"/>
  <c r="AP606" i="20"/>
  <c r="AP607" i="20"/>
  <c r="AP608" i="20"/>
  <c r="AP609" i="20"/>
  <c r="AP610" i="20"/>
  <c r="AP611" i="20"/>
  <c r="AP612" i="20"/>
  <c r="AP613" i="20"/>
  <c r="AP614" i="20"/>
  <c r="AP615" i="20"/>
  <c r="AP616" i="20"/>
  <c r="AP617" i="20"/>
  <c r="AP618" i="20"/>
  <c r="AP619" i="20"/>
  <c r="AP620" i="20"/>
  <c r="AP621" i="20"/>
  <c r="AP622" i="20"/>
  <c r="AP623" i="20"/>
  <c r="AP624" i="20"/>
  <c r="AP625" i="20"/>
  <c r="AP626" i="20"/>
  <c r="AP627" i="20"/>
  <c r="AP628" i="20"/>
  <c r="AP629" i="20"/>
  <c r="AP630" i="20"/>
  <c r="AP631" i="20"/>
  <c r="AP632" i="20"/>
  <c r="AP633" i="20"/>
  <c r="AP634" i="20"/>
  <c r="AP635" i="20"/>
  <c r="AP636" i="20"/>
  <c r="AP637" i="20"/>
  <c r="AP638" i="20"/>
  <c r="AP639" i="20"/>
  <c r="AP640" i="20"/>
  <c r="AP641" i="20"/>
  <c r="AP642" i="20"/>
  <c r="AP643" i="20"/>
  <c r="AP644" i="20"/>
  <c r="AP645" i="20"/>
  <c r="AP646" i="20"/>
  <c r="AP647" i="20"/>
  <c r="AP648" i="20"/>
  <c r="AP649" i="20"/>
  <c r="AP650" i="20"/>
  <c r="AP651" i="20"/>
  <c r="AP652" i="20"/>
  <c r="AP653" i="20"/>
  <c r="AP654" i="20"/>
  <c r="AP655" i="20"/>
  <c r="AP656" i="20"/>
  <c r="AP657" i="20"/>
  <c r="AP658" i="20"/>
  <c r="AP659" i="20"/>
  <c r="AP660" i="20"/>
  <c r="AP661" i="20"/>
  <c r="AP662" i="20"/>
  <c r="AP663" i="20"/>
  <c r="AP664" i="20"/>
  <c r="AP665" i="20"/>
  <c r="AP666" i="20"/>
  <c r="AP667" i="20"/>
  <c r="AP668" i="20"/>
  <c r="AP669" i="20"/>
  <c r="AP670" i="20"/>
  <c r="AP671" i="20"/>
  <c r="AP672" i="20"/>
  <c r="AP673" i="20"/>
  <c r="AP674" i="20"/>
  <c r="AP675" i="20"/>
  <c r="AP676" i="20"/>
  <c r="AP677" i="20"/>
  <c r="AP678" i="20"/>
  <c r="AP679" i="20"/>
  <c r="AP680" i="20"/>
  <c r="AP681" i="20"/>
  <c r="AP682" i="20"/>
  <c r="AP683" i="20"/>
  <c r="AP684" i="20"/>
  <c r="AP685" i="20"/>
  <c r="AP686" i="20"/>
  <c r="AP687" i="20"/>
  <c r="AP688" i="20"/>
  <c r="AP689" i="20"/>
  <c r="AP690" i="20"/>
  <c r="AP691" i="20"/>
  <c r="AP692" i="20"/>
  <c r="AP693" i="20"/>
  <c r="AP694" i="20"/>
  <c r="AP695" i="20"/>
  <c r="AP696" i="20"/>
  <c r="AP697" i="20"/>
  <c r="AP698" i="20"/>
  <c r="AP699" i="20"/>
  <c r="AP700" i="20"/>
  <c r="AP701" i="20"/>
  <c r="AP702" i="20"/>
  <c r="AP703" i="20"/>
  <c r="AP704" i="20"/>
  <c r="AP705" i="20"/>
  <c r="AP706" i="20"/>
  <c r="AP707" i="20"/>
  <c r="AP708" i="20"/>
  <c r="AP709" i="20"/>
  <c r="AP710" i="20"/>
  <c r="AP711" i="20"/>
  <c r="AP712" i="20"/>
  <c r="AP713" i="20"/>
  <c r="AP714" i="20"/>
  <c r="AP715" i="20"/>
  <c r="AP716" i="20"/>
  <c r="AP717" i="20"/>
  <c r="AP718" i="20"/>
  <c r="AP719" i="20"/>
  <c r="AP720" i="20"/>
  <c r="AP721" i="20"/>
  <c r="AP722" i="20"/>
  <c r="AP723" i="20"/>
  <c r="AP724" i="20"/>
  <c r="AP725" i="20"/>
  <c r="AP726" i="20"/>
  <c r="AP727" i="20"/>
  <c r="AP728" i="20"/>
  <c r="AP729" i="20"/>
  <c r="AP730" i="20"/>
  <c r="AP731" i="20"/>
  <c r="AP732" i="20"/>
  <c r="AP733" i="20"/>
  <c r="AP734" i="20"/>
  <c r="AP735" i="20"/>
  <c r="AP736" i="20"/>
  <c r="AP737" i="20"/>
  <c r="AP738" i="20"/>
  <c r="AP739" i="20"/>
  <c r="AP740" i="20"/>
  <c r="AP741" i="20"/>
  <c r="AP742" i="20"/>
  <c r="AP743" i="20"/>
  <c r="AP744" i="20"/>
  <c r="AP745" i="20"/>
  <c r="AP746" i="20"/>
  <c r="AP747" i="20"/>
  <c r="AP748" i="20"/>
  <c r="AP749" i="20"/>
  <c r="AP750" i="20"/>
  <c r="AP751" i="20"/>
  <c r="AP752" i="20"/>
  <c r="AP753" i="20"/>
  <c r="AP754" i="20"/>
  <c r="AP755" i="20"/>
  <c r="AP756" i="20"/>
  <c r="AP757" i="20"/>
  <c r="AP758" i="20"/>
  <c r="AP759" i="20"/>
  <c r="AP760" i="20"/>
  <c r="AP761" i="20"/>
  <c r="AP762" i="20"/>
  <c r="AP763" i="20"/>
  <c r="AP764" i="20"/>
  <c r="AP765" i="20"/>
  <c r="AP768" i="20"/>
  <c r="AP771" i="20"/>
  <c r="AP772" i="20"/>
  <c r="AP773" i="20"/>
  <c r="AP774" i="20"/>
  <c r="AP775" i="20"/>
  <c r="AP776" i="20"/>
  <c r="AP777" i="20"/>
  <c r="AP778" i="20"/>
  <c r="AP779" i="20"/>
  <c r="AP780" i="20"/>
  <c r="AP781" i="20"/>
  <c r="AP782" i="20"/>
  <c r="AP783" i="20"/>
  <c r="AP784" i="20"/>
  <c r="AP785" i="20"/>
  <c r="AP786" i="20"/>
  <c r="AP787" i="20"/>
  <c r="AP788" i="20"/>
  <c r="AP789" i="20"/>
  <c r="AP790" i="20"/>
  <c r="AP791" i="20"/>
  <c r="AP792" i="20"/>
  <c r="AP793" i="20"/>
  <c r="AP794" i="20"/>
  <c r="AP795" i="20"/>
  <c r="AP796" i="20"/>
  <c r="AP797" i="20"/>
  <c r="AP798" i="20"/>
  <c r="AP799" i="20"/>
  <c r="AP800" i="20"/>
  <c r="AP801" i="20"/>
  <c r="AP802" i="20"/>
  <c r="AP803" i="20"/>
  <c r="AP804" i="20"/>
  <c r="AP805" i="20"/>
  <c r="AP806" i="20"/>
  <c r="AP807" i="20"/>
  <c r="AP808" i="20"/>
  <c r="AP810" i="20"/>
  <c r="AP814" i="20"/>
  <c r="AP817" i="20"/>
  <c r="AP824" i="20"/>
  <c r="AP832" i="20"/>
  <c r="AP844" i="20"/>
  <c r="AP857" i="20"/>
  <c r="AP869" i="20"/>
  <c r="AP880" i="20"/>
  <c r="AP889" i="20"/>
  <c r="AP899" i="20"/>
  <c r="AP910" i="20"/>
  <c r="AP920" i="20"/>
  <c r="AP930" i="20"/>
  <c r="AP942" i="20"/>
  <c r="AP951" i="20"/>
  <c r="AP963" i="20"/>
  <c r="AP975" i="20"/>
  <c r="AP987" i="20"/>
  <c r="AP998" i="20"/>
  <c r="AP25" i="20"/>
  <c r="AP38" i="20"/>
  <c r="AP49" i="20"/>
  <c r="AP64" i="20"/>
  <c r="AP78" i="20"/>
  <c r="AP94" i="20"/>
  <c r="AP15" i="20"/>
  <c r="AP44" i="20"/>
  <c r="AP51" i="20"/>
  <c r="AP55" i="20"/>
  <c r="AP58" i="20"/>
  <c r="AP63" i="20"/>
  <c r="AP67" i="20"/>
  <c r="AP70" i="20"/>
  <c r="AP73" i="20"/>
  <c r="AP75" i="20"/>
  <c r="AP80" i="20"/>
  <c r="AP84" i="20"/>
  <c r="AP87" i="20"/>
  <c r="AP90" i="20"/>
  <c r="AP95" i="20"/>
  <c r="AP99" i="20"/>
  <c r="AP102" i="20"/>
  <c r="AP104" i="20"/>
  <c r="AP107" i="20"/>
  <c r="AP108" i="20"/>
  <c r="AP769" i="20"/>
  <c r="AP811" i="20"/>
  <c r="AP816" i="20"/>
  <c r="AP819" i="20"/>
  <c r="AP822" i="20"/>
  <c r="AP826" i="20"/>
  <c r="AP831" i="20"/>
  <c r="AP836" i="20"/>
  <c r="AP839" i="20"/>
  <c r="AP842" i="20"/>
  <c r="AP846" i="20"/>
  <c r="AP851" i="20"/>
  <c r="AP855" i="20"/>
  <c r="AP859" i="20"/>
  <c r="AP863" i="20"/>
  <c r="AP868" i="20"/>
  <c r="AP872" i="20"/>
  <c r="AP876" i="20"/>
  <c r="AP881" i="20"/>
  <c r="AP885" i="20"/>
  <c r="AP888" i="20"/>
  <c r="AP893" i="20"/>
  <c r="AP897" i="20"/>
  <c r="AP901" i="20"/>
  <c r="AP905" i="20"/>
  <c r="AP908" i="20"/>
  <c r="AP913" i="20"/>
  <c r="AP916" i="20"/>
  <c r="AP919" i="20"/>
  <c r="AP923" i="20"/>
  <c r="AP927" i="20"/>
  <c r="AP932" i="20"/>
  <c r="AP937" i="20"/>
  <c r="AP941" i="20"/>
  <c r="AP946" i="20"/>
  <c r="AP950" i="20"/>
  <c r="AP955" i="20"/>
  <c r="AP960" i="20"/>
  <c r="AP965" i="20"/>
  <c r="AP968" i="20"/>
  <c r="AP972" i="20"/>
  <c r="AP978" i="20"/>
  <c r="AP982" i="20"/>
  <c r="AP986" i="20"/>
  <c r="AP992" i="20"/>
  <c r="AP997" i="20"/>
  <c r="AP19" i="20"/>
  <c r="AP23" i="20"/>
  <c r="AP28" i="20"/>
  <c r="AP33" i="20"/>
  <c r="AP39" i="20"/>
  <c r="AP45" i="20"/>
  <c r="AP50" i="20"/>
  <c r="AP56" i="20"/>
  <c r="AP62" i="20"/>
  <c r="AP69" i="20"/>
  <c r="AP76" i="20"/>
  <c r="AP82" i="20"/>
  <c r="AP88" i="20"/>
  <c r="AP93" i="20"/>
  <c r="AP100" i="20"/>
  <c r="AP106" i="20"/>
  <c r="AP767" i="20"/>
  <c r="AP812" i="20"/>
  <c r="AP820" i="20"/>
  <c r="AP828" i="20"/>
  <c r="AP834" i="20"/>
  <c r="AP840" i="20"/>
  <c r="AP845" i="20"/>
  <c r="AP849" i="20"/>
  <c r="AP854" i="20"/>
  <c r="AP860" i="20"/>
  <c r="AP866" i="20"/>
  <c r="AP873" i="20"/>
  <c r="AP877" i="20"/>
  <c r="AP884" i="20"/>
  <c r="AP890" i="20"/>
  <c r="AP895" i="20"/>
  <c r="AP902" i="20"/>
  <c r="AP909" i="20"/>
  <c r="AP914" i="20"/>
  <c r="AP924" i="20"/>
  <c r="AP933" i="20"/>
  <c r="AP938" i="20"/>
  <c r="AP944" i="20"/>
  <c r="AP948" i="20"/>
  <c r="AP953" i="20"/>
  <c r="AP958" i="20"/>
  <c r="AP962" i="20"/>
  <c r="AP967" i="20"/>
  <c r="AP971" i="20"/>
  <c r="AP976" i="20"/>
  <c r="AP981" i="20"/>
  <c r="AP985" i="20"/>
  <c r="AP990" i="20"/>
  <c r="AP994" i="20"/>
  <c r="AP16" i="20"/>
  <c r="AP21" i="20"/>
  <c r="AP26" i="20"/>
  <c r="AP31" i="20"/>
  <c r="AP35" i="20"/>
  <c r="AP41" i="20"/>
  <c r="AP46" i="20"/>
  <c r="AP53" i="20"/>
  <c r="AP59" i="20"/>
  <c r="AP66" i="20"/>
  <c r="AP72" i="20"/>
  <c r="AP79" i="20"/>
  <c r="AP85" i="20"/>
  <c r="AP91" i="20"/>
  <c r="AP97" i="20"/>
  <c r="AP103" i="20"/>
  <c r="AP766" i="20"/>
  <c r="AP813" i="20"/>
  <c r="AP821" i="20"/>
  <c r="AP825" i="20"/>
  <c r="AP829" i="20"/>
  <c r="AP833" i="20"/>
  <c r="AP837" i="20"/>
  <c r="AP841" i="20"/>
  <c r="AP847" i="20"/>
  <c r="AP852" i="20"/>
  <c r="AP856" i="20"/>
  <c r="AP861" i="20"/>
  <c r="AP865" i="20"/>
  <c r="AP870" i="20"/>
  <c r="AP874" i="20"/>
  <c r="AP878" i="20"/>
  <c r="AP882" i="20"/>
  <c r="AP886" i="20"/>
  <c r="AP891" i="20"/>
  <c r="AP894" i="20"/>
  <c r="AP898" i="20"/>
  <c r="AP903" i="20"/>
  <c r="AP906" i="20"/>
  <c r="AP911" i="20"/>
  <c r="AP917" i="20"/>
  <c r="AP921" i="20"/>
  <c r="AP926" i="20"/>
  <c r="AP929" i="20"/>
  <c r="AP935" i="20"/>
  <c r="AP940" i="20"/>
  <c r="AP945" i="20"/>
  <c r="AP949" i="20"/>
  <c r="AP954" i="20"/>
  <c r="AP959" i="20"/>
  <c r="AP964" i="20"/>
  <c r="AP969" i="20"/>
  <c r="AP974" i="20"/>
  <c r="AP979" i="20"/>
  <c r="AP988" i="20"/>
  <c r="AP995" i="20"/>
  <c r="AP17" i="20"/>
  <c r="AP22" i="20"/>
  <c r="AP29" i="20"/>
  <c r="AP36" i="20"/>
  <c r="AP42" i="20"/>
  <c r="AP48" i="20"/>
  <c r="AP54" i="20"/>
  <c r="AP60" i="20"/>
  <c r="AP68" i="20"/>
  <c r="AP74" i="20"/>
  <c r="AP81" i="20"/>
  <c r="AP86" i="20"/>
  <c r="AP92" i="20"/>
  <c r="AP98" i="20"/>
  <c r="AP1000" i="20"/>
  <c r="AK999" i="20"/>
  <c r="AK1000" i="20"/>
  <c r="AL13" i="20"/>
  <c r="AQ13" i="20"/>
  <c r="AP1001" i="20"/>
  <c r="AP999" i="20"/>
  <c r="AK1001" i="20"/>
  <c r="U28" i="21"/>
  <c r="AF7" i="20"/>
  <c r="AG7" i="20"/>
  <c r="AH7" i="20"/>
  <c r="AE7" i="20"/>
  <c r="P56" i="21"/>
  <c r="AJ7" i="20"/>
  <c r="AD7" i="20"/>
  <c r="J47" i="21"/>
  <c r="AP12" i="20" l="1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292" i="20"/>
  <c r="AQ293" i="20"/>
  <c r="AQ294" i="20"/>
  <c r="AQ295" i="20"/>
  <c r="AQ296" i="20"/>
  <c r="AQ297" i="20"/>
  <c r="AQ298" i="20"/>
  <c r="AQ299" i="20"/>
  <c r="AQ300" i="20"/>
  <c r="AQ301" i="20"/>
  <c r="AQ302" i="20"/>
  <c r="AQ303" i="20"/>
  <c r="AQ304" i="20"/>
  <c r="AQ305" i="20"/>
  <c r="AQ306" i="20"/>
  <c r="AQ307" i="20"/>
  <c r="AQ308" i="20"/>
  <c r="AQ309" i="20"/>
  <c r="AQ310" i="20"/>
  <c r="AQ311" i="20"/>
  <c r="AQ312" i="20"/>
  <c r="AQ313" i="20"/>
  <c r="AQ314" i="20"/>
  <c r="AQ315" i="20"/>
  <c r="AQ316" i="20"/>
  <c r="AQ317" i="20"/>
  <c r="AQ318" i="20"/>
  <c r="AQ319" i="20"/>
  <c r="AQ320" i="20"/>
  <c r="AQ321" i="20"/>
  <c r="AQ322" i="20"/>
  <c r="AQ323" i="20"/>
  <c r="AQ324" i="20"/>
  <c r="AQ325" i="20"/>
  <c r="AQ326" i="20"/>
  <c r="AQ327" i="20"/>
  <c r="AQ328" i="20"/>
  <c r="AQ329" i="20"/>
  <c r="AQ330" i="20"/>
  <c r="AQ331" i="20"/>
  <c r="AQ332" i="20"/>
  <c r="AQ333" i="20"/>
  <c r="AQ334" i="20"/>
  <c r="AQ335" i="20"/>
  <c r="AQ336" i="20"/>
  <c r="AQ337" i="20"/>
  <c r="AQ338" i="20"/>
  <c r="AQ339" i="20"/>
  <c r="AQ340" i="20"/>
  <c r="AQ341" i="20"/>
  <c r="AQ342" i="20"/>
  <c r="AQ343" i="20"/>
  <c r="AQ344" i="20"/>
  <c r="AQ345" i="20"/>
  <c r="AQ346" i="20"/>
  <c r="AQ347" i="20"/>
  <c r="AQ348" i="20"/>
  <c r="AQ349" i="20"/>
  <c r="AQ350" i="20"/>
  <c r="AQ351" i="20"/>
  <c r="AQ352" i="20"/>
  <c r="AQ353" i="20"/>
  <c r="AQ354" i="20"/>
  <c r="AQ355" i="20"/>
  <c r="AQ356" i="20"/>
  <c r="AQ357" i="20"/>
  <c r="AQ358" i="20"/>
  <c r="AQ359" i="20"/>
  <c r="AQ360" i="20"/>
  <c r="AQ361" i="20"/>
  <c r="AQ362" i="20"/>
  <c r="AQ363" i="20"/>
  <c r="AQ364" i="20"/>
  <c r="AQ365" i="20"/>
  <c r="AQ366" i="20"/>
  <c r="AQ367" i="20"/>
  <c r="AQ368" i="20"/>
  <c r="AQ369" i="20"/>
  <c r="AQ370" i="20"/>
  <c r="AQ371" i="20"/>
  <c r="AQ372" i="20"/>
  <c r="AQ373" i="20"/>
  <c r="AQ374" i="20"/>
  <c r="AQ375" i="20"/>
  <c r="AQ376" i="20"/>
  <c r="AQ377" i="20"/>
  <c r="AQ378" i="20"/>
  <c r="AQ379" i="20"/>
  <c r="AQ380" i="20"/>
  <c r="AQ381" i="20"/>
  <c r="AQ382" i="20"/>
  <c r="AQ383" i="20"/>
  <c r="AQ384" i="20"/>
  <c r="AQ385" i="20"/>
  <c r="AQ386" i="20"/>
  <c r="AQ387" i="20"/>
  <c r="AQ388" i="20"/>
  <c r="AQ389" i="20"/>
  <c r="AQ390" i="20"/>
  <c r="AQ391" i="20"/>
  <c r="AQ392" i="20"/>
  <c r="AQ393" i="20"/>
  <c r="AQ394" i="20"/>
  <c r="AQ395" i="20"/>
  <c r="AQ396" i="20"/>
  <c r="AQ397" i="20"/>
  <c r="AQ398" i="20"/>
  <c r="AQ399" i="20"/>
  <c r="AQ400" i="20"/>
  <c r="AQ401" i="20"/>
  <c r="AQ402" i="20"/>
  <c r="AQ403" i="20"/>
  <c r="AQ404" i="20"/>
  <c r="AQ405" i="20"/>
  <c r="AQ406" i="20"/>
  <c r="AQ407" i="20"/>
  <c r="AQ408" i="20"/>
  <c r="AQ409" i="20"/>
  <c r="AQ410" i="20"/>
  <c r="AQ411" i="20"/>
  <c r="AQ412" i="20"/>
  <c r="AQ413" i="20"/>
  <c r="AQ414" i="20"/>
  <c r="AQ415" i="20"/>
  <c r="AQ416" i="20"/>
  <c r="AQ417" i="20"/>
  <c r="AQ418" i="20"/>
  <c r="AQ419" i="20"/>
  <c r="AQ420" i="20"/>
  <c r="AQ421" i="20"/>
  <c r="AQ422" i="20"/>
  <c r="AQ423" i="20"/>
  <c r="AQ424" i="20"/>
  <c r="AQ425" i="20"/>
  <c r="AQ426" i="20"/>
  <c r="AQ427" i="20"/>
  <c r="AQ428" i="20"/>
  <c r="AQ429" i="20"/>
  <c r="AQ430" i="20"/>
  <c r="AQ431" i="20"/>
  <c r="AQ432" i="20"/>
  <c r="AQ433" i="20"/>
  <c r="AQ434" i="20"/>
  <c r="AQ435" i="20"/>
  <c r="AQ436" i="20"/>
  <c r="AQ437" i="20"/>
  <c r="AQ438" i="20"/>
  <c r="AQ439" i="20"/>
  <c r="AQ440" i="20"/>
  <c r="AQ441" i="20"/>
  <c r="AQ442" i="20"/>
  <c r="AQ443" i="20"/>
  <c r="AQ444" i="20"/>
  <c r="AQ445" i="20"/>
  <c r="AQ446" i="20"/>
  <c r="AQ447" i="20"/>
  <c r="AQ448" i="20"/>
  <c r="AQ449" i="20"/>
  <c r="AQ450" i="20"/>
  <c r="AQ451" i="20"/>
  <c r="AQ452" i="20"/>
  <c r="AQ453" i="20"/>
  <c r="AQ454" i="20"/>
  <c r="AQ455" i="20"/>
  <c r="AQ456" i="20"/>
  <c r="AQ457" i="20"/>
  <c r="AQ458" i="20"/>
  <c r="AQ459" i="20"/>
  <c r="AQ460" i="20"/>
  <c r="AQ461" i="20"/>
  <c r="AQ462" i="20"/>
  <c r="AQ463" i="20"/>
  <c r="AQ464" i="20"/>
  <c r="AQ465" i="20"/>
  <c r="AQ466" i="20"/>
  <c r="AQ467" i="20"/>
  <c r="AQ468" i="20"/>
  <c r="AQ469" i="20"/>
  <c r="AQ470" i="20"/>
  <c r="AQ471" i="20"/>
  <c r="AQ472" i="20"/>
  <c r="AQ473" i="20"/>
  <c r="AQ474" i="20"/>
  <c r="AQ475" i="20"/>
  <c r="AQ476" i="20"/>
  <c r="AQ477" i="20"/>
  <c r="AQ478" i="20"/>
  <c r="AQ479" i="20"/>
  <c r="AQ480" i="20"/>
  <c r="AQ481" i="20"/>
  <c r="AQ482" i="20"/>
  <c r="AQ483" i="20"/>
  <c r="AQ484" i="20"/>
  <c r="AQ485" i="20"/>
  <c r="AQ486" i="20"/>
  <c r="AQ487" i="20"/>
  <c r="AQ488" i="20"/>
  <c r="AQ489" i="20"/>
  <c r="AQ490" i="20"/>
  <c r="AQ491" i="20"/>
  <c r="AQ492" i="20"/>
  <c r="AQ493" i="20"/>
  <c r="AQ494" i="20"/>
  <c r="AQ495" i="20"/>
  <c r="AQ496" i="20"/>
  <c r="AQ497" i="20"/>
  <c r="AQ498" i="20"/>
  <c r="AQ499" i="20"/>
  <c r="AQ500" i="20"/>
  <c r="AQ501" i="20"/>
  <c r="AQ502" i="20"/>
  <c r="AQ503" i="20"/>
  <c r="AQ504" i="20"/>
  <c r="AQ505" i="20"/>
  <c r="AQ506" i="20"/>
  <c r="AQ507" i="20"/>
  <c r="AQ508" i="20"/>
  <c r="AQ509" i="20"/>
  <c r="AQ510" i="20"/>
  <c r="AQ511" i="20"/>
  <c r="AQ512" i="20"/>
  <c r="AQ513" i="20"/>
  <c r="AQ514" i="20"/>
  <c r="AQ515" i="20"/>
  <c r="AQ516" i="20"/>
  <c r="AQ517" i="20"/>
  <c r="AQ518" i="20"/>
  <c r="AQ519" i="20"/>
  <c r="AQ520" i="20"/>
  <c r="AQ521" i="20"/>
  <c r="AQ522" i="20"/>
  <c r="AQ523" i="20"/>
  <c r="AQ524" i="20"/>
  <c r="AQ525" i="20"/>
  <c r="AQ526" i="20"/>
  <c r="AQ527" i="20"/>
  <c r="AQ528" i="20"/>
  <c r="AQ529" i="20"/>
  <c r="AQ530" i="20"/>
  <c r="AQ531" i="20"/>
  <c r="AQ532" i="20"/>
  <c r="AQ533" i="20"/>
  <c r="AQ534" i="20"/>
  <c r="AQ535" i="20"/>
  <c r="AQ536" i="20"/>
  <c r="AQ537" i="20"/>
  <c r="AQ538" i="20"/>
  <c r="AQ539" i="20"/>
  <c r="AQ540" i="20"/>
  <c r="AQ541" i="20"/>
  <c r="AQ542" i="20"/>
  <c r="AQ543" i="20"/>
  <c r="AQ544" i="20"/>
  <c r="AQ545" i="20"/>
  <c r="AQ546" i="20"/>
  <c r="AQ547" i="20"/>
  <c r="AQ548" i="20"/>
  <c r="AQ549" i="20"/>
  <c r="AQ550" i="20"/>
  <c r="AQ551" i="20"/>
  <c r="AQ552" i="20"/>
  <c r="AQ553" i="20"/>
  <c r="AQ554" i="20"/>
  <c r="AQ555" i="20"/>
  <c r="AQ556" i="20"/>
  <c r="AQ557" i="20"/>
  <c r="AQ558" i="20"/>
  <c r="AQ559" i="20"/>
  <c r="AQ560" i="20"/>
  <c r="AQ561" i="20"/>
  <c r="AQ562" i="20"/>
  <c r="AQ563" i="20"/>
  <c r="AQ564" i="20"/>
  <c r="AQ565" i="20"/>
  <c r="AQ566" i="20"/>
  <c r="AQ567" i="20"/>
  <c r="AQ568" i="20"/>
  <c r="AQ569" i="20"/>
  <c r="AQ570" i="20"/>
  <c r="AQ571" i="20"/>
  <c r="AQ572" i="20"/>
  <c r="AQ573" i="20"/>
  <c r="AQ574" i="20"/>
  <c r="AQ575" i="20"/>
  <c r="AQ576" i="20"/>
  <c r="AQ577" i="20"/>
  <c r="AQ578" i="20"/>
  <c r="AQ579" i="20"/>
  <c r="AQ580" i="20"/>
  <c r="AQ581" i="20"/>
  <c r="AQ582" i="20"/>
  <c r="AQ583" i="20"/>
  <c r="AQ584" i="20"/>
  <c r="AQ585" i="20"/>
  <c r="AQ586" i="20"/>
  <c r="AQ587" i="20"/>
  <c r="AQ588" i="20"/>
  <c r="AQ589" i="20"/>
  <c r="AQ590" i="20"/>
  <c r="AQ591" i="20"/>
  <c r="AQ592" i="20"/>
  <c r="AQ593" i="20"/>
  <c r="AQ594" i="20"/>
  <c r="AQ595" i="20"/>
  <c r="AQ596" i="20"/>
  <c r="AQ597" i="20"/>
  <c r="AQ598" i="20"/>
  <c r="AQ599" i="20"/>
  <c r="AQ600" i="20"/>
  <c r="AQ601" i="20"/>
  <c r="AQ602" i="20"/>
  <c r="AQ603" i="20"/>
  <c r="AQ604" i="20"/>
  <c r="AQ605" i="20"/>
  <c r="AQ606" i="20"/>
  <c r="AQ607" i="20"/>
  <c r="AQ608" i="20"/>
  <c r="AQ609" i="20"/>
  <c r="AQ610" i="20"/>
  <c r="AQ611" i="20"/>
  <c r="AQ612" i="20"/>
  <c r="AQ613" i="20"/>
  <c r="AQ614" i="20"/>
  <c r="AQ615" i="20"/>
  <c r="AQ616" i="20"/>
  <c r="AQ617" i="20"/>
  <c r="AQ618" i="20"/>
  <c r="AQ619" i="20"/>
  <c r="AQ620" i="20"/>
  <c r="AQ621" i="20"/>
  <c r="AQ622" i="20"/>
  <c r="AQ623" i="20"/>
  <c r="AQ624" i="20"/>
  <c r="AQ625" i="20"/>
  <c r="AQ626" i="20"/>
  <c r="AQ627" i="20"/>
  <c r="AQ628" i="20"/>
  <c r="AQ629" i="20"/>
  <c r="AQ630" i="20"/>
  <c r="AQ631" i="20"/>
  <c r="AQ632" i="20"/>
  <c r="AQ633" i="20"/>
  <c r="AQ634" i="20"/>
  <c r="AQ635" i="20"/>
  <c r="AQ636" i="20"/>
  <c r="AQ637" i="20"/>
  <c r="AQ638" i="20"/>
  <c r="AQ639" i="20"/>
  <c r="AQ640" i="20"/>
  <c r="AQ641" i="20"/>
  <c r="AQ642" i="20"/>
  <c r="AQ643" i="20"/>
  <c r="AQ644" i="20"/>
  <c r="AQ645" i="20"/>
  <c r="AQ646" i="20"/>
  <c r="AQ647" i="20"/>
  <c r="AQ648" i="20"/>
  <c r="AQ649" i="20"/>
  <c r="AQ650" i="20"/>
  <c r="AQ651" i="20"/>
  <c r="AQ652" i="20"/>
  <c r="AQ653" i="20"/>
  <c r="AQ654" i="20"/>
  <c r="AQ655" i="20"/>
  <c r="AQ656" i="20"/>
  <c r="AQ657" i="20"/>
  <c r="AQ658" i="20"/>
  <c r="AQ659" i="20"/>
  <c r="AQ660" i="20"/>
  <c r="AQ661" i="20"/>
  <c r="AQ662" i="20"/>
  <c r="AQ663" i="20"/>
  <c r="AQ664" i="20"/>
  <c r="AQ665" i="20"/>
  <c r="AQ666" i="20"/>
  <c r="AQ667" i="20"/>
  <c r="AQ668" i="20"/>
  <c r="AQ669" i="20"/>
  <c r="AQ670" i="20"/>
  <c r="AQ671" i="20"/>
  <c r="AQ672" i="20"/>
  <c r="AQ673" i="20"/>
  <c r="AQ674" i="20"/>
  <c r="AQ675" i="20"/>
  <c r="AQ676" i="20"/>
  <c r="AQ677" i="20"/>
  <c r="AQ678" i="20"/>
  <c r="AQ679" i="20"/>
  <c r="AQ680" i="20"/>
  <c r="AQ681" i="20"/>
  <c r="AQ682" i="20"/>
  <c r="AQ683" i="20"/>
  <c r="AQ684" i="20"/>
  <c r="AQ685" i="20"/>
  <c r="AQ686" i="20"/>
  <c r="AQ687" i="20"/>
  <c r="AQ688" i="20"/>
  <c r="AQ689" i="20"/>
  <c r="AQ690" i="20"/>
  <c r="AQ691" i="20"/>
  <c r="AQ692" i="20"/>
  <c r="AQ693" i="20"/>
  <c r="AQ694" i="20"/>
  <c r="AQ695" i="20"/>
  <c r="AQ696" i="20"/>
  <c r="AQ697" i="20"/>
  <c r="AQ698" i="20"/>
  <c r="AQ699" i="20"/>
  <c r="AQ700" i="20"/>
  <c r="AQ701" i="20"/>
  <c r="AQ702" i="20"/>
  <c r="AQ703" i="20"/>
  <c r="AQ704" i="20"/>
  <c r="AQ705" i="20"/>
  <c r="AQ706" i="20"/>
  <c r="AQ707" i="20"/>
  <c r="AQ708" i="20"/>
  <c r="AQ709" i="20"/>
  <c r="AQ710" i="20"/>
  <c r="AQ711" i="20"/>
  <c r="AQ712" i="20"/>
  <c r="AQ713" i="20"/>
  <c r="AQ714" i="20"/>
  <c r="AQ715" i="20"/>
  <c r="AQ716" i="20"/>
  <c r="AQ717" i="20"/>
  <c r="AQ718" i="20"/>
  <c r="AQ719" i="20"/>
  <c r="AQ720" i="20"/>
  <c r="AQ721" i="20"/>
  <c r="AQ722" i="20"/>
  <c r="AQ723" i="20"/>
  <c r="AQ724" i="20"/>
  <c r="AQ725" i="20"/>
  <c r="AQ726" i="20"/>
  <c r="AQ727" i="20"/>
  <c r="AQ728" i="20"/>
  <c r="AQ729" i="20"/>
  <c r="AQ730" i="20"/>
  <c r="AQ731" i="20"/>
  <c r="AQ732" i="20"/>
  <c r="AQ733" i="20"/>
  <c r="AQ734" i="20"/>
  <c r="AQ735" i="20"/>
  <c r="AQ736" i="20"/>
  <c r="AQ737" i="20"/>
  <c r="AQ738" i="20"/>
  <c r="AQ739" i="20"/>
  <c r="AQ740" i="20"/>
  <c r="AQ741" i="20"/>
  <c r="AQ742" i="20"/>
  <c r="AQ743" i="20"/>
  <c r="AQ744" i="20"/>
  <c r="AQ745" i="20"/>
  <c r="AQ746" i="20"/>
  <c r="AQ747" i="20"/>
  <c r="AQ748" i="20"/>
  <c r="AQ749" i="20"/>
  <c r="AQ750" i="20"/>
  <c r="AQ751" i="20"/>
  <c r="AQ752" i="20"/>
  <c r="AQ753" i="20"/>
  <c r="AQ754" i="20"/>
  <c r="AQ755" i="20"/>
  <c r="AQ756" i="20"/>
  <c r="AQ757" i="20"/>
  <c r="AQ758" i="20"/>
  <c r="AQ759" i="20"/>
  <c r="AQ760" i="20"/>
  <c r="AQ761" i="20"/>
  <c r="AQ762" i="20"/>
  <c r="AQ763" i="20"/>
  <c r="AQ764" i="20"/>
  <c r="AQ765" i="20"/>
  <c r="AQ766" i="20"/>
  <c r="AQ767" i="20"/>
  <c r="AQ768" i="20"/>
  <c r="AQ769" i="20"/>
  <c r="AQ770" i="20"/>
  <c r="AQ771" i="20"/>
  <c r="AQ772" i="20"/>
  <c r="AQ773" i="20"/>
  <c r="AQ774" i="20"/>
  <c r="AQ775" i="20"/>
  <c r="AQ776" i="20"/>
  <c r="AQ777" i="20"/>
  <c r="AQ778" i="20"/>
  <c r="AQ779" i="20"/>
  <c r="AQ780" i="20"/>
  <c r="AQ781" i="20"/>
  <c r="AQ782" i="20"/>
  <c r="AQ783" i="20"/>
  <c r="AQ784" i="20"/>
  <c r="AQ785" i="20"/>
  <c r="AQ786" i="20"/>
  <c r="AQ787" i="20"/>
  <c r="AQ788" i="20"/>
  <c r="AQ789" i="20"/>
  <c r="AQ790" i="20"/>
  <c r="AQ791" i="20"/>
  <c r="AQ792" i="20"/>
  <c r="AQ793" i="20"/>
  <c r="AQ794" i="20"/>
  <c r="AQ795" i="20"/>
  <c r="AQ796" i="20"/>
  <c r="AQ797" i="20"/>
  <c r="AQ798" i="20"/>
  <c r="AQ799" i="20"/>
  <c r="AQ800" i="20"/>
  <c r="AQ801" i="20"/>
  <c r="AQ802" i="20"/>
  <c r="AQ803" i="20"/>
  <c r="AQ804" i="20"/>
  <c r="AQ805" i="20"/>
  <c r="AQ806" i="20"/>
  <c r="AQ807" i="20"/>
  <c r="AQ808" i="20"/>
  <c r="AQ809" i="20"/>
  <c r="AQ810" i="20"/>
  <c r="AQ811" i="20"/>
  <c r="AQ812" i="20"/>
  <c r="AQ813" i="20"/>
  <c r="AQ814" i="20"/>
  <c r="AQ815" i="20"/>
  <c r="AQ816" i="20"/>
  <c r="AQ817" i="20"/>
  <c r="AQ818" i="20"/>
  <c r="AQ819" i="20"/>
  <c r="AQ820" i="20"/>
  <c r="AQ821" i="20"/>
  <c r="AQ822" i="20"/>
  <c r="AQ823" i="20"/>
  <c r="AQ824" i="20"/>
  <c r="AQ825" i="20"/>
  <c r="AQ826" i="20"/>
  <c r="AQ827" i="20"/>
  <c r="AQ828" i="20"/>
  <c r="AQ829" i="20"/>
  <c r="AQ830" i="20"/>
  <c r="AQ831" i="20"/>
  <c r="AQ832" i="20"/>
  <c r="AQ833" i="20"/>
  <c r="AQ834" i="20"/>
  <c r="AQ835" i="20"/>
  <c r="AQ836" i="20"/>
  <c r="AQ837" i="20"/>
  <c r="AQ838" i="20"/>
  <c r="AQ839" i="20"/>
  <c r="AQ840" i="20"/>
  <c r="AQ841" i="20"/>
  <c r="AQ842" i="20"/>
  <c r="AQ843" i="20"/>
  <c r="AQ844" i="20"/>
  <c r="AQ845" i="20"/>
  <c r="AQ846" i="20"/>
  <c r="AQ847" i="20"/>
  <c r="AQ848" i="20"/>
  <c r="AQ849" i="20"/>
  <c r="AQ850" i="20"/>
  <c r="AQ851" i="20"/>
  <c r="AQ852" i="20"/>
  <c r="AQ853" i="20"/>
  <c r="AQ854" i="20"/>
  <c r="AQ855" i="20"/>
  <c r="AQ856" i="20"/>
  <c r="AQ857" i="20"/>
  <c r="AQ858" i="20"/>
  <c r="AQ859" i="20"/>
  <c r="AQ860" i="20"/>
  <c r="AQ861" i="20"/>
  <c r="AQ862" i="20"/>
  <c r="AQ863" i="20"/>
  <c r="AQ864" i="20"/>
  <c r="AQ865" i="20"/>
  <c r="AQ866" i="20"/>
  <c r="AQ867" i="20"/>
  <c r="AQ868" i="20"/>
  <c r="AQ869" i="20"/>
  <c r="AQ870" i="20"/>
  <c r="AQ871" i="20"/>
  <c r="AQ872" i="20"/>
  <c r="AQ873" i="20"/>
  <c r="AQ874" i="20"/>
  <c r="AQ875" i="20"/>
  <c r="AQ876" i="20"/>
  <c r="AQ877" i="20"/>
  <c r="AQ878" i="20"/>
  <c r="AQ879" i="20"/>
  <c r="AQ880" i="20"/>
  <c r="AQ881" i="20"/>
  <c r="AQ882" i="20"/>
  <c r="AQ883" i="20"/>
  <c r="AQ884" i="20"/>
  <c r="AQ885" i="20"/>
  <c r="AQ886" i="20"/>
  <c r="AQ887" i="20"/>
  <c r="AQ888" i="20"/>
  <c r="AQ889" i="20"/>
  <c r="AQ890" i="20"/>
  <c r="AQ891" i="20"/>
  <c r="AQ892" i="20"/>
  <c r="AQ893" i="20"/>
  <c r="AQ894" i="20"/>
  <c r="AQ895" i="20"/>
  <c r="AQ896" i="20"/>
  <c r="AQ897" i="20"/>
  <c r="AQ898" i="20"/>
  <c r="AQ899" i="20"/>
  <c r="AQ900" i="20"/>
  <c r="AQ901" i="20"/>
  <c r="AQ902" i="20"/>
  <c r="AQ903" i="20"/>
  <c r="AQ904" i="20"/>
  <c r="AQ905" i="20"/>
  <c r="AQ906" i="20"/>
  <c r="AQ907" i="20"/>
  <c r="AQ908" i="20"/>
  <c r="AQ909" i="20"/>
  <c r="AQ910" i="20"/>
  <c r="AQ911" i="20"/>
  <c r="AQ912" i="20"/>
  <c r="AQ913" i="20"/>
  <c r="AQ914" i="20"/>
  <c r="AQ915" i="20"/>
  <c r="AQ916" i="20"/>
  <c r="AQ917" i="20"/>
  <c r="AQ918" i="20"/>
  <c r="AQ919" i="20"/>
  <c r="AQ920" i="20"/>
  <c r="AQ921" i="20"/>
  <c r="AQ922" i="20"/>
  <c r="AQ923" i="20"/>
  <c r="AQ924" i="20"/>
  <c r="AQ925" i="20"/>
  <c r="AQ926" i="20"/>
  <c r="AQ927" i="20"/>
  <c r="AQ928" i="20"/>
  <c r="AQ929" i="20"/>
  <c r="AQ930" i="20"/>
  <c r="AQ931" i="20"/>
  <c r="AQ932" i="20"/>
  <c r="AQ933" i="20"/>
  <c r="AQ934" i="20"/>
  <c r="AQ935" i="20"/>
  <c r="AQ936" i="20"/>
  <c r="AQ937" i="20"/>
  <c r="AQ938" i="20"/>
  <c r="AQ939" i="20"/>
  <c r="AQ940" i="20"/>
  <c r="AQ941" i="20"/>
  <c r="AQ942" i="20"/>
  <c r="AQ943" i="20"/>
  <c r="AQ944" i="20"/>
  <c r="AQ945" i="20"/>
  <c r="AQ946" i="20"/>
  <c r="AQ947" i="20"/>
  <c r="AQ948" i="20"/>
  <c r="AQ949" i="20"/>
  <c r="AQ950" i="20"/>
  <c r="AQ951" i="20"/>
  <c r="AQ952" i="20"/>
  <c r="AQ953" i="20"/>
  <c r="AQ954" i="20"/>
  <c r="AQ955" i="20"/>
  <c r="AQ956" i="20"/>
  <c r="AQ957" i="20"/>
  <c r="AQ958" i="20"/>
  <c r="AQ959" i="20"/>
  <c r="AQ960" i="20"/>
  <c r="AQ961" i="20"/>
  <c r="AQ962" i="20"/>
  <c r="AQ963" i="20"/>
  <c r="AQ964" i="20"/>
  <c r="AQ965" i="20"/>
  <c r="AQ966" i="20"/>
  <c r="AQ967" i="20"/>
  <c r="AQ968" i="20"/>
  <c r="AQ969" i="20"/>
  <c r="AQ970" i="20"/>
  <c r="AQ971" i="20"/>
  <c r="AQ972" i="20"/>
  <c r="AQ973" i="20"/>
  <c r="AQ974" i="20"/>
  <c r="AQ975" i="20"/>
  <c r="AQ976" i="20"/>
  <c r="AQ977" i="20"/>
  <c r="AQ978" i="20"/>
  <c r="AQ979" i="20"/>
  <c r="AQ980" i="20"/>
  <c r="AQ981" i="20"/>
  <c r="AQ982" i="20"/>
  <c r="AQ983" i="20"/>
  <c r="AQ984" i="20"/>
  <c r="AQ985" i="20"/>
  <c r="AQ986" i="20"/>
  <c r="AQ987" i="20"/>
  <c r="AQ988" i="20"/>
  <c r="AQ989" i="20"/>
  <c r="AQ990" i="20"/>
  <c r="AQ991" i="20"/>
  <c r="AQ992" i="20"/>
  <c r="AQ993" i="20"/>
  <c r="AQ994" i="20"/>
  <c r="AQ995" i="20"/>
  <c r="AQ996" i="20"/>
  <c r="AQ997" i="20"/>
  <c r="AQ998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L73" i="20"/>
  <c r="AL478" i="20"/>
  <c r="AL61" i="20"/>
  <c r="AL97" i="20"/>
  <c r="AL110" i="20"/>
  <c r="AL116" i="20"/>
  <c r="AL122" i="20"/>
  <c r="AL128" i="20"/>
  <c r="AL134" i="20"/>
  <c r="AL140" i="20"/>
  <c r="AL146" i="20"/>
  <c r="AL152" i="20"/>
  <c r="AL158" i="20"/>
  <c r="AL164" i="20"/>
  <c r="AL170" i="20"/>
  <c r="AL176" i="20"/>
  <c r="AL182" i="20"/>
  <c r="AL188" i="20"/>
  <c r="AL194" i="20"/>
  <c r="AL200" i="20"/>
  <c r="AL206" i="20"/>
  <c r="AL212" i="20"/>
  <c r="AL218" i="20"/>
  <c r="AL224" i="20"/>
  <c r="AL230" i="20"/>
  <c r="AL236" i="20"/>
  <c r="AL242" i="20"/>
  <c r="AL248" i="20"/>
  <c r="AL254" i="20"/>
  <c r="AL260" i="20"/>
  <c r="AL266" i="20"/>
  <c r="AL272" i="20"/>
  <c r="AL278" i="20"/>
  <c r="AL284" i="20"/>
  <c r="AL290" i="20"/>
  <c r="AL296" i="20"/>
  <c r="AL302" i="20"/>
  <c r="AL308" i="20"/>
  <c r="AL314" i="20"/>
  <c r="AL320" i="20"/>
  <c r="AL326" i="20"/>
  <c r="AL332" i="20"/>
  <c r="AL338" i="20"/>
  <c r="AL344" i="20"/>
  <c r="AL350" i="20"/>
  <c r="AL356" i="20"/>
  <c r="AL362" i="20"/>
  <c r="AL368" i="20"/>
  <c r="AL374" i="20"/>
  <c r="AL380" i="20"/>
  <c r="AL386" i="20"/>
  <c r="AL392" i="20"/>
  <c r="AL398" i="20"/>
  <c r="AL404" i="20"/>
  <c r="AL410" i="20"/>
  <c r="AL416" i="20"/>
  <c r="AL422" i="20"/>
  <c r="AL428" i="20"/>
  <c r="AL434" i="20"/>
  <c r="AL440" i="20"/>
  <c r="AL446" i="20"/>
  <c r="AL452" i="20"/>
  <c r="AL458" i="20"/>
  <c r="AL464" i="20"/>
  <c r="AL470" i="20"/>
  <c r="AL476" i="20"/>
  <c r="AL482" i="20"/>
  <c r="AL488" i="20"/>
  <c r="AL494" i="20"/>
  <c r="AL500" i="20"/>
  <c r="AL506" i="20"/>
  <c r="AL512" i="20"/>
  <c r="AL518" i="20"/>
  <c r="AL524" i="20"/>
  <c r="AL530" i="20"/>
  <c r="AL536" i="20"/>
  <c r="AL542" i="20"/>
  <c r="AL548" i="20"/>
  <c r="AL554" i="20"/>
  <c r="AL560" i="20"/>
  <c r="AL566" i="20"/>
  <c r="AL572" i="20"/>
  <c r="AL578" i="20"/>
  <c r="AL584" i="20"/>
  <c r="AL590" i="20"/>
  <c r="AL596" i="20"/>
  <c r="AL602" i="20"/>
  <c r="AL608" i="20"/>
  <c r="AL614" i="20"/>
  <c r="AL620" i="20"/>
  <c r="AL626" i="20"/>
  <c r="AL632" i="20"/>
  <c r="AL638" i="20"/>
  <c r="AL644" i="20"/>
  <c r="AL650" i="20"/>
  <c r="AL656" i="20"/>
  <c r="AL662" i="20"/>
  <c r="AL668" i="20"/>
  <c r="AL674" i="20"/>
  <c r="AL680" i="20"/>
  <c r="AL686" i="20"/>
  <c r="AL692" i="20"/>
  <c r="AL698" i="20"/>
  <c r="AL704" i="20"/>
  <c r="AL710" i="20"/>
  <c r="AL716" i="20"/>
  <c r="AL722" i="20"/>
  <c r="AL728" i="20"/>
  <c r="AL734" i="20"/>
  <c r="AL740" i="20"/>
  <c r="AL746" i="20"/>
  <c r="AL752" i="20"/>
  <c r="AL758" i="20"/>
  <c r="AL764" i="20"/>
  <c r="AL770" i="20"/>
  <c r="AL776" i="20"/>
  <c r="AL782" i="20"/>
  <c r="AL788" i="20"/>
  <c r="AL794" i="20"/>
  <c r="AL800" i="20"/>
  <c r="AL806" i="20"/>
  <c r="AL812" i="20"/>
  <c r="AL818" i="20"/>
  <c r="AL824" i="20"/>
  <c r="AL830" i="20"/>
  <c r="AL836" i="20"/>
  <c r="AL842" i="20"/>
  <c r="AL848" i="20"/>
  <c r="AL854" i="20"/>
  <c r="AL860" i="20"/>
  <c r="AL866" i="20"/>
  <c r="AL872" i="20"/>
  <c r="AL878" i="20"/>
  <c r="AL884" i="20"/>
  <c r="AL890" i="20"/>
  <c r="AL896" i="20"/>
  <c r="AL902" i="20"/>
  <c r="AL908" i="20"/>
  <c r="AL914" i="20"/>
  <c r="AL920" i="20"/>
  <c r="AL55" i="20"/>
  <c r="AL91" i="20"/>
  <c r="AL79" i="20"/>
  <c r="AL108" i="20"/>
  <c r="AL113" i="20"/>
  <c r="AL119" i="20"/>
  <c r="AL125" i="20"/>
  <c r="AL131" i="20"/>
  <c r="AL137" i="20"/>
  <c r="AL143" i="20"/>
  <c r="AL149" i="20"/>
  <c r="AL155" i="20"/>
  <c r="AL161" i="20"/>
  <c r="AL167" i="20"/>
  <c r="AL173" i="20"/>
  <c r="AL179" i="20"/>
  <c r="AL185" i="20"/>
  <c r="AL191" i="20"/>
  <c r="AL197" i="20"/>
  <c r="AL203" i="20"/>
  <c r="AL209" i="20"/>
  <c r="AL215" i="20"/>
  <c r="AL221" i="20"/>
  <c r="AL227" i="20"/>
  <c r="AL233" i="20"/>
  <c r="AL239" i="20"/>
  <c r="AL245" i="20"/>
  <c r="AL251" i="20"/>
  <c r="AL257" i="20"/>
  <c r="AL263" i="20"/>
  <c r="AL269" i="20"/>
  <c r="AL275" i="20"/>
  <c r="AL281" i="20"/>
  <c r="AL287" i="20"/>
  <c r="AL293" i="20"/>
  <c r="AL299" i="20"/>
  <c r="AL305" i="20"/>
  <c r="AL311" i="20"/>
  <c r="AL317" i="20"/>
  <c r="AL323" i="20"/>
  <c r="AL329" i="20"/>
  <c r="AL335" i="20"/>
  <c r="AL341" i="20"/>
  <c r="AL347" i="20"/>
  <c r="AL353" i="20"/>
  <c r="AL359" i="20"/>
  <c r="AL365" i="20"/>
  <c r="AL371" i="20"/>
  <c r="AL377" i="20"/>
  <c r="AL383" i="20"/>
  <c r="AL389" i="20"/>
  <c r="AL395" i="20"/>
  <c r="AL401" i="20"/>
  <c r="AL407" i="20"/>
  <c r="AL413" i="20"/>
  <c r="AL419" i="20"/>
  <c r="AL425" i="20"/>
  <c r="AL431" i="20"/>
  <c r="AL437" i="20"/>
  <c r="AL443" i="20"/>
  <c r="AL449" i="20"/>
  <c r="AL455" i="20"/>
  <c r="AL461" i="20"/>
  <c r="AL467" i="20"/>
  <c r="AL473" i="20"/>
  <c r="AL479" i="20"/>
  <c r="AL485" i="20"/>
  <c r="AL491" i="20"/>
  <c r="AL497" i="20"/>
  <c r="AL503" i="20"/>
  <c r="AL509" i="20"/>
  <c r="AL515" i="20"/>
  <c r="AL521" i="20"/>
  <c r="AL527" i="20"/>
  <c r="AL533" i="20"/>
  <c r="AL539" i="20"/>
  <c r="AL545" i="20"/>
  <c r="AL551" i="20"/>
  <c r="AL557" i="20"/>
  <c r="AL563" i="20"/>
  <c r="AL569" i="20"/>
  <c r="AL575" i="20"/>
  <c r="AL581" i="20"/>
  <c r="AL587" i="20"/>
  <c r="AL593" i="20"/>
  <c r="AL599" i="20"/>
  <c r="AL605" i="20"/>
  <c r="AL611" i="20"/>
  <c r="AL617" i="20"/>
  <c r="AL623" i="20"/>
  <c r="AL629" i="20"/>
  <c r="AL635" i="20"/>
  <c r="AL641" i="20"/>
  <c r="AL647" i="20"/>
  <c r="AL653" i="20"/>
  <c r="AL659" i="20"/>
  <c r="AL665" i="20"/>
  <c r="AL671" i="20"/>
  <c r="AL677" i="20"/>
  <c r="AL683" i="20"/>
  <c r="AL689" i="20"/>
  <c r="AL695" i="20"/>
  <c r="AL701" i="20"/>
  <c r="AL707" i="20"/>
  <c r="AL713" i="20"/>
  <c r="AL74" i="20"/>
  <c r="AL69" i="20"/>
  <c r="AL262" i="20"/>
  <c r="AL301" i="20"/>
  <c r="AL427" i="20"/>
  <c r="AL445" i="20"/>
  <c r="AL463" i="20"/>
  <c r="AL286" i="20"/>
  <c r="AL304" i="20"/>
  <c r="AL352" i="20"/>
  <c r="AL400" i="20"/>
  <c r="AL412" i="20"/>
  <c r="AL82" i="20"/>
  <c r="AL101" i="20"/>
  <c r="AL133" i="20"/>
  <c r="AL139" i="20"/>
  <c r="AL259" i="20"/>
  <c r="AL319" i="20"/>
  <c r="AL373" i="20"/>
  <c r="AL439" i="20"/>
  <c r="AL118" i="20"/>
  <c r="AL145" i="20"/>
  <c r="AL181" i="20"/>
  <c r="AL199" i="20"/>
  <c r="AL211" i="20"/>
  <c r="AL253" i="20"/>
  <c r="AL460" i="20"/>
  <c r="AL54" i="20"/>
  <c r="AL96" i="20"/>
  <c r="AL703" i="20"/>
  <c r="AL793" i="20"/>
  <c r="AL892" i="20"/>
  <c r="AL901" i="20"/>
  <c r="AL481" i="20"/>
  <c r="AL508" i="20"/>
  <c r="AL535" i="20"/>
  <c r="AL562" i="20"/>
  <c r="AL589" i="20"/>
  <c r="AL616" i="20"/>
  <c r="AL643" i="20"/>
  <c r="AL670" i="20"/>
  <c r="AL697" i="20"/>
  <c r="AL724" i="20"/>
  <c r="AL751" i="20"/>
  <c r="AL778" i="20"/>
  <c r="AL805" i="20"/>
  <c r="AL832" i="20"/>
  <c r="AL859" i="20"/>
  <c r="AL886" i="20"/>
  <c r="AL913" i="20"/>
  <c r="AL940" i="20"/>
  <c r="AL967" i="20"/>
  <c r="AL994" i="20"/>
  <c r="AL37" i="20"/>
  <c r="AL66" i="20"/>
  <c r="AL667" i="20"/>
  <c r="AL802" i="20"/>
  <c r="AL90" i="20"/>
  <c r="AL102" i="20"/>
  <c r="AL775" i="20"/>
  <c r="AL103" i="20"/>
  <c r="AL926" i="20"/>
  <c r="AL941" i="20"/>
  <c r="AL947" i="20"/>
  <c r="AL953" i="20"/>
  <c r="AL959" i="20"/>
  <c r="AL965" i="20"/>
  <c r="AL971" i="20"/>
  <c r="AL977" i="20"/>
  <c r="AL983" i="20"/>
  <c r="AL989" i="20"/>
  <c r="AL995" i="20"/>
  <c r="AL17" i="20"/>
  <c r="AL23" i="20"/>
  <c r="AL29" i="20"/>
  <c r="AL35" i="20"/>
  <c r="AL41" i="20"/>
  <c r="AL47" i="20"/>
  <c r="AL68" i="20"/>
  <c r="AL104" i="20"/>
  <c r="AL51" i="20"/>
  <c r="AL99" i="20"/>
  <c r="AL205" i="20"/>
  <c r="AL238" i="20"/>
  <c r="AL202" i="20"/>
  <c r="AL226" i="20"/>
  <c r="AL268" i="20"/>
  <c r="AL313" i="20"/>
  <c r="AL343" i="20"/>
  <c r="AL370" i="20"/>
  <c r="AL76" i="20"/>
  <c r="AL65" i="20"/>
  <c r="AL77" i="20"/>
  <c r="AL142" i="20"/>
  <c r="AL151" i="20"/>
  <c r="AL232" i="20"/>
  <c r="AL469" i="20"/>
  <c r="AL95" i="20"/>
  <c r="AL130" i="20"/>
  <c r="AL325" i="20"/>
  <c r="AL361" i="20"/>
  <c r="AL502" i="20"/>
  <c r="AL529" i="20"/>
  <c r="AL556" i="20"/>
  <c r="AL583" i="20"/>
  <c r="AL610" i="20"/>
  <c r="AL637" i="20"/>
  <c r="AL664" i="20"/>
  <c r="AL691" i="20"/>
  <c r="AL718" i="20"/>
  <c r="AL745" i="20"/>
  <c r="AL772" i="20"/>
  <c r="AL799" i="20"/>
  <c r="AL826" i="20"/>
  <c r="AL853" i="20"/>
  <c r="AL880" i="20"/>
  <c r="AL907" i="20"/>
  <c r="AL934" i="20"/>
  <c r="AL961" i="20"/>
  <c r="AL988" i="20"/>
  <c r="AL31" i="20"/>
  <c r="AL631" i="20"/>
  <c r="AL34" i="20"/>
  <c r="AL712" i="20"/>
  <c r="AL820" i="20"/>
  <c r="AL505" i="20"/>
  <c r="AL532" i="20"/>
  <c r="AL559" i="20"/>
  <c r="AL676" i="20"/>
  <c r="AL955" i="20"/>
  <c r="AL107" i="20"/>
  <c r="AL685" i="20"/>
  <c r="AL43" i="20"/>
  <c r="AL85" i="20"/>
  <c r="AL725" i="20"/>
  <c r="AL737" i="20"/>
  <c r="AL749" i="20"/>
  <c r="AL761" i="20"/>
  <c r="AL773" i="20"/>
  <c r="AL785" i="20"/>
  <c r="AL797" i="20"/>
  <c r="AL809" i="20"/>
  <c r="AL821" i="20"/>
  <c r="AL833" i="20"/>
  <c r="AL845" i="20"/>
  <c r="AL857" i="20"/>
  <c r="AL869" i="20"/>
  <c r="AL881" i="20"/>
  <c r="AL893" i="20"/>
  <c r="AL905" i="20"/>
  <c r="AL917" i="20"/>
  <c r="AL935" i="20"/>
  <c r="AL62" i="20"/>
  <c r="AL98" i="20"/>
  <c r="AL63" i="20"/>
  <c r="AL87" i="20"/>
  <c r="AL280" i="20"/>
  <c r="AL418" i="20"/>
  <c r="AL433" i="20"/>
  <c r="AL214" i="20"/>
  <c r="AL292" i="20"/>
  <c r="AL307" i="20"/>
  <c r="AL415" i="20"/>
  <c r="AL114" i="20"/>
  <c r="AL120" i="20"/>
  <c r="AL126" i="20"/>
  <c r="AL132" i="20"/>
  <c r="AL138" i="20"/>
  <c r="AL144" i="20"/>
  <c r="AL150" i="20"/>
  <c r="AL156" i="20"/>
  <c r="AL162" i="20"/>
  <c r="AL168" i="20"/>
  <c r="AL174" i="20"/>
  <c r="AL180" i="20"/>
  <c r="AL186" i="20"/>
  <c r="AL192" i="20"/>
  <c r="AL198" i="20"/>
  <c r="AL204" i="20"/>
  <c r="AL210" i="20"/>
  <c r="AL216" i="20"/>
  <c r="AL222" i="20"/>
  <c r="AL228" i="20"/>
  <c r="AL234" i="20"/>
  <c r="AL240" i="20"/>
  <c r="AL246" i="20"/>
  <c r="AL252" i="20"/>
  <c r="AL258" i="20"/>
  <c r="AL264" i="20"/>
  <c r="AL270" i="20"/>
  <c r="AL276" i="20"/>
  <c r="AL282" i="20"/>
  <c r="AL288" i="20"/>
  <c r="AL294" i="20"/>
  <c r="AL300" i="20"/>
  <c r="AL306" i="20"/>
  <c r="AL312" i="20"/>
  <c r="AL318" i="20"/>
  <c r="AL324" i="20"/>
  <c r="AL330" i="20"/>
  <c r="AL336" i="20"/>
  <c r="AL342" i="20"/>
  <c r="AL348" i="20"/>
  <c r="AL354" i="20"/>
  <c r="AL360" i="20"/>
  <c r="AL366" i="20"/>
  <c r="AL372" i="20"/>
  <c r="AL378" i="20"/>
  <c r="AL384" i="20"/>
  <c r="AL390" i="20"/>
  <c r="AL396" i="20"/>
  <c r="AL402" i="20"/>
  <c r="AL408" i="20"/>
  <c r="AL414" i="20"/>
  <c r="AL420" i="20"/>
  <c r="AL426" i="20"/>
  <c r="AL432" i="20"/>
  <c r="AL438" i="20"/>
  <c r="AL444" i="20"/>
  <c r="AL450" i="20"/>
  <c r="AL456" i="20"/>
  <c r="AL462" i="20"/>
  <c r="AL468" i="20"/>
  <c r="AL474" i="20"/>
  <c r="AL480" i="20"/>
  <c r="AL486" i="20"/>
  <c r="AL492" i="20"/>
  <c r="AL498" i="20"/>
  <c r="AL504" i="20"/>
  <c r="AL510" i="20"/>
  <c r="AL516" i="20"/>
  <c r="AL522" i="20"/>
  <c r="AL528" i="20"/>
  <c r="AL534" i="20"/>
  <c r="AL540" i="20"/>
  <c r="AL546" i="20"/>
  <c r="AL552" i="20"/>
  <c r="AL558" i="20"/>
  <c r="AL564" i="20"/>
  <c r="AL570" i="20"/>
  <c r="AL576" i="20"/>
  <c r="AL582" i="20"/>
  <c r="AL588" i="20"/>
  <c r="AL594" i="20"/>
  <c r="AL600" i="20"/>
  <c r="AL606" i="20"/>
  <c r="AL612" i="20"/>
  <c r="AL618" i="20"/>
  <c r="AL624" i="20"/>
  <c r="AL630" i="20"/>
  <c r="AL636" i="20"/>
  <c r="AL642" i="20"/>
  <c r="AL648" i="20"/>
  <c r="AL654" i="20"/>
  <c r="AL660" i="20"/>
  <c r="AL666" i="20"/>
  <c r="AL672" i="20"/>
  <c r="AL678" i="20"/>
  <c r="AL684" i="20"/>
  <c r="AL690" i="20"/>
  <c r="AL696" i="20"/>
  <c r="AL702" i="20"/>
  <c r="AL708" i="20"/>
  <c r="AL714" i="20"/>
  <c r="AL720" i="20"/>
  <c r="AL726" i="20"/>
  <c r="AL732" i="20"/>
  <c r="AL738" i="20"/>
  <c r="AL744" i="20"/>
  <c r="AL750" i="20"/>
  <c r="AL756" i="20"/>
  <c r="AL762" i="20"/>
  <c r="AL768" i="20"/>
  <c r="AL774" i="20"/>
  <c r="AL780" i="20"/>
  <c r="AL786" i="20"/>
  <c r="AL792" i="20"/>
  <c r="AL798" i="20"/>
  <c r="AL804" i="20"/>
  <c r="AL810" i="20"/>
  <c r="AL816" i="20"/>
  <c r="AL822" i="20"/>
  <c r="AL828" i="20"/>
  <c r="AL834" i="20"/>
  <c r="AL840" i="20"/>
  <c r="AL846" i="20"/>
  <c r="AL852" i="20"/>
  <c r="AL858" i="20"/>
  <c r="AL864" i="20"/>
  <c r="AL870" i="20"/>
  <c r="AL876" i="20"/>
  <c r="AL882" i="20"/>
  <c r="AL888" i="20"/>
  <c r="AL894" i="20"/>
  <c r="AL900" i="20"/>
  <c r="AL906" i="20"/>
  <c r="AL912" i="20"/>
  <c r="AL918" i="20"/>
  <c r="AL924" i="20"/>
  <c r="AL930" i="20"/>
  <c r="AL936" i="20"/>
  <c r="AL942" i="20"/>
  <c r="AL948" i="20"/>
  <c r="AL954" i="20"/>
  <c r="AL960" i="20"/>
  <c r="AL966" i="20"/>
  <c r="AL972" i="20"/>
  <c r="AL978" i="20"/>
  <c r="AL984" i="20"/>
  <c r="AL990" i="20"/>
  <c r="AL996" i="20"/>
  <c r="AL18" i="20"/>
  <c r="AL24" i="20"/>
  <c r="AL30" i="20"/>
  <c r="AL36" i="20"/>
  <c r="AL42" i="20"/>
  <c r="AL48" i="20"/>
  <c r="AL70" i="20"/>
  <c r="AL106" i="20"/>
  <c r="AL196" i="20"/>
  <c r="AL328" i="20"/>
  <c r="AL388" i="20"/>
  <c r="AL403" i="20"/>
  <c r="AL442" i="20"/>
  <c r="AL112" i="20"/>
  <c r="AL163" i="20"/>
  <c r="AL175" i="20"/>
  <c r="AL229" i="20"/>
  <c r="AL256" i="20"/>
  <c r="AL451" i="20"/>
  <c r="AL649" i="20"/>
  <c r="AL910" i="20"/>
  <c r="AL490" i="20"/>
  <c r="AL517" i="20"/>
  <c r="AL544" i="20"/>
  <c r="AL571" i="20"/>
  <c r="AL598" i="20"/>
  <c r="AL625" i="20"/>
  <c r="AL652" i="20"/>
  <c r="AL679" i="20"/>
  <c r="AL706" i="20"/>
  <c r="AL733" i="20"/>
  <c r="AL760" i="20"/>
  <c r="AL787" i="20"/>
  <c r="AL814" i="20"/>
  <c r="AL841" i="20"/>
  <c r="AL868" i="20"/>
  <c r="AL895" i="20"/>
  <c r="AL922" i="20"/>
  <c r="AL949" i="20"/>
  <c r="AL976" i="20"/>
  <c r="AL19" i="20"/>
  <c r="AL46" i="20"/>
  <c r="AL72" i="20"/>
  <c r="AL613" i="20"/>
  <c r="AL838" i="20"/>
  <c r="AL84" i="20"/>
  <c r="AL622" i="20"/>
  <c r="AL694" i="20"/>
  <c r="AL811" i="20"/>
  <c r="AL67" i="20"/>
  <c r="AL929" i="20"/>
  <c r="AL56" i="20"/>
  <c r="AL92" i="20"/>
  <c r="AL190" i="20"/>
  <c r="AL250" i="20"/>
  <c r="AL337" i="20"/>
  <c r="AL364" i="20"/>
  <c r="AL385" i="20"/>
  <c r="AL421" i="20"/>
  <c r="AL436" i="20"/>
  <c r="AL75" i="20"/>
  <c r="AL220" i="20"/>
  <c r="AL241" i="20"/>
  <c r="AL271" i="20"/>
  <c r="AL376" i="20"/>
  <c r="AL391" i="20"/>
  <c r="AL406" i="20"/>
  <c r="AL64" i="20"/>
  <c r="AL100" i="20"/>
  <c r="AL127" i="20"/>
  <c r="AL136" i="20"/>
  <c r="AL89" i="20"/>
  <c r="AL121" i="20"/>
  <c r="AL154" i="20"/>
  <c r="AL178" i="20"/>
  <c r="AL244" i="20"/>
  <c r="AL274" i="20"/>
  <c r="AL334" i="20"/>
  <c r="AL355" i="20"/>
  <c r="AL430" i="20"/>
  <c r="AL484" i="20"/>
  <c r="AL511" i="20"/>
  <c r="AL538" i="20"/>
  <c r="AL565" i="20"/>
  <c r="AL592" i="20"/>
  <c r="AL619" i="20"/>
  <c r="AL646" i="20"/>
  <c r="AL673" i="20"/>
  <c r="AL700" i="20"/>
  <c r="AL727" i="20"/>
  <c r="AL754" i="20"/>
  <c r="AL781" i="20"/>
  <c r="AL808" i="20"/>
  <c r="AL835" i="20"/>
  <c r="AL862" i="20"/>
  <c r="AL889" i="20"/>
  <c r="AL916" i="20"/>
  <c r="AL943" i="20"/>
  <c r="AL970" i="20"/>
  <c r="AL997" i="20"/>
  <c r="AL40" i="20"/>
  <c r="AL766" i="20"/>
  <c r="AL856" i="20"/>
  <c r="AL937" i="20"/>
  <c r="AL730" i="20"/>
  <c r="AL919" i="20"/>
  <c r="AL487" i="20"/>
  <c r="AL514" i="20"/>
  <c r="AL541" i="20"/>
  <c r="AL721" i="20"/>
  <c r="AL874" i="20"/>
  <c r="AL829" i="20"/>
  <c r="AL472" i="20"/>
  <c r="AL938" i="20"/>
  <c r="AL944" i="20"/>
  <c r="AL950" i="20"/>
  <c r="AL956" i="20"/>
  <c r="AL962" i="20"/>
  <c r="AL968" i="20"/>
  <c r="AL974" i="20"/>
  <c r="AL980" i="20"/>
  <c r="AL986" i="20"/>
  <c r="AL992" i="20"/>
  <c r="AL998" i="20"/>
  <c r="AL20" i="20"/>
  <c r="AL26" i="20"/>
  <c r="AL32" i="20"/>
  <c r="AL38" i="20"/>
  <c r="AL44" i="20"/>
  <c r="AL50" i="20"/>
  <c r="AL86" i="20"/>
  <c r="AL81" i="20"/>
  <c r="AL283" i="20"/>
  <c r="AL298" i="20"/>
  <c r="AL457" i="20"/>
  <c r="AL475" i="20"/>
  <c r="AL295" i="20"/>
  <c r="AL310" i="20"/>
  <c r="AL349" i="20"/>
  <c r="AL394" i="20"/>
  <c r="AL58" i="20"/>
  <c r="AL94" i="20"/>
  <c r="AL148" i="20"/>
  <c r="AL157" i="20"/>
  <c r="AL169" i="20"/>
  <c r="AL184" i="20"/>
  <c r="AL247" i="20"/>
  <c r="AL316" i="20"/>
  <c r="AL331" i="20"/>
  <c r="AL448" i="20"/>
  <c r="AL124" i="20"/>
  <c r="AL208" i="20"/>
  <c r="AL217" i="20"/>
  <c r="AL235" i="20"/>
  <c r="AL454" i="20"/>
  <c r="AL109" i="20"/>
  <c r="AL60" i="20"/>
  <c r="AL595" i="20"/>
  <c r="AL946" i="20"/>
  <c r="AL78" i="20"/>
  <c r="AL568" i="20"/>
  <c r="AL748" i="20"/>
  <c r="AL928" i="20"/>
  <c r="AL499" i="20"/>
  <c r="AL526" i="20"/>
  <c r="AL553" i="20"/>
  <c r="AL580" i="20"/>
  <c r="AL607" i="20"/>
  <c r="AL634" i="20"/>
  <c r="AL661" i="20"/>
  <c r="AL688" i="20"/>
  <c r="AL715" i="20"/>
  <c r="AL742" i="20"/>
  <c r="AL769" i="20"/>
  <c r="AL796" i="20"/>
  <c r="AL823" i="20"/>
  <c r="AL850" i="20"/>
  <c r="AL877" i="20"/>
  <c r="AL904" i="20"/>
  <c r="AL931" i="20"/>
  <c r="AL958" i="20"/>
  <c r="AL985" i="20"/>
  <c r="AL28" i="20"/>
  <c r="AL577" i="20"/>
  <c r="AL739" i="20"/>
  <c r="AL883" i="20"/>
  <c r="AL991" i="20"/>
  <c r="AL640" i="20"/>
  <c r="AL757" i="20"/>
  <c r="AL847" i="20"/>
  <c r="AL982" i="20"/>
  <c r="AL719" i="20"/>
  <c r="AL731" i="20"/>
  <c r="AL743" i="20"/>
  <c r="AL755" i="20"/>
  <c r="AL767" i="20"/>
  <c r="AL779" i="20"/>
  <c r="AL791" i="20"/>
  <c r="AL803" i="20"/>
  <c r="AL815" i="20"/>
  <c r="AL827" i="20"/>
  <c r="AL839" i="20"/>
  <c r="AL851" i="20"/>
  <c r="AL863" i="20"/>
  <c r="AL875" i="20"/>
  <c r="AL887" i="20"/>
  <c r="AL899" i="20"/>
  <c r="AL911" i="20"/>
  <c r="AL923" i="20"/>
  <c r="AL932" i="20"/>
  <c r="AL80" i="20"/>
  <c r="AL57" i="20"/>
  <c r="AL93" i="20"/>
  <c r="AL105" i="20"/>
  <c r="AL193" i="20"/>
  <c r="AL346" i="20"/>
  <c r="AL379" i="20"/>
  <c r="AL223" i="20"/>
  <c r="AL367" i="20"/>
  <c r="AL382" i="20"/>
  <c r="AL111" i="20"/>
  <c r="AL117" i="20"/>
  <c r="AL123" i="20"/>
  <c r="AL129" i="20"/>
  <c r="AL135" i="20"/>
  <c r="AL141" i="20"/>
  <c r="AL147" i="20"/>
  <c r="AL153" i="20"/>
  <c r="AL159" i="20"/>
  <c r="AL165" i="20"/>
  <c r="AL171" i="20"/>
  <c r="AL177" i="20"/>
  <c r="AL183" i="20"/>
  <c r="AL189" i="20"/>
  <c r="AL195" i="20"/>
  <c r="AL201" i="20"/>
  <c r="AL207" i="20"/>
  <c r="AL213" i="20"/>
  <c r="AL219" i="20"/>
  <c r="AL225" i="20"/>
  <c r="AL231" i="20"/>
  <c r="AL237" i="20"/>
  <c r="AL243" i="20"/>
  <c r="AL249" i="20"/>
  <c r="AL255" i="20"/>
  <c r="AL261" i="20"/>
  <c r="AL267" i="20"/>
  <c r="AL273" i="20"/>
  <c r="AL279" i="20"/>
  <c r="AL285" i="20"/>
  <c r="AL291" i="20"/>
  <c r="AL297" i="20"/>
  <c r="AL303" i="20"/>
  <c r="AL309" i="20"/>
  <c r="AL315" i="20"/>
  <c r="AL321" i="20"/>
  <c r="AL327" i="20"/>
  <c r="AL333" i="20"/>
  <c r="AL339" i="20"/>
  <c r="AL345" i="20"/>
  <c r="AL351" i="20"/>
  <c r="AL357" i="20"/>
  <c r="AL363" i="20"/>
  <c r="AL369" i="20"/>
  <c r="AL375" i="20"/>
  <c r="AL381" i="20"/>
  <c r="AL387" i="20"/>
  <c r="AL393" i="20"/>
  <c r="AL399" i="20"/>
  <c r="AL405" i="20"/>
  <c r="AL411" i="20"/>
  <c r="AL417" i="20"/>
  <c r="AL423" i="20"/>
  <c r="AL429" i="20"/>
  <c r="AL435" i="20"/>
  <c r="AL441" i="20"/>
  <c r="AL447" i="20"/>
  <c r="AL453" i="20"/>
  <c r="AL459" i="20"/>
  <c r="AL465" i="20"/>
  <c r="AL471" i="20"/>
  <c r="AL477" i="20"/>
  <c r="AL483" i="20"/>
  <c r="AL489" i="20"/>
  <c r="AL495" i="20"/>
  <c r="AL501" i="20"/>
  <c r="AL507" i="20"/>
  <c r="AL513" i="20"/>
  <c r="AL519" i="20"/>
  <c r="AL525" i="20"/>
  <c r="AL531" i="20"/>
  <c r="AL537" i="20"/>
  <c r="AL543" i="20"/>
  <c r="AL549" i="20"/>
  <c r="AL555" i="20"/>
  <c r="AL561" i="20"/>
  <c r="AL567" i="20"/>
  <c r="AL573" i="20"/>
  <c r="AL579" i="20"/>
  <c r="AL585" i="20"/>
  <c r="AL591" i="20"/>
  <c r="AL597" i="20"/>
  <c r="AL603" i="20"/>
  <c r="AL609" i="20"/>
  <c r="AL615" i="20"/>
  <c r="AL621" i="20"/>
  <c r="AL627" i="20"/>
  <c r="AL633" i="20"/>
  <c r="AL639" i="20"/>
  <c r="AL645" i="20"/>
  <c r="AL651" i="20"/>
  <c r="AL657" i="20"/>
  <c r="AL663" i="20"/>
  <c r="AL669" i="20"/>
  <c r="AL675" i="20"/>
  <c r="AL681" i="20"/>
  <c r="AL687" i="20"/>
  <c r="AL693" i="20"/>
  <c r="AL699" i="20"/>
  <c r="AL705" i="20"/>
  <c r="AL711" i="20"/>
  <c r="AL717" i="20"/>
  <c r="AL723" i="20"/>
  <c r="AL729" i="20"/>
  <c r="AL735" i="20"/>
  <c r="AL741" i="20"/>
  <c r="AL747" i="20"/>
  <c r="AL753" i="20"/>
  <c r="AL759" i="20"/>
  <c r="AL765" i="20"/>
  <c r="AL771" i="20"/>
  <c r="AL777" i="20"/>
  <c r="AL783" i="20"/>
  <c r="AL789" i="20"/>
  <c r="AL795" i="20"/>
  <c r="AL801" i="20"/>
  <c r="AL807" i="20"/>
  <c r="AL813" i="20"/>
  <c r="AL819" i="20"/>
  <c r="AL825" i="20"/>
  <c r="AL831" i="20"/>
  <c r="AL837" i="20"/>
  <c r="AL843" i="20"/>
  <c r="AL849" i="20"/>
  <c r="AL855" i="20"/>
  <c r="AL861" i="20"/>
  <c r="AL867" i="20"/>
  <c r="AL873" i="20"/>
  <c r="AL879" i="20"/>
  <c r="AL885" i="20"/>
  <c r="AL891" i="20"/>
  <c r="AL897" i="20"/>
  <c r="AL903" i="20"/>
  <c r="AL909" i="20"/>
  <c r="AL915" i="20"/>
  <c r="AL921" i="20"/>
  <c r="AL927" i="20"/>
  <c r="AL933" i="20"/>
  <c r="AL939" i="20"/>
  <c r="AL945" i="20"/>
  <c r="AL951" i="20"/>
  <c r="AL957" i="20"/>
  <c r="AL963" i="20"/>
  <c r="AL969" i="20"/>
  <c r="AL975" i="20"/>
  <c r="AL981" i="20"/>
  <c r="AL987" i="20"/>
  <c r="AL993" i="20"/>
  <c r="AL15" i="20"/>
  <c r="AL21" i="20"/>
  <c r="AL27" i="20"/>
  <c r="AL33" i="20"/>
  <c r="AL39" i="20"/>
  <c r="AL45" i="20"/>
  <c r="AL52" i="20"/>
  <c r="AL88" i="20"/>
  <c r="AL59" i="20"/>
  <c r="AL160" i="20"/>
  <c r="AL172" i="20"/>
  <c r="AL187" i="20"/>
  <c r="AL289" i="20"/>
  <c r="AL397" i="20"/>
  <c r="AL409" i="20"/>
  <c r="AL424" i="20"/>
  <c r="AL53" i="20"/>
  <c r="AL71" i="20"/>
  <c r="AL83" i="20"/>
  <c r="AL115" i="20"/>
  <c r="AL166" i="20"/>
  <c r="AL265" i="20"/>
  <c r="AL277" i="20"/>
  <c r="AL322" i="20"/>
  <c r="AL340" i="20"/>
  <c r="AL358" i="20"/>
  <c r="AL466" i="20"/>
  <c r="AL493" i="20"/>
  <c r="AL520" i="20"/>
  <c r="AL547" i="20"/>
  <c r="AL574" i="20"/>
  <c r="AL601" i="20"/>
  <c r="AL628" i="20"/>
  <c r="AL655" i="20"/>
  <c r="AL682" i="20"/>
  <c r="AL709" i="20"/>
  <c r="AL736" i="20"/>
  <c r="AL763" i="20"/>
  <c r="AL790" i="20"/>
  <c r="AL817" i="20"/>
  <c r="AL844" i="20"/>
  <c r="AL871" i="20"/>
  <c r="AL898" i="20"/>
  <c r="AL925" i="20"/>
  <c r="AL952" i="20"/>
  <c r="AL979" i="20"/>
  <c r="AL22" i="20"/>
  <c r="AL49" i="20"/>
  <c r="AL604" i="20"/>
  <c r="AL784" i="20"/>
  <c r="AL973" i="20"/>
  <c r="AL586" i="20"/>
  <c r="AL964" i="20"/>
  <c r="AL496" i="20"/>
  <c r="AL523" i="20"/>
  <c r="AL550" i="20"/>
  <c r="AL658" i="20"/>
  <c r="AL25" i="20"/>
  <c r="AL865" i="20"/>
  <c r="AL16" i="20"/>
  <c r="AK12" i="20"/>
  <c r="U29" i="21"/>
  <c r="I39" i="21"/>
  <c r="S13" i="20" l="1"/>
  <c r="AH13" i="20" l="1"/>
  <c r="AM13" i="20"/>
  <c r="T13" i="20"/>
  <c r="AM447" i="20" l="1"/>
  <c r="AM548" i="20"/>
  <c r="AM560" i="20"/>
  <c r="AM563" i="20"/>
  <c r="AM565" i="20"/>
  <c r="AM566" i="20"/>
  <c r="AM568" i="20"/>
  <c r="AM570" i="20"/>
  <c r="AM571" i="20"/>
  <c r="AM573" i="20"/>
  <c r="AM574" i="20"/>
  <c r="AM576" i="20"/>
  <c r="AM578" i="20"/>
  <c r="AM579" i="20"/>
  <c r="AM581" i="20"/>
  <c r="AM583" i="20"/>
  <c r="AM584" i="20"/>
  <c r="AM586" i="20"/>
  <c r="AM587" i="20"/>
  <c r="AM589" i="20"/>
  <c r="AM591" i="20"/>
  <c r="AM592" i="20"/>
  <c r="AM594" i="20"/>
  <c r="AM595" i="20"/>
  <c r="AM597" i="20"/>
  <c r="AM598" i="20"/>
  <c r="AM600" i="20"/>
  <c r="AM601" i="20"/>
  <c r="AM603" i="20"/>
  <c r="AM604" i="20"/>
  <c r="AM605" i="20"/>
  <c r="AM607" i="20"/>
  <c r="AM609" i="20"/>
  <c r="AM611" i="20"/>
  <c r="AM612" i="20"/>
  <c r="AM614" i="20"/>
  <c r="AM616" i="20"/>
  <c r="AM617" i="20"/>
  <c r="AM619" i="20"/>
  <c r="AM620" i="20"/>
  <c r="AM622" i="20"/>
  <c r="AM624" i="20"/>
  <c r="AM625" i="20"/>
  <c r="AM627" i="20"/>
  <c r="AM628" i="20"/>
  <c r="AM630" i="20"/>
  <c r="AM632" i="20"/>
  <c r="AM633" i="20"/>
  <c r="AM635" i="20"/>
  <c r="AM636" i="20"/>
  <c r="AM638" i="20"/>
  <c r="AM639" i="20"/>
  <c r="AM641" i="20"/>
  <c r="AM643" i="20"/>
  <c r="AM645" i="20"/>
  <c r="AM646" i="20"/>
  <c r="AM648" i="20"/>
  <c r="AM649" i="20"/>
  <c r="AM651" i="20"/>
  <c r="AM653" i="20"/>
  <c r="AM654" i="20"/>
  <c r="AM656" i="20"/>
  <c r="AM658" i="20"/>
  <c r="AM659" i="20"/>
  <c r="AM661" i="20"/>
  <c r="AM663" i="20"/>
  <c r="AM664" i="20"/>
  <c r="AM666" i="20"/>
  <c r="AM668" i="20"/>
  <c r="AM670" i="20"/>
  <c r="AM671" i="20"/>
  <c r="AM673" i="20"/>
  <c r="AM674" i="20"/>
  <c r="AM676" i="20"/>
  <c r="AM677" i="20"/>
  <c r="AM679" i="20"/>
  <c r="AM680" i="20"/>
  <c r="AM682" i="20"/>
  <c r="AM683" i="20"/>
  <c r="AM684" i="20"/>
  <c r="AM686" i="20"/>
  <c r="AM687" i="20"/>
  <c r="AM689" i="20"/>
  <c r="AM690" i="20"/>
  <c r="AM692" i="20"/>
  <c r="AM694" i="20"/>
  <c r="AM695" i="20"/>
  <c r="AM697" i="20"/>
  <c r="AM699" i="20"/>
  <c r="AM700" i="20"/>
  <c r="AM702" i="20"/>
  <c r="AM704" i="20"/>
  <c r="AM705" i="20"/>
  <c r="AM707" i="20"/>
  <c r="AM709" i="20"/>
  <c r="AM710" i="20"/>
  <c r="AM712" i="20"/>
  <c r="AM714" i="20"/>
  <c r="AM715" i="20"/>
  <c r="AM717" i="20"/>
  <c r="AM718" i="20"/>
  <c r="AM720" i="20"/>
  <c r="AM721" i="20"/>
  <c r="AM723" i="20"/>
  <c r="AM724" i="20"/>
  <c r="AM726" i="20"/>
  <c r="AM727" i="20"/>
  <c r="AM729" i="20"/>
  <c r="AM730" i="20"/>
  <c r="AM732" i="20"/>
  <c r="AM734" i="20"/>
  <c r="AM735" i="20"/>
  <c r="AM737" i="20"/>
  <c r="AM739" i="20"/>
  <c r="AM740" i="20"/>
  <c r="AM742" i="20"/>
  <c r="AM744" i="20"/>
  <c r="AM745" i="20"/>
  <c r="AM747" i="20"/>
  <c r="AM749" i="20"/>
  <c r="AM751" i="20"/>
  <c r="AM752" i="20"/>
  <c r="AM754" i="20"/>
  <c r="AM756" i="20"/>
  <c r="AM757" i="20"/>
  <c r="AM759" i="20"/>
  <c r="AM761" i="20"/>
  <c r="AM762" i="20"/>
  <c r="AM764" i="20"/>
  <c r="AM765" i="20"/>
  <c r="AM767" i="20"/>
  <c r="AM768" i="20"/>
  <c r="AM770" i="20"/>
  <c r="AM771" i="20"/>
  <c r="AM772" i="20"/>
  <c r="AM774" i="20"/>
  <c r="AM775" i="20"/>
  <c r="AM777" i="20"/>
  <c r="AM778" i="20"/>
  <c r="AM779" i="20"/>
  <c r="AM781" i="20"/>
  <c r="AM782" i="20"/>
  <c r="AM783" i="20"/>
  <c r="AM785" i="20"/>
  <c r="AM786" i="20"/>
  <c r="AM788" i="20"/>
  <c r="AM789" i="20"/>
  <c r="AM791" i="20"/>
  <c r="AM792" i="20"/>
  <c r="AM794" i="20"/>
  <c r="AM795" i="20"/>
  <c r="AM797" i="20"/>
  <c r="AM799" i="20"/>
  <c r="AM800" i="20"/>
  <c r="AM801" i="20"/>
  <c r="AM803" i="20"/>
  <c r="AM804" i="20"/>
  <c r="AM805" i="20"/>
  <c r="AM807" i="20"/>
  <c r="AM808" i="20"/>
  <c r="AM810" i="20"/>
  <c r="AM811" i="20"/>
  <c r="AM813" i="20"/>
  <c r="AM814" i="20"/>
  <c r="AM815" i="20"/>
  <c r="AM817" i="20"/>
  <c r="AM818" i="20"/>
  <c r="AM819" i="20"/>
  <c r="AM821" i="20"/>
  <c r="AM822" i="20"/>
  <c r="AM824" i="20"/>
  <c r="AM825" i="20"/>
  <c r="AM826" i="20"/>
  <c r="AM828" i="20"/>
  <c r="AM829" i="20"/>
  <c r="AM831" i="20"/>
  <c r="AM833" i="20"/>
  <c r="AM834" i="20"/>
  <c r="AM836" i="20"/>
  <c r="AM837" i="20"/>
  <c r="AM839" i="20"/>
  <c r="AM841" i="20"/>
  <c r="AM842" i="20"/>
  <c r="AM844" i="20"/>
  <c r="AM846" i="20"/>
  <c r="AM848" i="20"/>
  <c r="AM850" i="20"/>
  <c r="AM851" i="20"/>
  <c r="AM853" i="20"/>
  <c r="AM854" i="20"/>
  <c r="AM856" i="20"/>
  <c r="AM857" i="20"/>
  <c r="AM858" i="20"/>
  <c r="AM860" i="20"/>
  <c r="AM861" i="20"/>
  <c r="AM862" i="20"/>
  <c r="AM864" i="20"/>
  <c r="AM865" i="20"/>
  <c r="AM867" i="20"/>
  <c r="AM868" i="20"/>
  <c r="AM870" i="20"/>
  <c r="AM871" i="20"/>
  <c r="AM873" i="20"/>
  <c r="AM874" i="20"/>
  <c r="AM875" i="20"/>
  <c r="AM877" i="20"/>
  <c r="AM879" i="20"/>
  <c r="AM881" i="20"/>
  <c r="AM882" i="20"/>
  <c r="AM884" i="20"/>
  <c r="AM885" i="20"/>
  <c r="AM887" i="20"/>
  <c r="AM888" i="20"/>
  <c r="AM890" i="20"/>
  <c r="AM891" i="20"/>
  <c r="AM893" i="20"/>
  <c r="AM894" i="20"/>
  <c r="AM896" i="20"/>
  <c r="AM898" i="20"/>
  <c r="AM900" i="20"/>
  <c r="AM901" i="20"/>
  <c r="AM902" i="20"/>
  <c r="AM904" i="20"/>
  <c r="AM905" i="20"/>
  <c r="AM907" i="20"/>
  <c r="AM908" i="20"/>
  <c r="AM910" i="20"/>
  <c r="AM911" i="20"/>
  <c r="AM913" i="20"/>
  <c r="AM914" i="20"/>
  <c r="AM916" i="20"/>
  <c r="AM917" i="20"/>
  <c r="AM919" i="20"/>
  <c r="AM920" i="20"/>
  <c r="AM922" i="20"/>
  <c r="AM924" i="20"/>
  <c r="AM925" i="20"/>
  <c r="AM927" i="20"/>
  <c r="AM928" i="20"/>
  <c r="AM930" i="20"/>
  <c r="AM932" i="20"/>
  <c r="AM934" i="20"/>
  <c r="AM935" i="20"/>
  <c r="AM937" i="20"/>
  <c r="AM938" i="20"/>
  <c r="AM940" i="20"/>
  <c r="AM942" i="20"/>
  <c r="AM944" i="20"/>
  <c r="AM945" i="20"/>
  <c r="AM946" i="20"/>
  <c r="AM948" i="20"/>
  <c r="AM949" i="20"/>
  <c r="AM951" i="20"/>
  <c r="AM953" i="20"/>
  <c r="AM954" i="20"/>
  <c r="AM956" i="20"/>
  <c r="AM957" i="20"/>
  <c r="AM959" i="20"/>
  <c r="AM960" i="20"/>
  <c r="AM961" i="20"/>
  <c r="AM963" i="20"/>
  <c r="AM964" i="20"/>
  <c r="AM966" i="20"/>
  <c r="AM967" i="20"/>
  <c r="AM969" i="20"/>
  <c r="AM970" i="20"/>
  <c r="AM972" i="20"/>
  <c r="AM973" i="20"/>
  <c r="AM975" i="20"/>
  <c r="AM976" i="20"/>
  <c r="AM977" i="20"/>
  <c r="AM979" i="20"/>
  <c r="AM980" i="20"/>
  <c r="AM981" i="20"/>
  <c r="AM983" i="20"/>
  <c r="AM984" i="20"/>
  <c r="AM986" i="20"/>
  <c r="AM988" i="20"/>
  <c r="AM989" i="20"/>
  <c r="AM991" i="20"/>
  <c r="AM992" i="20"/>
  <c r="AM993" i="20"/>
  <c r="AM995" i="20"/>
  <c r="AM997" i="20"/>
  <c r="AM15" i="20"/>
  <c r="AM17" i="20"/>
  <c r="AM19" i="20"/>
  <c r="AM20" i="20"/>
  <c r="AM22" i="20"/>
  <c r="AM23" i="20"/>
  <c r="AM24" i="20"/>
  <c r="AM26" i="20"/>
  <c r="AM27" i="20"/>
  <c r="AM29" i="20"/>
  <c r="AM30" i="20"/>
  <c r="AM32" i="20"/>
  <c r="AM33" i="20"/>
  <c r="AM35" i="20"/>
  <c r="AM37" i="20"/>
  <c r="AM38" i="20"/>
  <c r="AM40" i="20"/>
  <c r="AM41" i="20"/>
  <c r="AM42" i="20"/>
  <c r="AM44" i="20"/>
  <c r="AM45" i="20"/>
  <c r="AM47" i="20"/>
  <c r="AM48" i="20"/>
  <c r="AM50" i="20"/>
  <c r="AM51" i="20"/>
  <c r="AM53" i="20"/>
  <c r="AM55" i="20"/>
  <c r="AM57" i="20"/>
  <c r="AM58" i="20"/>
  <c r="AM60" i="20"/>
  <c r="AM61" i="20"/>
  <c r="AM63" i="20"/>
  <c r="AM65" i="20"/>
  <c r="AM67" i="20"/>
  <c r="AM69" i="20"/>
  <c r="AM70" i="20"/>
  <c r="AM72" i="20"/>
  <c r="AM73" i="20"/>
  <c r="AM75" i="20"/>
  <c r="AM76" i="20"/>
  <c r="AM77" i="20"/>
  <c r="AM79" i="20"/>
  <c r="AM80" i="20"/>
  <c r="AM81" i="20"/>
  <c r="AM83" i="20"/>
  <c r="AM84" i="20"/>
  <c r="AM86" i="20"/>
  <c r="AM88" i="20"/>
  <c r="AM90" i="20"/>
  <c r="AM91" i="20"/>
  <c r="AM92" i="20"/>
  <c r="AM94" i="20"/>
  <c r="AM95" i="20"/>
  <c r="AM97" i="20"/>
  <c r="AM98" i="20"/>
  <c r="AM99" i="20"/>
  <c r="AM101" i="20"/>
  <c r="AM103" i="20"/>
  <c r="AM105" i="20"/>
  <c r="AM107" i="20"/>
  <c r="AM109" i="20"/>
  <c r="AM110" i="20"/>
  <c r="AM111" i="20"/>
  <c r="AM112" i="20"/>
  <c r="AM113" i="20"/>
  <c r="AM114" i="20"/>
  <c r="AM115" i="20"/>
  <c r="AM116" i="20"/>
  <c r="AM117" i="20"/>
  <c r="AM118" i="20"/>
  <c r="AM119" i="20"/>
  <c r="AM120" i="20"/>
  <c r="AM121" i="20"/>
  <c r="AM122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4" i="20"/>
  <c r="AM155" i="20"/>
  <c r="AM156" i="20"/>
  <c r="AM157" i="20"/>
  <c r="AM158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8" i="20"/>
  <c r="AM189" i="20"/>
  <c r="AM190" i="20"/>
  <c r="AM191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09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2" i="20"/>
  <c r="AM233" i="20"/>
  <c r="AM234" i="20"/>
  <c r="AM235" i="20"/>
  <c r="AM236" i="20"/>
  <c r="AM237" i="20"/>
  <c r="AM238" i="20"/>
  <c r="AM239" i="20"/>
  <c r="AM240" i="20"/>
  <c r="AM241" i="20"/>
  <c r="AM242" i="20"/>
  <c r="AM243" i="20"/>
  <c r="AM244" i="20"/>
  <c r="AM245" i="20"/>
  <c r="AM246" i="20"/>
  <c r="AM247" i="20"/>
  <c r="AM248" i="20"/>
  <c r="AM249" i="20"/>
  <c r="AM250" i="20"/>
  <c r="AM251" i="20"/>
  <c r="AM252" i="20"/>
  <c r="AM253" i="20"/>
  <c r="AM254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M288" i="20"/>
  <c r="AM289" i="20"/>
  <c r="AM290" i="20"/>
  <c r="AM291" i="20"/>
  <c r="AM292" i="20"/>
  <c r="AM293" i="20"/>
  <c r="AM294" i="20"/>
  <c r="AM295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7" i="20"/>
  <c r="AM308" i="20"/>
  <c r="AM309" i="20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39" i="20"/>
  <c r="AM340" i="20"/>
  <c r="AM341" i="20"/>
  <c r="AM342" i="20"/>
  <c r="AM343" i="20"/>
  <c r="AM344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3" i="20"/>
  <c r="AM374" i="20"/>
  <c r="AM375" i="20"/>
  <c r="AM376" i="20"/>
  <c r="AM377" i="20"/>
  <c r="AM378" i="20"/>
  <c r="AM379" i="20"/>
  <c r="AM380" i="20"/>
  <c r="AM381" i="20"/>
  <c r="AM382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399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2" i="20"/>
  <c r="AM423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5" i="20"/>
  <c r="AM436" i="20"/>
  <c r="AM437" i="20"/>
  <c r="AM438" i="20"/>
  <c r="AM439" i="20"/>
  <c r="AM440" i="20"/>
  <c r="AM441" i="20"/>
  <c r="AM442" i="20"/>
  <c r="AM443" i="20"/>
  <c r="AM444" i="20"/>
  <c r="AM445" i="20"/>
  <c r="AM446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M477" i="20"/>
  <c r="AM478" i="20"/>
  <c r="AM479" i="20"/>
  <c r="AM480" i="20"/>
  <c r="AM481" i="20"/>
  <c r="AM482" i="20"/>
  <c r="AM483" i="20"/>
  <c r="AM484" i="20"/>
  <c r="AM485" i="20"/>
  <c r="AM486" i="20"/>
  <c r="AM487" i="20"/>
  <c r="AM488" i="20"/>
  <c r="AM489" i="20"/>
  <c r="AM490" i="20"/>
  <c r="AM491" i="20"/>
  <c r="AM492" i="20"/>
  <c r="AM493" i="20"/>
  <c r="AM494" i="20"/>
  <c r="AM495" i="20"/>
  <c r="AM496" i="20"/>
  <c r="AM497" i="20"/>
  <c r="AM498" i="20"/>
  <c r="AM499" i="20"/>
  <c r="AM500" i="20"/>
  <c r="AM501" i="20"/>
  <c r="AM502" i="20"/>
  <c r="AM503" i="20"/>
  <c r="AM504" i="20"/>
  <c r="AM505" i="20"/>
  <c r="AM506" i="20"/>
  <c r="AM507" i="20"/>
  <c r="AM508" i="20"/>
  <c r="AM509" i="20"/>
  <c r="AM510" i="20"/>
  <c r="AM511" i="20"/>
  <c r="AM512" i="20"/>
  <c r="AM513" i="20"/>
  <c r="AM514" i="20"/>
  <c r="AM515" i="20"/>
  <c r="AM516" i="20"/>
  <c r="AM517" i="20"/>
  <c r="AM518" i="20"/>
  <c r="AM519" i="20"/>
  <c r="AM520" i="20"/>
  <c r="AM521" i="20"/>
  <c r="AM522" i="20"/>
  <c r="AM523" i="20"/>
  <c r="AM524" i="20"/>
  <c r="AM525" i="20"/>
  <c r="AM526" i="20"/>
  <c r="AM527" i="20"/>
  <c r="AM528" i="20"/>
  <c r="AM529" i="20"/>
  <c r="AM530" i="20"/>
  <c r="AM531" i="20"/>
  <c r="AM532" i="20"/>
  <c r="AM533" i="20"/>
  <c r="AM534" i="20"/>
  <c r="AM535" i="20"/>
  <c r="AM536" i="20"/>
  <c r="AM537" i="20"/>
  <c r="AM538" i="20"/>
  <c r="AM539" i="20"/>
  <c r="AM540" i="20"/>
  <c r="AM541" i="20"/>
  <c r="AM542" i="20"/>
  <c r="AM543" i="20"/>
  <c r="AM544" i="20"/>
  <c r="AM545" i="20"/>
  <c r="AM546" i="20"/>
  <c r="AM547" i="20"/>
  <c r="AM549" i="20"/>
  <c r="AM550" i="20"/>
  <c r="AM551" i="20"/>
  <c r="AM552" i="20"/>
  <c r="AM553" i="20"/>
  <c r="AM554" i="20"/>
  <c r="AM555" i="20"/>
  <c r="AM556" i="20"/>
  <c r="AM557" i="20"/>
  <c r="AM558" i="20"/>
  <c r="AM559" i="20"/>
  <c r="AM561" i="20"/>
  <c r="AM562" i="20"/>
  <c r="AM564" i="20"/>
  <c r="AM567" i="20"/>
  <c r="AM569" i="20"/>
  <c r="AM572" i="20"/>
  <c r="AM575" i="20"/>
  <c r="AM577" i="20"/>
  <c r="AM580" i="20"/>
  <c r="AM582" i="20"/>
  <c r="AM585" i="20"/>
  <c r="AM588" i="20"/>
  <c r="AM590" i="20"/>
  <c r="AM593" i="20"/>
  <c r="AM596" i="20"/>
  <c r="AM599" i="20"/>
  <c r="AM602" i="20"/>
  <c r="AM606" i="20"/>
  <c r="AM608" i="20"/>
  <c r="AM610" i="20"/>
  <c r="AM613" i="20"/>
  <c r="AM615" i="20"/>
  <c r="AM618" i="20"/>
  <c r="AM621" i="20"/>
  <c r="AM623" i="20"/>
  <c r="AM626" i="20"/>
  <c r="AM629" i="20"/>
  <c r="AM631" i="20"/>
  <c r="AM634" i="20"/>
  <c r="AM637" i="20"/>
  <c r="AM640" i="20"/>
  <c r="AM642" i="20"/>
  <c r="AM644" i="20"/>
  <c r="AM647" i="20"/>
  <c r="AM650" i="20"/>
  <c r="AM652" i="20"/>
  <c r="AM655" i="20"/>
  <c r="AM657" i="20"/>
  <c r="AM660" i="20"/>
  <c r="AM662" i="20"/>
  <c r="AM665" i="20"/>
  <c r="AM667" i="20"/>
  <c r="AM669" i="20"/>
  <c r="AM672" i="20"/>
  <c r="AM675" i="20"/>
  <c r="AM678" i="20"/>
  <c r="AM681" i="20"/>
  <c r="AM685" i="20"/>
  <c r="AM688" i="20"/>
  <c r="AM691" i="20"/>
  <c r="AM693" i="20"/>
  <c r="AM696" i="20"/>
  <c r="AM698" i="20"/>
  <c r="AM701" i="20"/>
  <c r="AM703" i="20"/>
  <c r="AM706" i="20"/>
  <c r="AM708" i="20"/>
  <c r="AM711" i="20"/>
  <c r="AM713" i="20"/>
  <c r="AM716" i="20"/>
  <c r="AM719" i="20"/>
  <c r="AM722" i="20"/>
  <c r="AM725" i="20"/>
  <c r="AM728" i="20"/>
  <c r="AM731" i="20"/>
  <c r="AM733" i="20"/>
  <c r="AM736" i="20"/>
  <c r="AM738" i="20"/>
  <c r="AM741" i="20"/>
  <c r="AM743" i="20"/>
  <c r="AM746" i="20"/>
  <c r="AM748" i="20"/>
  <c r="AM750" i="20"/>
  <c r="AM753" i="20"/>
  <c r="AM755" i="20"/>
  <c r="AM758" i="20"/>
  <c r="AM760" i="20"/>
  <c r="AM763" i="20"/>
  <c r="AM766" i="20"/>
  <c r="AM769" i="20"/>
  <c r="AM773" i="20"/>
  <c r="AM776" i="20"/>
  <c r="AM780" i="20"/>
  <c r="AM784" i="20"/>
  <c r="AM787" i="20"/>
  <c r="AM790" i="20"/>
  <c r="AM793" i="20"/>
  <c r="AM796" i="20"/>
  <c r="AM798" i="20"/>
  <c r="AM802" i="20"/>
  <c r="AM806" i="20"/>
  <c r="AM809" i="20"/>
  <c r="AM812" i="20"/>
  <c r="AM816" i="20"/>
  <c r="AM820" i="20"/>
  <c r="AM823" i="20"/>
  <c r="AM827" i="20"/>
  <c r="AM830" i="20"/>
  <c r="AM832" i="20"/>
  <c r="AM835" i="20"/>
  <c r="AM838" i="20"/>
  <c r="AM840" i="20"/>
  <c r="AM843" i="20"/>
  <c r="AM845" i="20"/>
  <c r="AM847" i="20"/>
  <c r="AM849" i="20"/>
  <c r="AM852" i="20"/>
  <c r="AM855" i="20"/>
  <c r="AM859" i="20"/>
  <c r="AM863" i="20"/>
  <c r="AM866" i="20"/>
  <c r="AM869" i="20"/>
  <c r="AM872" i="20"/>
  <c r="AM876" i="20"/>
  <c r="AM878" i="20"/>
  <c r="AM880" i="20"/>
  <c r="AM883" i="20"/>
  <c r="AM886" i="20"/>
  <c r="AM889" i="20"/>
  <c r="AM892" i="20"/>
  <c r="AM895" i="20"/>
  <c r="AM897" i="20"/>
  <c r="AM899" i="20"/>
  <c r="AM903" i="20"/>
  <c r="AM906" i="20"/>
  <c r="AM909" i="20"/>
  <c r="AM912" i="20"/>
  <c r="AM915" i="20"/>
  <c r="AM918" i="20"/>
  <c r="AM921" i="20"/>
  <c r="AM923" i="20"/>
  <c r="AM926" i="20"/>
  <c r="AM929" i="20"/>
  <c r="AM931" i="20"/>
  <c r="AM933" i="20"/>
  <c r="AM936" i="20"/>
  <c r="AM939" i="20"/>
  <c r="AM941" i="20"/>
  <c r="AM943" i="20"/>
  <c r="AM947" i="20"/>
  <c r="AM950" i="20"/>
  <c r="AM952" i="20"/>
  <c r="AM955" i="20"/>
  <c r="AM958" i="20"/>
  <c r="AM962" i="20"/>
  <c r="AM965" i="20"/>
  <c r="AM968" i="20"/>
  <c r="AM971" i="20"/>
  <c r="AM974" i="20"/>
  <c r="AM978" i="20"/>
  <c r="AM982" i="20"/>
  <c r="AM985" i="20"/>
  <c r="AM987" i="20"/>
  <c r="AM990" i="20"/>
  <c r="AM994" i="20"/>
  <c r="AM996" i="20"/>
  <c r="AM998" i="20"/>
  <c r="AM16" i="20"/>
  <c r="AM18" i="20"/>
  <c r="AM21" i="20"/>
  <c r="AM25" i="20"/>
  <c r="AM28" i="20"/>
  <c r="AM31" i="20"/>
  <c r="AM34" i="20"/>
  <c r="AM36" i="20"/>
  <c r="AM39" i="20"/>
  <c r="AM43" i="20"/>
  <c r="AM46" i="20"/>
  <c r="AM49" i="20"/>
  <c r="AM52" i="20"/>
  <c r="AM54" i="20"/>
  <c r="AM56" i="20"/>
  <c r="AM59" i="20"/>
  <c r="AM62" i="20"/>
  <c r="AM64" i="20"/>
  <c r="AM66" i="20"/>
  <c r="AM68" i="20"/>
  <c r="AM71" i="20"/>
  <c r="AM74" i="20"/>
  <c r="AM78" i="20"/>
  <c r="AM82" i="20"/>
  <c r="AM85" i="20"/>
  <c r="AM87" i="20"/>
  <c r="AM89" i="20"/>
  <c r="AM93" i="20"/>
  <c r="AM96" i="20"/>
  <c r="AM100" i="20"/>
  <c r="AM102" i="20"/>
  <c r="AM104" i="20"/>
  <c r="AM106" i="20"/>
  <c r="AM108" i="20"/>
  <c r="AH65" i="20"/>
  <c r="AH101" i="20"/>
  <c r="AH291" i="20"/>
  <c r="AH53" i="20"/>
  <c r="AH89" i="20"/>
  <c r="AH83" i="20"/>
  <c r="AH71" i="20"/>
  <c r="AH77" i="20"/>
  <c r="AH112" i="20"/>
  <c r="AH130" i="20"/>
  <c r="AH148" i="20"/>
  <c r="AH166" i="20"/>
  <c r="AH184" i="20"/>
  <c r="AH202" i="20"/>
  <c r="AH220" i="20"/>
  <c r="AH238" i="20"/>
  <c r="AH256" i="20"/>
  <c r="AH274" i="20"/>
  <c r="AH292" i="20"/>
  <c r="AH310" i="20"/>
  <c r="AH328" i="20"/>
  <c r="AH346" i="20"/>
  <c r="AH364" i="20"/>
  <c r="AH382" i="20"/>
  <c r="AH400" i="20"/>
  <c r="AH418" i="20"/>
  <c r="AH436" i="20"/>
  <c r="AH454" i="20"/>
  <c r="AH472" i="20"/>
  <c r="AH490" i="20"/>
  <c r="AH508" i="20"/>
  <c r="AH526" i="20"/>
  <c r="AH544" i="20"/>
  <c r="AH562" i="20"/>
  <c r="AH580" i="20"/>
  <c r="AH598" i="20"/>
  <c r="AH616" i="20"/>
  <c r="AH634" i="20"/>
  <c r="AH652" i="20"/>
  <c r="AH670" i="20"/>
  <c r="AH688" i="20"/>
  <c r="AH706" i="20"/>
  <c r="AH721" i="20"/>
  <c r="AH733" i="20"/>
  <c r="AH745" i="20"/>
  <c r="AH757" i="20"/>
  <c r="AH769" i="20"/>
  <c r="AH781" i="20"/>
  <c r="AH793" i="20"/>
  <c r="AH805" i="20"/>
  <c r="AH817" i="20"/>
  <c r="AH829" i="20"/>
  <c r="AH841" i="20"/>
  <c r="AH853" i="20"/>
  <c r="AH865" i="20"/>
  <c r="AH877" i="20"/>
  <c r="AH889" i="20"/>
  <c r="AH901" i="20"/>
  <c r="AH913" i="20"/>
  <c r="AH925" i="20"/>
  <c r="AH940" i="20"/>
  <c r="AH946" i="20"/>
  <c r="AH952" i="20"/>
  <c r="AH958" i="20"/>
  <c r="AH964" i="20"/>
  <c r="AH970" i="20"/>
  <c r="AH976" i="20"/>
  <c r="AH982" i="20"/>
  <c r="AH988" i="20"/>
  <c r="AH994" i="20"/>
  <c r="AH16" i="20"/>
  <c r="AH22" i="20"/>
  <c r="AH28" i="20"/>
  <c r="AH34" i="20"/>
  <c r="AH40" i="20"/>
  <c r="AH46" i="20"/>
  <c r="AH66" i="20"/>
  <c r="AH102" i="20"/>
  <c r="AH97" i="20"/>
  <c r="AH204" i="20"/>
  <c r="AH348" i="20"/>
  <c r="AH381" i="20"/>
  <c r="AH79" i="20"/>
  <c r="AH201" i="20"/>
  <c r="AH225" i="20"/>
  <c r="AH312" i="20"/>
  <c r="AH369" i="20"/>
  <c r="AH387" i="20"/>
  <c r="AH74" i="20"/>
  <c r="AH75" i="20"/>
  <c r="AH117" i="20"/>
  <c r="AH150" i="20"/>
  <c r="AH231" i="20"/>
  <c r="AH93" i="20"/>
  <c r="AH126" i="20"/>
  <c r="AH237" i="20"/>
  <c r="AH279" i="20"/>
  <c r="AH324" i="20"/>
  <c r="AH342" i="20"/>
  <c r="AH360" i="20"/>
  <c r="AH444" i="20"/>
  <c r="AH471" i="20"/>
  <c r="AH498" i="20"/>
  <c r="AH525" i="20"/>
  <c r="AH552" i="20"/>
  <c r="AH579" i="20"/>
  <c r="AH606" i="20"/>
  <c r="AH633" i="20"/>
  <c r="AH660" i="20"/>
  <c r="AH687" i="20"/>
  <c r="AH714" i="20"/>
  <c r="AH741" i="20"/>
  <c r="AH768" i="20"/>
  <c r="AH795" i="20"/>
  <c r="AH822" i="20"/>
  <c r="AH849" i="20"/>
  <c r="AH876" i="20"/>
  <c r="AH903" i="20"/>
  <c r="AH930" i="20"/>
  <c r="AH957" i="20"/>
  <c r="AH984" i="20"/>
  <c r="AH27" i="20"/>
  <c r="AH627" i="20"/>
  <c r="AH21" i="20"/>
  <c r="AH708" i="20"/>
  <c r="AH807" i="20"/>
  <c r="AH969" i="20"/>
  <c r="AH501" i="20"/>
  <c r="AH528" i="20"/>
  <c r="AH555" i="20"/>
  <c r="AH600" i="20"/>
  <c r="AH897" i="20"/>
  <c r="AH681" i="20"/>
  <c r="AH915" i="20"/>
  <c r="AH30" i="20"/>
  <c r="AH59" i="20"/>
  <c r="AH115" i="20"/>
  <c r="AH133" i="20"/>
  <c r="AH151" i="20"/>
  <c r="AH169" i="20"/>
  <c r="AH187" i="20"/>
  <c r="AH205" i="20"/>
  <c r="AH223" i="20"/>
  <c r="AH241" i="20"/>
  <c r="AH259" i="20"/>
  <c r="AH277" i="20"/>
  <c r="AH295" i="20"/>
  <c r="AH313" i="20"/>
  <c r="AH331" i="20"/>
  <c r="AH349" i="20"/>
  <c r="AH367" i="20"/>
  <c r="AH385" i="20"/>
  <c r="AH403" i="20"/>
  <c r="AH421" i="20"/>
  <c r="AH439" i="20"/>
  <c r="AH457" i="20"/>
  <c r="AH475" i="20"/>
  <c r="AH493" i="20"/>
  <c r="AH511" i="20"/>
  <c r="AH529" i="20"/>
  <c r="AH547" i="20"/>
  <c r="AH565" i="20"/>
  <c r="AH583" i="20"/>
  <c r="AH601" i="20"/>
  <c r="AH619" i="20"/>
  <c r="AH637" i="20"/>
  <c r="AH655" i="20"/>
  <c r="AH673" i="20"/>
  <c r="AH691" i="20"/>
  <c r="AH709" i="20"/>
  <c r="AH724" i="20"/>
  <c r="AH736" i="20"/>
  <c r="AH748" i="20"/>
  <c r="AH760" i="20"/>
  <c r="AH772" i="20"/>
  <c r="AH784" i="20"/>
  <c r="AH796" i="20"/>
  <c r="AH808" i="20"/>
  <c r="AH820" i="20"/>
  <c r="AH832" i="20"/>
  <c r="AH844" i="20"/>
  <c r="AH856" i="20"/>
  <c r="AH868" i="20"/>
  <c r="AH880" i="20"/>
  <c r="AH892" i="20"/>
  <c r="AH904" i="20"/>
  <c r="AH916" i="20"/>
  <c r="AH934" i="20"/>
  <c r="AH60" i="20"/>
  <c r="AH96" i="20"/>
  <c r="AH61" i="20"/>
  <c r="AH85" i="20"/>
  <c r="AH465" i="20"/>
  <c r="AH306" i="20"/>
  <c r="AH414" i="20"/>
  <c r="AH113" i="20"/>
  <c r="AH119" i="20"/>
  <c r="AH125" i="20"/>
  <c r="AH131" i="20"/>
  <c r="AH137" i="20"/>
  <c r="AH143" i="20"/>
  <c r="AH149" i="20"/>
  <c r="AH155" i="20"/>
  <c r="AH161" i="20"/>
  <c r="AH167" i="20"/>
  <c r="AH173" i="20"/>
  <c r="AH179" i="20"/>
  <c r="AH185" i="20"/>
  <c r="AH191" i="20"/>
  <c r="AH197" i="20"/>
  <c r="AH203" i="20"/>
  <c r="AH209" i="20"/>
  <c r="AH215" i="20"/>
  <c r="AH221" i="20"/>
  <c r="AH227" i="20"/>
  <c r="AH233" i="20"/>
  <c r="AH239" i="20"/>
  <c r="AH245" i="20"/>
  <c r="AH251" i="20"/>
  <c r="AH257" i="20"/>
  <c r="AH263" i="20"/>
  <c r="AH269" i="20"/>
  <c r="AH275" i="20"/>
  <c r="AH281" i="20"/>
  <c r="AH287" i="20"/>
  <c r="AH293" i="20"/>
  <c r="AH299" i="20"/>
  <c r="AH305" i="20"/>
  <c r="AH311" i="20"/>
  <c r="AH317" i="20"/>
  <c r="AH323" i="20"/>
  <c r="AH329" i="20"/>
  <c r="AH335" i="20"/>
  <c r="AH341" i="20"/>
  <c r="AH347" i="20"/>
  <c r="AH353" i="20"/>
  <c r="AH359" i="20"/>
  <c r="AH365" i="20"/>
  <c r="AH371" i="20"/>
  <c r="AH377" i="20"/>
  <c r="AH383" i="20"/>
  <c r="AH389" i="20"/>
  <c r="AH395" i="20"/>
  <c r="AH401" i="20"/>
  <c r="AH407" i="20"/>
  <c r="AH413" i="20"/>
  <c r="AH419" i="20"/>
  <c r="AH425" i="20"/>
  <c r="AH431" i="20"/>
  <c r="AH437" i="20"/>
  <c r="AH443" i="20"/>
  <c r="AH449" i="20"/>
  <c r="AH455" i="20"/>
  <c r="AH461" i="20"/>
  <c r="AH467" i="20"/>
  <c r="AH473" i="20"/>
  <c r="AH479" i="20"/>
  <c r="AH485" i="20"/>
  <c r="AH491" i="20"/>
  <c r="AH497" i="20"/>
  <c r="AH503" i="20"/>
  <c r="AH509" i="20"/>
  <c r="AH515" i="20"/>
  <c r="AH521" i="20"/>
  <c r="AH527" i="20"/>
  <c r="AH533" i="20"/>
  <c r="AH539" i="20"/>
  <c r="AH545" i="20"/>
  <c r="AH551" i="20"/>
  <c r="AH557" i="20"/>
  <c r="AH563" i="20"/>
  <c r="AH569" i="20"/>
  <c r="AH575" i="20"/>
  <c r="AH581" i="20"/>
  <c r="AH587" i="20"/>
  <c r="AH593" i="20"/>
  <c r="AH599" i="20"/>
  <c r="AH605" i="20"/>
  <c r="AH611" i="20"/>
  <c r="AH617" i="20"/>
  <c r="AH623" i="20"/>
  <c r="AH629" i="20"/>
  <c r="AH635" i="20"/>
  <c r="AH641" i="20"/>
  <c r="AH647" i="20"/>
  <c r="AH653" i="20"/>
  <c r="AH659" i="20"/>
  <c r="AH665" i="20"/>
  <c r="AH671" i="20"/>
  <c r="AH677" i="20"/>
  <c r="AH683" i="20"/>
  <c r="AH689" i="20"/>
  <c r="AH695" i="20"/>
  <c r="AH701" i="20"/>
  <c r="AH707" i="20"/>
  <c r="AH713" i="20"/>
  <c r="AH719" i="20"/>
  <c r="AH725" i="20"/>
  <c r="AH731" i="20"/>
  <c r="AH737" i="20"/>
  <c r="AH743" i="20"/>
  <c r="AH749" i="20"/>
  <c r="AH755" i="20"/>
  <c r="AH761" i="20"/>
  <c r="AH767" i="20"/>
  <c r="AH773" i="20"/>
  <c r="AH779" i="20"/>
  <c r="AH785" i="20"/>
  <c r="AH791" i="20"/>
  <c r="AH797" i="20"/>
  <c r="AH803" i="20"/>
  <c r="AH809" i="20"/>
  <c r="AH815" i="20"/>
  <c r="AH821" i="20"/>
  <c r="AH827" i="20"/>
  <c r="AH833" i="20"/>
  <c r="AH839" i="20"/>
  <c r="AH845" i="20"/>
  <c r="AH851" i="20"/>
  <c r="AH857" i="20"/>
  <c r="AH863" i="20"/>
  <c r="AH869" i="20"/>
  <c r="AH875" i="20"/>
  <c r="AH881" i="20"/>
  <c r="AH887" i="20"/>
  <c r="AH893" i="20"/>
  <c r="AH899" i="20"/>
  <c r="AH905" i="20"/>
  <c r="AH911" i="20"/>
  <c r="AH917" i="20"/>
  <c r="AH923" i="20"/>
  <c r="AH929" i="20"/>
  <c r="AH935" i="20"/>
  <c r="AH941" i="20"/>
  <c r="AH947" i="20"/>
  <c r="AH953" i="20"/>
  <c r="AH959" i="20"/>
  <c r="AH965" i="20"/>
  <c r="AH971" i="20"/>
  <c r="AH977" i="20"/>
  <c r="AH983" i="20"/>
  <c r="AH989" i="20"/>
  <c r="AH995" i="20"/>
  <c r="AH17" i="20"/>
  <c r="AH23" i="20"/>
  <c r="AH29" i="20"/>
  <c r="AH35" i="20"/>
  <c r="AH41" i="20"/>
  <c r="AH47" i="20"/>
  <c r="AH68" i="20"/>
  <c r="AH104" i="20"/>
  <c r="AH51" i="20"/>
  <c r="AH162" i="20"/>
  <c r="AH174" i="20"/>
  <c r="AH327" i="20"/>
  <c r="AH402" i="20"/>
  <c r="AH417" i="20"/>
  <c r="AH441" i="20"/>
  <c r="AH159" i="20"/>
  <c r="AH171" i="20"/>
  <c r="AH213" i="20"/>
  <c r="AH228" i="20"/>
  <c r="AH255" i="20"/>
  <c r="AH267" i="20"/>
  <c r="AH462" i="20"/>
  <c r="AH474" i="20"/>
  <c r="AH70" i="20"/>
  <c r="AH735" i="20"/>
  <c r="AH798" i="20"/>
  <c r="AH924" i="20"/>
  <c r="AH906" i="20"/>
  <c r="AH996" i="20"/>
  <c r="AH486" i="20"/>
  <c r="AH513" i="20"/>
  <c r="AH540" i="20"/>
  <c r="AH567" i="20"/>
  <c r="AH594" i="20"/>
  <c r="AH621" i="20"/>
  <c r="AH648" i="20"/>
  <c r="AH675" i="20"/>
  <c r="AH702" i="20"/>
  <c r="AH729" i="20"/>
  <c r="AH756" i="20"/>
  <c r="AH783" i="20"/>
  <c r="AH810" i="20"/>
  <c r="AH837" i="20"/>
  <c r="AH864" i="20"/>
  <c r="AH891" i="20"/>
  <c r="AH918" i="20"/>
  <c r="AH945" i="20"/>
  <c r="AH972" i="20"/>
  <c r="AH15" i="20"/>
  <c r="AH42" i="20"/>
  <c r="AH82" i="20"/>
  <c r="AH609" i="20"/>
  <c r="AH834" i="20"/>
  <c r="AH94" i="20"/>
  <c r="AH106" i="20"/>
  <c r="AH789" i="20"/>
  <c r="AH942" i="20"/>
  <c r="AH118" i="20"/>
  <c r="AH136" i="20"/>
  <c r="AH154" i="20"/>
  <c r="AH172" i="20"/>
  <c r="AH190" i="20"/>
  <c r="AH208" i="20"/>
  <c r="AH226" i="20"/>
  <c r="AH244" i="20"/>
  <c r="AH262" i="20"/>
  <c r="AH280" i="20"/>
  <c r="AH298" i="20"/>
  <c r="AH316" i="20"/>
  <c r="AH334" i="20"/>
  <c r="AH352" i="20"/>
  <c r="AH370" i="20"/>
  <c r="AH388" i="20"/>
  <c r="AH406" i="20"/>
  <c r="AH424" i="20"/>
  <c r="AH442" i="20"/>
  <c r="AH460" i="20"/>
  <c r="AH478" i="20"/>
  <c r="AH496" i="20"/>
  <c r="AH514" i="20"/>
  <c r="AH532" i="20"/>
  <c r="AH550" i="20"/>
  <c r="AH568" i="20"/>
  <c r="AH586" i="20"/>
  <c r="AH604" i="20"/>
  <c r="AH622" i="20"/>
  <c r="AH640" i="20"/>
  <c r="AH658" i="20"/>
  <c r="AH676" i="20"/>
  <c r="AH694" i="20"/>
  <c r="AH712" i="20"/>
  <c r="AH928" i="20"/>
  <c r="AH54" i="20"/>
  <c r="AH90" i="20"/>
  <c r="AH189" i="20"/>
  <c r="AH249" i="20"/>
  <c r="AH384" i="20"/>
  <c r="AH468" i="20"/>
  <c r="AH73" i="20"/>
  <c r="AH111" i="20"/>
  <c r="AH240" i="20"/>
  <c r="AH270" i="20"/>
  <c r="AH363" i="20"/>
  <c r="AH390" i="20"/>
  <c r="AH405" i="20"/>
  <c r="AH62" i="20"/>
  <c r="AH98" i="20"/>
  <c r="AH123" i="20"/>
  <c r="AH135" i="20"/>
  <c r="AH273" i="20"/>
  <c r="AH429" i="20"/>
  <c r="AH87" i="20"/>
  <c r="AH120" i="20"/>
  <c r="AH147" i="20"/>
  <c r="AH183" i="20"/>
  <c r="AH243" i="20"/>
  <c r="AH333" i="20"/>
  <c r="AH354" i="20"/>
  <c r="AH375" i="20"/>
  <c r="AH480" i="20"/>
  <c r="AH507" i="20"/>
  <c r="AH534" i="20"/>
  <c r="AH561" i="20"/>
  <c r="AH588" i="20"/>
  <c r="AH615" i="20"/>
  <c r="AH642" i="20"/>
  <c r="AH669" i="20"/>
  <c r="AH696" i="20"/>
  <c r="AH723" i="20"/>
  <c r="AH750" i="20"/>
  <c r="AH777" i="20"/>
  <c r="AH804" i="20"/>
  <c r="AH831" i="20"/>
  <c r="AH858" i="20"/>
  <c r="AH885" i="20"/>
  <c r="AH912" i="20"/>
  <c r="AH939" i="20"/>
  <c r="AH966" i="20"/>
  <c r="AH993" i="20"/>
  <c r="AH36" i="20"/>
  <c r="AH744" i="20"/>
  <c r="AH816" i="20"/>
  <c r="AH933" i="20"/>
  <c r="AH58" i="20"/>
  <c r="AH726" i="20"/>
  <c r="AH825" i="20"/>
  <c r="AH39" i="20"/>
  <c r="AH483" i="20"/>
  <c r="AH510" i="20"/>
  <c r="AH537" i="20"/>
  <c r="AH564" i="20"/>
  <c r="AH717" i="20"/>
  <c r="AH978" i="20"/>
  <c r="AH951" i="20"/>
  <c r="AH108" i="20"/>
  <c r="AH450" i="20"/>
  <c r="AH121" i="20"/>
  <c r="AH139" i="20"/>
  <c r="AH157" i="20"/>
  <c r="AH175" i="20"/>
  <c r="AH193" i="20"/>
  <c r="AH211" i="20"/>
  <c r="AH229" i="20"/>
  <c r="AH247" i="20"/>
  <c r="AH265" i="20"/>
  <c r="AH283" i="20"/>
  <c r="AH301" i="20"/>
  <c r="AH319" i="20"/>
  <c r="AH337" i="20"/>
  <c r="AH355" i="20"/>
  <c r="AH373" i="20"/>
  <c r="AH391" i="20"/>
  <c r="AH409" i="20"/>
  <c r="AH427" i="20"/>
  <c r="AH445" i="20"/>
  <c r="AH463" i="20"/>
  <c r="AH481" i="20"/>
  <c r="AH499" i="20"/>
  <c r="AH517" i="20"/>
  <c r="AH535" i="20"/>
  <c r="AH553" i="20"/>
  <c r="AH571" i="20"/>
  <c r="AH589" i="20"/>
  <c r="AH607" i="20"/>
  <c r="AH625" i="20"/>
  <c r="AH643" i="20"/>
  <c r="AH661" i="20"/>
  <c r="AH679" i="20"/>
  <c r="AH697" i="20"/>
  <c r="AH715" i="20"/>
  <c r="AH727" i="20"/>
  <c r="AH739" i="20"/>
  <c r="AH751" i="20"/>
  <c r="AH763" i="20"/>
  <c r="AH775" i="20"/>
  <c r="AH787" i="20"/>
  <c r="AH799" i="20"/>
  <c r="AH811" i="20"/>
  <c r="AH823" i="20"/>
  <c r="AH835" i="20"/>
  <c r="AH847" i="20"/>
  <c r="AH859" i="20"/>
  <c r="AH871" i="20"/>
  <c r="AH883" i="20"/>
  <c r="AH895" i="20"/>
  <c r="AH907" i="20"/>
  <c r="AH919" i="20"/>
  <c r="AH937" i="20"/>
  <c r="AH943" i="20"/>
  <c r="AH949" i="20"/>
  <c r="AH955" i="20"/>
  <c r="AH961" i="20"/>
  <c r="AH967" i="20"/>
  <c r="AH973" i="20"/>
  <c r="AH979" i="20"/>
  <c r="AH985" i="20"/>
  <c r="AH991" i="20"/>
  <c r="AH997" i="20"/>
  <c r="AH19" i="20"/>
  <c r="AH25" i="20"/>
  <c r="AH31" i="20"/>
  <c r="AH37" i="20"/>
  <c r="AH43" i="20"/>
  <c r="AH49" i="20"/>
  <c r="AH84" i="20"/>
  <c r="AH282" i="20"/>
  <c r="AH297" i="20"/>
  <c r="AH456" i="20"/>
  <c r="AH91" i="20"/>
  <c r="AH294" i="20"/>
  <c r="AH309" i="20"/>
  <c r="AH321" i="20"/>
  <c r="AH56" i="20"/>
  <c r="AH92" i="20"/>
  <c r="AH105" i="20"/>
  <c r="AH144" i="20"/>
  <c r="AH153" i="20"/>
  <c r="AH168" i="20"/>
  <c r="AH177" i="20"/>
  <c r="AH246" i="20"/>
  <c r="AH330" i="20"/>
  <c r="AH420" i="20"/>
  <c r="AH432" i="20"/>
  <c r="AH447" i="20"/>
  <c r="AH63" i="20"/>
  <c r="AH132" i="20"/>
  <c r="AH207" i="20"/>
  <c r="AH216" i="20"/>
  <c r="AH234" i="20"/>
  <c r="AH315" i="20"/>
  <c r="AH453" i="20"/>
  <c r="AH477" i="20"/>
  <c r="AH591" i="20"/>
  <c r="AH663" i="20"/>
  <c r="AH843" i="20"/>
  <c r="AH48" i="20"/>
  <c r="AH495" i="20"/>
  <c r="AH522" i="20"/>
  <c r="AH549" i="20"/>
  <c r="AH576" i="20"/>
  <c r="AH603" i="20"/>
  <c r="AH630" i="20"/>
  <c r="AH657" i="20"/>
  <c r="AH684" i="20"/>
  <c r="AH711" i="20"/>
  <c r="AH738" i="20"/>
  <c r="AH765" i="20"/>
  <c r="AH792" i="20"/>
  <c r="AH819" i="20"/>
  <c r="AH846" i="20"/>
  <c r="AH873" i="20"/>
  <c r="AH900" i="20"/>
  <c r="AH927" i="20"/>
  <c r="AH954" i="20"/>
  <c r="AH981" i="20"/>
  <c r="AH24" i="20"/>
  <c r="AH88" i="20"/>
  <c r="AH573" i="20"/>
  <c r="AH618" i="20"/>
  <c r="AH987" i="20"/>
  <c r="AH100" i="20"/>
  <c r="AH636" i="20"/>
  <c r="AH699" i="20"/>
  <c r="AH960" i="20"/>
  <c r="AH124" i="20"/>
  <c r="AH142" i="20"/>
  <c r="AH160" i="20"/>
  <c r="AH178" i="20"/>
  <c r="AH196" i="20"/>
  <c r="AH214" i="20"/>
  <c r="AH232" i="20"/>
  <c r="AH250" i="20"/>
  <c r="AH268" i="20"/>
  <c r="AH286" i="20"/>
  <c r="AH304" i="20"/>
  <c r="AH322" i="20"/>
  <c r="AH340" i="20"/>
  <c r="AH358" i="20"/>
  <c r="AH376" i="20"/>
  <c r="AH394" i="20"/>
  <c r="AH412" i="20"/>
  <c r="AH430" i="20"/>
  <c r="AH448" i="20"/>
  <c r="AH466" i="20"/>
  <c r="AH484" i="20"/>
  <c r="AH502" i="20"/>
  <c r="AH520" i="20"/>
  <c r="AH538" i="20"/>
  <c r="AH556" i="20"/>
  <c r="AH574" i="20"/>
  <c r="AH592" i="20"/>
  <c r="AH610" i="20"/>
  <c r="AH628" i="20"/>
  <c r="AH646" i="20"/>
  <c r="AH664" i="20"/>
  <c r="AH682" i="20"/>
  <c r="AH700" i="20"/>
  <c r="AH718" i="20"/>
  <c r="AH730" i="20"/>
  <c r="AH742" i="20"/>
  <c r="AH754" i="20"/>
  <c r="AH766" i="20"/>
  <c r="AH778" i="20"/>
  <c r="AH790" i="20"/>
  <c r="AH802" i="20"/>
  <c r="AH814" i="20"/>
  <c r="AH826" i="20"/>
  <c r="AH838" i="20"/>
  <c r="AH850" i="20"/>
  <c r="AH862" i="20"/>
  <c r="AH874" i="20"/>
  <c r="AH886" i="20"/>
  <c r="AH898" i="20"/>
  <c r="AH910" i="20"/>
  <c r="AH922" i="20"/>
  <c r="AH931" i="20"/>
  <c r="AH78" i="20"/>
  <c r="AH107" i="20"/>
  <c r="AH55" i="20"/>
  <c r="AH103" i="20"/>
  <c r="AH192" i="20"/>
  <c r="AH345" i="20"/>
  <c r="AH378" i="20"/>
  <c r="AH423" i="20"/>
  <c r="AH195" i="20"/>
  <c r="AH222" i="20"/>
  <c r="AH366" i="20"/>
  <c r="AH110" i="20"/>
  <c r="AH116" i="20"/>
  <c r="AH122" i="20"/>
  <c r="AH128" i="20"/>
  <c r="AH134" i="20"/>
  <c r="AH140" i="20"/>
  <c r="AH146" i="20"/>
  <c r="AH152" i="20"/>
  <c r="AH158" i="20"/>
  <c r="AH164" i="20"/>
  <c r="AH170" i="20"/>
  <c r="AH176" i="20"/>
  <c r="AH182" i="20"/>
  <c r="AH188" i="20"/>
  <c r="AH194" i="20"/>
  <c r="AH200" i="20"/>
  <c r="AH206" i="20"/>
  <c r="AH212" i="20"/>
  <c r="AH218" i="20"/>
  <c r="AH224" i="20"/>
  <c r="AH230" i="20"/>
  <c r="AH236" i="20"/>
  <c r="AH242" i="20"/>
  <c r="AH248" i="20"/>
  <c r="AH254" i="20"/>
  <c r="AH260" i="20"/>
  <c r="AH266" i="20"/>
  <c r="AH272" i="20"/>
  <c r="AH278" i="20"/>
  <c r="AH284" i="20"/>
  <c r="AH290" i="20"/>
  <c r="AH296" i="20"/>
  <c r="AH302" i="20"/>
  <c r="AH308" i="20"/>
  <c r="AH314" i="20"/>
  <c r="AH320" i="20"/>
  <c r="AH326" i="20"/>
  <c r="AH332" i="20"/>
  <c r="AH338" i="20"/>
  <c r="AH344" i="20"/>
  <c r="AH350" i="20"/>
  <c r="AH356" i="20"/>
  <c r="AH362" i="20"/>
  <c r="AH368" i="20"/>
  <c r="AH374" i="20"/>
  <c r="AH380" i="20"/>
  <c r="AH386" i="20"/>
  <c r="AH392" i="20"/>
  <c r="AH398" i="20"/>
  <c r="AH404" i="20"/>
  <c r="AH410" i="20"/>
  <c r="AH416" i="20"/>
  <c r="AH422" i="20"/>
  <c r="AH428" i="20"/>
  <c r="AH434" i="20"/>
  <c r="AH440" i="20"/>
  <c r="AH446" i="20"/>
  <c r="AH452" i="20"/>
  <c r="AH458" i="20"/>
  <c r="AH464" i="20"/>
  <c r="AH470" i="20"/>
  <c r="AH476" i="20"/>
  <c r="AH482" i="20"/>
  <c r="AH488" i="20"/>
  <c r="AH494" i="20"/>
  <c r="AH500" i="20"/>
  <c r="AH506" i="20"/>
  <c r="AH512" i="20"/>
  <c r="AH518" i="20"/>
  <c r="AH524" i="20"/>
  <c r="AH530" i="20"/>
  <c r="AH536" i="20"/>
  <c r="AH542" i="20"/>
  <c r="AH548" i="20"/>
  <c r="AH554" i="20"/>
  <c r="AH560" i="20"/>
  <c r="AH566" i="20"/>
  <c r="AH572" i="20"/>
  <c r="AH578" i="20"/>
  <c r="AH584" i="20"/>
  <c r="AH590" i="20"/>
  <c r="AH596" i="20"/>
  <c r="AH602" i="20"/>
  <c r="AH608" i="20"/>
  <c r="AH614" i="20"/>
  <c r="AH620" i="20"/>
  <c r="AH626" i="20"/>
  <c r="AH632" i="20"/>
  <c r="AH638" i="20"/>
  <c r="AH644" i="20"/>
  <c r="AH650" i="20"/>
  <c r="AH656" i="20"/>
  <c r="AH662" i="20"/>
  <c r="AH668" i="20"/>
  <c r="AH674" i="20"/>
  <c r="AH680" i="20"/>
  <c r="AH686" i="20"/>
  <c r="AH692" i="20"/>
  <c r="AH698" i="20"/>
  <c r="AH704" i="20"/>
  <c r="AH710" i="20"/>
  <c r="AH716" i="20"/>
  <c r="AH722" i="20"/>
  <c r="AH728" i="20"/>
  <c r="AH734" i="20"/>
  <c r="AH740" i="20"/>
  <c r="AH746" i="20"/>
  <c r="AH752" i="20"/>
  <c r="AH758" i="20"/>
  <c r="AH764" i="20"/>
  <c r="AH770" i="20"/>
  <c r="AH776" i="20"/>
  <c r="AH782" i="20"/>
  <c r="AH788" i="20"/>
  <c r="AH794" i="20"/>
  <c r="AH800" i="20"/>
  <c r="AH806" i="20"/>
  <c r="AH812" i="20"/>
  <c r="AH818" i="20"/>
  <c r="AH824" i="20"/>
  <c r="AH830" i="20"/>
  <c r="AH836" i="20"/>
  <c r="AH842" i="20"/>
  <c r="AH848" i="20"/>
  <c r="AH854" i="20"/>
  <c r="AH860" i="20"/>
  <c r="AH866" i="20"/>
  <c r="AH872" i="20"/>
  <c r="AH878" i="20"/>
  <c r="AH884" i="20"/>
  <c r="AH890" i="20"/>
  <c r="AH896" i="20"/>
  <c r="AH902" i="20"/>
  <c r="AH908" i="20"/>
  <c r="AH914" i="20"/>
  <c r="AH920" i="20"/>
  <c r="AH926" i="20"/>
  <c r="AH932" i="20"/>
  <c r="AH938" i="20"/>
  <c r="AH944" i="20"/>
  <c r="AH950" i="20"/>
  <c r="AH956" i="20"/>
  <c r="AH962" i="20"/>
  <c r="AH968" i="20"/>
  <c r="AH974" i="20"/>
  <c r="AH980" i="20"/>
  <c r="AH986" i="20"/>
  <c r="AH992" i="20"/>
  <c r="AH998" i="20"/>
  <c r="AH20" i="20"/>
  <c r="AH26" i="20"/>
  <c r="AH32" i="20"/>
  <c r="AH38" i="20"/>
  <c r="AH44" i="20"/>
  <c r="AH50" i="20"/>
  <c r="AH86" i="20"/>
  <c r="AH57" i="20"/>
  <c r="AH69" i="20"/>
  <c r="AH288" i="20"/>
  <c r="AH396" i="20"/>
  <c r="AH408" i="20"/>
  <c r="AH81" i="20"/>
  <c r="AH99" i="20"/>
  <c r="AH114" i="20"/>
  <c r="AH165" i="20"/>
  <c r="AH186" i="20"/>
  <c r="AH264" i="20"/>
  <c r="AH276" i="20"/>
  <c r="AH339" i="20"/>
  <c r="AH357" i="20"/>
  <c r="AH435" i="20"/>
  <c r="AH489" i="20"/>
  <c r="AH516" i="20"/>
  <c r="AH543" i="20"/>
  <c r="AH570" i="20"/>
  <c r="AH597" i="20"/>
  <c r="AH624" i="20"/>
  <c r="AH651" i="20"/>
  <c r="AH678" i="20"/>
  <c r="AH705" i="20"/>
  <c r="AH732" i="20"/>
  <c r="AH759" i="20"/>
  <c r="AH786" i="20"/>
  <c r="AH813" i="20"/>
  <c r="AH840" i="20"/>
  <c r="AH867" i="20"/>
  <c r="AH894" i="20"/>
  <c r="AH921" i="20"/>
  <c r="AH948" i="20"/>
  <c r="AH975" i="20"/>
  <c r="AH18" i="20"/>
  <c r="AH45" i="20"/>
  <c r="AH672" i="20"/>
  <c r="AH780" i="20"/>
  <c r="AH861" i="20"/>
  <c r="AH852" i="20"/>
  <c r="AH52" i="20"/>
  <c r="AH492" i="20"/>
  <c r="AH519" i="20"/>
  <c r="AH546" i="20"/>
  <c r="AH645" i="20"/>
  <c r="AH64" i="20"/>
  <c r="AH95" i="20"/>
  <c r="AH109" i="20"/>
  <c r="AH127" i="20"/>
  <c r="AH145" i="20"/>
  <c r="AH163" i="20"/>
  <c r="AH181" i="20"/>
  <c r="AH199" i="20"/>
  <c r="AH217" i="20"/>
  <c r="AH235" i="20"/>
  <c r="AH253" i="20"/>
  <c r="AH271" i="20"/>
  <c r="AH289" i="20"/>
  <c r="AH307" i="20"/>
  <c r="AH325" i="20"/>
  <c r="AH343" i="20"/>
  <c r="AH361" i="20"/>
  <c r="AH379" i="20"/>
  <c r="AH397" i="20"/>
  <c r="AH415" i="20"/>
  <c r="AH433" i="20"/>
  <c r="AH451" i="20"/>
  <c r="AH469" i="20"/>
  <c r="AH487" i="20"/>
  <c r="AH505" i="20"/>
  <c r="AH523" i="20"/>
  <c r="AH541" i="20"/>
  <c r="AH559" i="20"/>
  <c r="AH577" i="20"/>
  <c r="AH595" i="20"/>
  <c r="AH613" i="20"/>
  <c r="AH631" i="20"/>
  <c r="AH649" i="20"/>
  <c r="AH667" i="20"/>
  <c r="AH685" i="20"/>
  <c r="AH703" i="20"/>
  <c r="AH72" i="20"/>
  <c r="AH67" i="20"/>
  <c r="AH261" i="20"/>
  <c r="AH285" i="20"/>
  <c r="AH300" i="20"/>
  <c r="AH393" i="20"/>
  <c r="AH426" i="20"/>
  <c r="AH303" i="20"/>
  <c r="AH351" i="20"/>
  <c r="AH399" i="20"/>
  <c r="AH411" i="20"/>
  <c r="AH80" i="20"/>
  <c r="AH129" i="20"/>
  <c r="AH138" i="20"/>
  <c r="AH258" i="20"/>
  <c r="AH318" i="20"/>
  <c r="AH336" i="20"/>
  <c r="AH372" i="20"/>
  <c r="AH438" i="20"/>
  <c r="AH141" i="20"/>
  <c r="AH156" i="20"/>
  <c r="AH180" i="20"/>
  <c r="AH198" i="20"/>
  <c r="AH210" i="20"/>
  <c r="AH219" i="20"/>
  <c r="AH252" i="20"/>
  <c r="AH459" i="20"/>
  <c r="AH76" i="20"/>
  <c r="AH690" i="20"/>
  <c r="AH879" i="20"/>
  <c r="AH753" i="20"/>
  <c r="AH870" i="20"/>
  <c r="AH504" i="20"/>
  <c r="AH531" i="20"/>
  <c r="AH558" i="20"/>
  <c r="AH585" i="20"/>
  <c r="AH612" i="20"/>
  <c r="AH639" i="20"/>
  <c r="AH666" i="20"/>
  <c r="AH693" i="20"/>
  <c r="AH720" i="20"/>
  <c r="AH747" i="20"/>
  <c r="AH774" i="20"/>
  <c r="AH801" i="20"/>
  <c r="AH828" i="20"/>
  <c r="AH855" i="20"/>
  <c r="AH882" i="20"/>
  <c r="AH909" i="20"/>
  <c r="AH936" i="20"/>
  <c r="AH963" i="20"/>
  <c r="AH990" i="20"/>
  <c r="AH33" i="20"/>
  <c r="AH582" i="20"/>
  <c r="AH771" i="20"/>
  <c r="AH888" i="20"/>
  <c r="AH654" i="20"/>
  <c r="AH762" i="20"/>
  <c r="AH999" i="20"/>
  <c r="AH1000" i="20"/>
  <c r="AI13" i="20"/>
  <c r="AN13" i="20"/>
  <c r="AO13" i="20"/>
  <c r="AJ13" i="20"/>
  <c r="AM12" i="20"/>
  <c r="AJ51" i="20" l="1"/>
  <c r="AJ87" i="20"/>
  <c r="AJ114" i="20"/>
  <c r="AJ120" i="20"/>
  <c r="AJ126" i="20"/>
  <c r="AJ132" i="20"/>
  <c r="AJ138" i="20"/>
  <c r="AJ144" i="20"/>
  <c r="AJ150" i="20"/>
  <c r="AJ156" i="20"/>
  <c r="AJ162" i="20"/>
  <c r="AJ168" i="20"/>
  <c r="AJ174" i="20"/>
  <c r="AJ180" i="20"/>
  <c r="AJ186" i="20"/>
  <c r="AJ192" i="20"/>
  <c r="AJ198" i="20"/>
  <c r="AJ204" i="20"/>
  <c r="AJ210" i="20"/>
  <c r="AJ216" i="20"/>
  <c r="AJ222" i="20"/>
  <c r="AJ228" i="20"/>
  <c r="AJ234" i="20"/>
  <c r="AJ240" i="20"/>
  <c r="AJ246" i="20"/>
  <c r="AJ252" i="20"/>
  <c r="AJ258" i="20"/>
  <c r="AJ264" i="20"/>
  <c r="AJ270" i="20"/>
  <c r="AJ276" i="20"/>
  <c r="AJ282" i="20"/>
  <c r="AJ288" i="20"/>
  <c r="AJ294" i="20"/>
  <c r="AJ300" i="20"/>
  <c r="AJ306" i="20"/>
  <c r="AJ312" i="20"/>
  <c r="AJ318" i="20"/>
  <c r="AJ324" i="20"/>
  <c r="AJ330" i="20"/>
  <c r="AJ336" i="20"/>
  <c r="AJ342" i="20"/>
  <c r="AJ348" i="20"/>
  <c r="AJ354" i="20"/>
  <c r="AJ360" i="20"/>
  <c r="AJ366" i="20"/>
  <c r="AJ372" i="20"/>
  <c r="AJ378" i="20"/>
  <c r="AJ384" i="20"/>
  <c r="AJ390" i="20"/>
  <c r="AJ396" i="20"/>
  <c r="AJ402" i="20"/>
  <c r="AJ408" i="20"/>
  <c r="AJ414" i="20"/>
  <c r="AJ420" i="20"/>
  <c r="AJ426" i="20"/>
  <c r="AJ432" i="20"/>
  <c r="AJ438" i="20"/>
  <c r="AJ444" i="20"/>
  <c r="AJ450" i="20"/>
  <c r="AJ456" i="20"/>
  <c r="AJ462" i="20"/>
  <c r="AJ468" i="20"/>
  <c r="AJ474" i="20"/>
  <c r="AJ480" i="20"/>
  <c r="AJ486" i="20"/>
  <c r="AJ492" i="20"/>
  <c r="AJ498" i="20"/>
  <c r="AJ504" i="20"/>
  <c r="AJ510" i="20"/>
  <c r="AJ516" i="20"/>
  <c r="AJ522" i="20"/>
  <c r="AJ528" i="20"/>
  <c r="AJ534" i="20"/>
  <c r="AJ540" i="20"/>
  <c r="AJ546" i="20"/>
  <c r="AJ552" i="20"/>
  <c r="AJ558" i="20"/>
  <c r="AJ564" i="20"/>
  <c r="AJ570" i="20"/>
  <c r="AJ576" i="20"/>
  <c r="AJ582" i="20"/>
  <c r="AJ588" i="20"/>
  <c r="AJ594" i="20"/>
  <c r="AJ600" i="20"/>
  <c r="AJ606" i="20"/>
  <c r="AJ612" i="20"/>
  <c r="AJ618" i="20"/>
  <c r="AJ624" i="20"/>
  <c r="AJ630" i="20"/>
  <c r="AJ636" i="20"/>
  <c r="AJ642" i="20"/>
  <c r="AJ648" i="20"/>
  <c r="AJ654" i="20"/>
  <c r="AJ660" i="20"/>
  <c r="AJ666" i="20"/>
  <c r="AJ672" i="20"/>
  <c r="AJ678" i="20"/>
  <c r="AJ684" i="20"/>
  <c r="AJ690" i="20"/>
  <c r="AJ696" i="20"/>
  <c r="AJ702" i="20"/>
  <c r="AJ708" i="20"/>
  <c r="AJ714" i="20"/>
  <c r="AJ720" i="20"/>
  <c r="AJ726" i="20"/>
  <c r="AJ732" i="20"/>
  <c r="AJ738" i="20"/>
  <c r="AJ744" i="20"/>
  <c r="AJ750" i="20"/>
  <c r="AJ756" i="20"/>
  <c r="AJ762" i="20"/>
  <c r="AJ768" i="20"/>
  <c r="AJ774" i="20"/>
  <c r="AJ780" i="20"/>
  <c r="AJ786" i="20"/>
  <c r="AJ792" i="20"/>
  <c r="AJ798" i="20"/>
  <c r="AJ804" i="20"/>
  <c r="AJ810" i="20"/>
  <c r="AJ816" i="20"/>
  <c r="AJ822" i="20"/>
  <c r="AJ828" i="20"/>
  <c r="AJ834" i="20"/>
  <c r="AJ840" i="20"/>
  <c r="AJ846" i="20"/>
  <c r="AJ852" i="20"/>
  <c r="AJ858" i="20"/>
  <c r="AJ864" i="20"/>
  <c r="AJ870" i="20"/>
  <c r="AJ876" i="20"/>
  <c r="AJ882" i="20"/>
  <c r="AJ888" i="20"/>
  <c r="AJ894" i="20"/>
  <c r="AJ900" i="20"/>
  <c r="AJ906" i="20"/>
  <c r="AJ912" i="20"/>
  <c r="AJ918" i="20"/>
  <c r="AJ924" i="20"/>
  <c r="AJ930" i="20"/>
  <c r="AJ936" i="20"/>
  <c r="AJ75" i="20"/>
  <c r="AJ452" i="20"/>
  <c r="AJ69" i="20"/>
  <c r="AJ105" i="20"/>
  <c r="AJ464" i="20"/>
  <c r="AJ111" i="20"/>
  <c r="AJ117" i="20"/>
  <c r="AJ123" i="20"/>
  <c r="AJ129" i="20"/>
  <c r="AJ135" i="20"/>
  <c r="AJ141" i="20"/>
  <c r="AJ147" i="20"/>
  <c r="AJ153" i="20"/>
  <c r="AJ159" i="20"/>
  <c r="AJ165" i="20"/>
  <c r="AJ171" i="20"/>
  <c r="AJ177" i="20"/>
  <c r="AJ183" i="20"/>
  <c r="AJ189" i="20"/>
  <c r="AJ195" i="20"/>
  <c r="AJ201" i="20"/>
  <c r="AJ207" i="20"/>
  <c r="AJ213" i="20"/>
  <c r="AJ219" i="20"/>
  <c r="AJ225" i="20"/>
  <c r="AJ231" i="20"/>
  <c r="AJ237" i="20"/>
  <c r="AJ243" i="20"/>
  <c r="AJ249" i="20"/>
  <c r="AJ255" i="20"/>
  <c r="AJ261" i="20"/>
  <c r="AJ267" i="20"/>
  <c r="AJ273" i="20"/>
  <c r="AJ279" i="20"/>
  <c r="AJ285" i="20"/>
  <c r="AJ291" i="20"/>
  <c r="AJ297" i="20"/>
  <c r="AJ303" i="20"/>
  <c r="AJ309" i="20"/>
  <c r="AJ315" i="20"/>
  <c r="AJ321" i="20"/>
  <c r="AJ327" i="20"/>
  <c r="AJ333" i="20"/>
  <c r="AJ339" i="20"/>
  <c r="AJ345" i="20"/>
  <c r="AJ351" i="20"/>
  <c r="AJ357" i="20"/>
  <c r="AJ363" i="20"/>
  <c r="AJ369" i="20"/>
  <c r="AJ375" i="20"/>
  <c r="AJ381" i="20"/>
  <c r="AJ387" i="20"/>
  <c r="AJ393" i="20"/>
  <c r="AJ399" i="20"/>
  <c r="AJ405" i="20"/>
  <c r="AJ411" i="20"/>
  <c r="AJ417" i="20"/>
  <c r="AJ423" i="20"/>
  <c r="AJ429" i="20"/>
  <c r="AJ435" i="20"/>
  <c r="AJ441" i="20"/>
  <c r="AJ447" i="20"/>
  <c r="AJ453" i="20"/>
  <c r="AJ459" i="20"/>
  <c r="AJ465" i="20"/>
  <c r="AJ471" i="20"/>
  <c r="AJ477" i="20"/>
  <c r="AJ483" i="20"/>
  <c r="AJ489" i="20"/>
  <c r="AJ495" i="20"/>
  <c r="AJ501" i="20"/>
  <c r="AJ507" i="20"/>
  <c r="AJ513" i="20"/>
  <c r="AJ519" i="20"/>
  <c r="AJ525" i="20"/>
  <c r="AJ531" i="20"/>
  <c r="AJ537" i="20"/>
  <c r="AJ543" i="20"/>
  <c r="AJ549" i="20"/>
  <c r="AJ555" i="20"/>
  <c r="AJ561" i="20"/>
  <c r="AJ567" i="20"/>
  <c r="AJ573" i="20"/>
  <c r="AJ579" i="20"/>
  <c r="AJ585" i="20"/>
  <c r="AJ591" i="20"/>
  <c r="AJ597" i="20"/>
  <c r="AJ603" i="20"/>
  <c r="AJ609" i="20"/>
  <c r="AJ615" i="20"/>
  <c r="AJ621" i="20"/>
  <c r="AJ627" i="20"/>
  <c r="AJ633" i="20"/>
  <c r="AJ639" i="20"/>
  <c r="AJ645" i="20"/>
  <c r="AJ651" i="20"/>
  <c r="AJ657" i="20"/>
  <c r="AJ663" i="20"/>
  <c r="AJ669" i="20"/>
  <c r="AJ675" i="20"/>
  <c r="AJ681" i="20"/>
  <c r="AJ687" i="20"/>
  <c r="AJ693" i="20"/>
  <c r="AJ699" i="20"/>
  <c r="AJ705" i="20"/>
  <c r="AJ711" i="20"/>
  <c r="AJ717" i="20"/>
  <c r="AJ723" i="20"/>
  <c r="AJ729" i="20"/>
  <c r="AJ735" i="20"/>
  <c r="AJ741" i="20"/>
  <c r="AJ747" i="20"/>
  <c r="AJ753" i="20"/>
  <c r="AJ759" i="20"/>
  <c r="AJ765" i="20"/>
  <c r="AJ771" i="20"/>
  <c r="AJ777" i="20"/>
  <c r="AJ783" i="20"/>
  <c r="AJ789" i="20"/>
  <c r="AJ795" i="20"/>
  <c r="AJ801" i="20"/>
  <c r="AJ807" i="20"/>
  <c r="AJ813" i="20"/>
  <c r="AJ819" i="20"/>
  <c r="AJ825" i="20"/>
  <c r="AJ831" i="20"/>
  <c r="AJ837" i="20"/>
  <c r="AJ843" i="20"/>
  <c r="AJ849" i="20"/>
  <c r="AJ855" i="20"/>
  <c r="AJ861" i="20"/>
  <c r="AJ867" i="20"/>
  <c r="AJ873" i="20"/>
  <c r="AJ879" i="20"/>
  <c r="AJ885" i="20"/>
  <c r="AJ891" i="20"/>
  <c r="AJ897" i="20"/>
  <c r="AJ903" i="20"/>
  <c r="AJ909" i="20"/>
  <c r="AJ915" i="20"/>
  <c r="AJ921" i="20"/>
  <c r="AJ927" i="20"/>
  <c r="AJ57" i="20"/>
  <c r="AJ93" i="20"/>
  <c r="AJ476" i="20"/>
  <c r="AJ99" i="20"/>
  <c r="AJ933" i="20"/>
  <c r="AJ52" i="20"/>
  <c r="AJ88" i="20"/>
  <c r="AJ83" i="20"/>
  <c r="AJ233" i="20"/>
  <c r="AJ287" i="20"/>
  <c r="AJ395" i="20"/>
  <c r="AJ254" i="20"/>
  <c r="AJ332" i="20"/>
  <c r="AJ112" i="20"/>
  <c r="AJ118" i="20"/>
  <c r="AJ124" i="20"/>
  <c r="AJ130" i="20"/>
  <c r="AJ136" i="20"/>
  <c r="AJ142" i="20"/>
  <c r="AJ148" i="20"/>
  <c r="AJ154" i="20"/>
  <c r="AJ160" i="20"/>
  <c r="AJ166" i="20"/>
  <c r="AJ172" i="20"/>
  <c r="AJ178" i="20"/>
  <c r="AJ184" i="20"/>
  <c r="AJ190" i="20"/>
  <c r="AJ196" i="20"/>
  <c r="AJ202" i="20"/>
  <c r="AJ208" i="20"/>
  <c r="AJ214" i="20"/>
  <c r="AJ220" i="20"/>
  <c r="AJ226" i="20"/>
  <c r="AJ232" i="20"/>
  <c r="AJ238" i="20"/>
  <c r="AJ244" i="20"/>
  <c r="AJ250" i="20"/>
  <c r="AJ256" i="20"/>
  <c r="AJ262" i="20"/>
  <c r="AJ268" i="20"/>
  <c r="AJ274" i="20"/>
  <c r="AJ280" i="20"/>
  <c r="AJ286" i="20"/>
  <c r="AJ292" i="20"/>
  <c r="AJ298" i="20"/>
  <c r="AJ304" i="20"/>
  <c r="AJ310" i="20"/>
  <c r="AJ316" i="20"/>
  <c r="AJ322" i="20"/>
  <c r="AJ328" i="20"/>
  <c r="AJ334" i="20"/>
  <c r="AJ340" i="20"/>
  <c r="AJ346" i="20"/>
  <c r="AJ352" i="20"/>
  <c r="AJ358" i="20"/>
  <c r="AJ364" i="20"/>
  <c r="AJ370" i="20"/>
  <c r="AJ376" i="20"/>
  <c r="AJ382" i="20"/>
  <c r="AJ388" i="20"/>
  <c r="AJ394" i="20"/>
  <c r="AJ400" i="20"/>
  <c r="AJ406" i="20"/>
  <c r="AJ412" i="20"/>
  <c r="AJ418" i="20"/>
  <c r="AJ424" i="20"/>
  <c r="AJ430" i="20"/>
  <c r="AJ436" i="20"/>
  <c r="AJ442" i="20"/>
  <c r="AJ448" i="20"/>
  <c r="AJ454" i="20"/>
  <c r="AJ460" i="20"/>
  <c r="AJ466" i="20"/>
  <c r="AJ472" i="20"/>
  <c r="AJ478" i="20"/>
  <c r="AJ484" i="20"/>
  <c r="AJ490" i="20"/>
  <c r="AJ496" i="20"/>
  <c r="AJ502" i="20"/>
  <c r="AJ508" i="20"/>
  <c r="AJ514" i="20"/>
  <c r="AJ520" i="20"/>
  <c r="AJ526" i="20"/>
  <c r="AJ532" i="20"/>
  <c r="AJ538" i="20"/>
  <c r="AJ544" i="20"/>
  <c r="AJ550" i="20"/>
  <c r="AJ556" i="20"/>
  <c r="AJ562" i="20"/>
  <c r="AJ568" i="20"/>
  <c r="AJ574" i="20"/>
  <c r="AJ580" i="20"/>
  <c r="AJ586" i="20"/>
  <c r="AJ592" i="20"/>
  <c r="AJ598" i="20"/>
  <c r="AJ604" i="20"/>
  <c r="AJ610" i="20"/>
  <c r="AJ616" i="20"/>
  <c r="AJ622" i="20"/>
  <c r="AJ628" i="20"/>
  <c r="AJ634" i="20"/>
  <c r="AJ640" i="20"/>
  <c r="AJ646" i="20"/>
  <c r="AJ652" i="20"/>
  <c r="AJ658" i="20"/>
  <c r="AJ664" i="20"/>
  <c r="AJ670" i="20"/>
  <c r="AJ676" i="20"/>
  <c r="AJ682" i="20"/>
  <c r="AJ688" i="20"/>
  <c r="AJ694" i="20"/>
  <c r="AJ700" i="20"/>
  <c r="AJ706" i="20"/>
  <c r="AJ712" i="20"/>
  <c r="AJ718" i="20"/>
  <c r="AJ724" i="20"/>
  <c r="AJ730" i="20"/>
  <c r="AJ736" i="20"/>
  <c r="AJ742" i="20"/>
  <c r="AJ748" i="20"/>
  <c r="AJ754" i="20"/>
  <c r="AJ760" i="20"/>
  <c r="AJ766" i="20"/>
  <c r="AJ772" i="20"/>
  <c r="AJ778" i="20"/>
  <c r="AJ784" i="20"/>
  <c r="AJ790" i="20"/>
  <c r="AJ796" i="20"/>
  <c r="AJ802" i="20"/>
  <c r="AJ808" i="20"/>
  <c r="AJ814" i="20"/>
  <c r="AJ820" i="20"/>
  <c r="AJ826" i="20"/>
  <c r="AJ832" i="20"/>
  <c r="AJ838" i="20"/>
  <c r="AJ844" i="20"/>
  <c r="AJ850" i="20"/>
  <c r="AJ856" i="20"/>
  <c r="AJ862" i="20"/>
  <c r="AJ868" i="20"/>
  <c r="AJ874" i="20"/>
  <c r="AJ880" i="20"/>
  <c r="AJ886" i="20"/>
  <c r="AJ892" i="20"/>
  <c r="AJ898" i="20"/>
  <c r="AJ904" i="20"/>
  <c r="AJ910" i="20"/>
  <c r="AJ916" i="20"/>
  <c r="AJ922" i="20"/>
  <c r="AJ928" i="20"/>
  <c r="AJ934" i="20"/>
  <c r="AJ940" i="20"/>
  <c r="AJ946" i="20"/>
  <c r="AJ952" i="20"/>
  <c r="AJ958" i="20"/>
  <c r="AJ964" i="20"/>
  <c r="AJ970" i="20"/>
  <c r="AJ976" i="20"/>
  <c r="AJ982" i="20"/>
  <c r="AJ988" i="20"/>
  <c r="AJ994" i="20"/>
  <c r="AJ16" i="20"/>
  <c r="AJ22" i="20"/>
  <c r="AJ28" i="20"/>
  <c r="AJ34" i="20"/>
  <c r="AJ40" i="20"/>
  <c r="AJ46" i="20"/>
  <c r="AJ60" i="20"/>
  <c r="AJ96" i="20"/>
  <c r="AJ161" i="20"/>
  <c r="AJ173" i="20"/>
  <c r="AJ188" i="20"/>
  <c r="AJ299" i="20"/>
  <c r="AJ338" i="20"/>
  <c r="AJ398" i="20"/>
  <c r="AJ413" i="20"/>
  <c r="AJ425" i="20"/>
  <c r="AJ467" i="20"/>
  <c r="AJ158" i="20"/>
  <c r="AJ170" i="20"/>
  <c r="AJ221" i="20"/>
  <c r="AJ266" i="20"/>
  <c r="AJ485" i="20"/>
  <c r="AJ539" i="20"/>
  <c r="AJ593" i="20"/>
  <c r="AJ647" i="20"/>
  <c r="AJ701" i="20"/>
  <c r="AJ755" i="20"/>
  <c r="AJ809" i="20"/>
  <c r="AJ863" i="20"/>
  <c r="AJ917" i="20"/>
  <c r="AJ971" i="20"/>
  <c r="AJ41" i="20"/>
  <c r="AJ518" i="20"/>
  <c r="AJ572" i="20"/>
  <c r="AJ626" i="20"/>
  <c r="AJ680" i="20"/>
  <c r="AJ734" i="20"/>
  <c r="AJ788" i="20"/>
  <c r="AJ842" i="20"/>
  <c r="AJ896" i="20"/>
  <c r="AJ950" i="20"/>
  <c r="AJ20" i="20"/>
  <c r="AJ62" i="20"/>
  <c r="AJ515" i="20"/>
  <c r="AJ569" i="20"/>
  <c r="AJ623" i="20"/>
  <c r="AJ677" i="20"/>
  <c r="AJ731" i="20"/>
  <c r="AJ785" i="20"/>
  <c r="AJ839" i="20"/>
  <c r="AJ893" i="20"/>
  <c r="AJ947" i="20"/>
  <c r="AJ17" i="20"/>
  <c r="AJ74" i="20"/>
  <c r="AJ81" i="20"/>
  <c r="AJ82" i="20"/>
  <c r="AJ272" i="20"/>
  <c r="AJ293" i="20"/>
  <c r="AJ326" i="20"/>
  <c r="AJ353" i="20"/>
  <c r="AJ383" i="20"/>
  <c r="AJ410" i="20"/>
  <c r="AJ431" i="20"/>
  <c r="AJ449" i="20"/>
  <c r="AJ290" i="20"/>
  <c r="AJ356" i="20"/>
  <c r="AJ389" i="20"/>
  <c r="AJ401" i="20"/>
  <c r="AJ54" i="20"/>
  <c r="AJ90" i="20"/>
  <c r="AJ122" i="20"/>
  <c r="AJ134" i="20"/>
  <c r="AJ191" i="20"/>
  <c r="AJ260" i="20"/>
  <c r="AJ305" i="20"/>
  <c r="AJ341" i="20"/>
  <c r="AJ380" i="20"/>
  <c r="AJ428" i="20"/>
  <c r="AJ61" i="20"/>
  <c r="AJ73" i="20"/>
  <c r="AJ85" i="20"/>
  <c r="AJ108" i="20"/>
  <c r="AJ119" i="20"/>
  <c r="AJ146" i="20"/>
  <c r="AJ182" i="20"/>
  <c r="AJ203" i="20"/>
  <c r="AJ242" i="20"/>
  <c r="AJ284" i="20"/>
  <c r="AJ350" i="20"/>
  <c r="AJ446" i="20"/>
  <c r="AJ494" i="20"/>
  <c r="AJ548" i="20"/>
  <c r="AJ602" i="20"/>
  <c r="AJ656" i="20"/>
  <c r="AJ710" i="20"/>
  <c r="AJ764" i="20"/>
  <c r="AJ818" i="20"/>
  <c r="AJ872" i="20"/>
  <c r="AJ926" i="20"/>
  <c r="AJ980" i="20"/>
  <c r="AJ50" i="20"/>
  <c r="AJ527" i="20"/>
  <c r="AJ581" i="20"/>
  <c r="AJ635" i="20"/>
  <c r="AJ689" i="20"/>
  <c r="AJ743" i="20"/>
  <c r="AJ797" i="20"/>
  <c r="AJ851" i="20"/>
  <c r="AJ905" i="20"/>
  <c r="AJ959" i="20"/>
  <c r="AJ29" i="20"/>
  <c r="AJ416" i="20"/>
  <c r="AJ524" i="20"/>
  <c r="AJ578" i="20"/>
  <c r="AJ632" i="20"/>
  <c r="AJ686" i="20"/>
  <c r="AJ740" i="20"/>
  <c r="AJ794" i="20"/>
  <c r="AJ848" i="20"/>
  <c r="AJ902" i="20"/>
  <c r="AJ956" i="20"/>
  <c r="AJ26" i="20"/>
  <c r="AJ63" i="20"/>
  <c r="AJ942" i="20"/>
  <c r="AJ948" i="20"/>
  <c r="AJ954" i="20"/>
  <c r="AJ960" i="20"/>
  <c r="AJ966" i="20"/>
  <c r="AJ972" i="20"/>
  <c r="AJ978" i="20"/>
  <c r="AJ984" i="20"/>
  <c r="AJ990" i="20"/>
  <c r="AJ996" i="20"/>
  <c r="AJ18" i="20"/>
  <c r="AJ24" i="20"/>
  <c r="AJ30" i="20"/>
  <c r="AJ36" i="20"/>
  <c r="AJ42" i="20"/>
  <c r="AJ48" i="20"/>
  <c r="AJ76" i="20"/>
  <c r="AJ71" i="20"/>
  <c r="AJ212" i="20"/>
  <c r="AJ296" i="20"/>
  <c r="AJ335" i="20"/>
  <c r="AJ359" i="20"/>
  <c r="AJ455" i="20"/>
  <c r="AJ317" i="20"/>
  <c r="AJ344" i="20"/>
  <c r="AJ374" i="20"/>
  <c r="AJ84" i="20"/>
  <c r="AJ103" i="20"/>
  <c r="AJ143" i="20"/>
  <c r="AJ152" i="20"/>
  <c r="AJ167" i="20"/>
  <c r="AJ176" i="20"/>
  <c r="AJ239" i="20"/>
  <c r="AJ308" i="20"/>
  <c r="AJ362" i="20"/>
  <c r="AJ419" i="20"/>
  <c r="AJ131" i="20"/>
  <c r="AJ206" i="20"/>
  <c r="AJ215" i="20"/>
  <c r="AJ269" i="20"/>
  <c r="AJ302" i="20"/>
  <c r="AJ473" i="20"/>
  <c r="AJ503" i="20"/>
  <c r="AJ557" i="20"/>
  <c r="AJ611" i="20"/>
  <c r="AJ665" i="20"/>
  <c r="AJ719" i="20"/>
  <c r="AJ773" i="20"/>
  <c r="AJ827" i="20"/>
  <c r="AJ881" i="20"/>
  <c r="AJ935" i="20"/>
  <c r="AJ989" i="20"/>
  <c r="AJ482" i="20"/>
  <c r="AJ536" i="20"/>
  <c r="AJ590" i="20"/>
  <c r="AJ644" i="20"/>
  <c r="AJ698" i="20"/>
  <c r="AJ752" i="20"/>
  <c r="AJ806" i="20"/>
  <c r="AJ860" i="20"/>
  <c r="AJ914" i="20"/>
  <c r="AJ968" i="20"/>
  <c r="AJ38" i="20"/>
  <c r="AJ479" i="20"/>
  <c r="AJ533" i="20"/>
  <c r="AJ587" i="20"/>
  <c r="AJ641" i="20"/>
  <c r="AJ695" i="20"/>
  <c r="AJ749" i="20"/>
  <c r="AJ803" i="20"/>
  <c r="AJ857" i="20"/>
  <c r="AJ911" i="20"/>
  <c r="AJ965" i="20"/>
  <c r="AJ35" i="20"/>
  <c r="AJ70" i="20"/>
  <c r="AJ106" i="20"/>
  <c r="AJ53" i="20"/>
  <c r="AJ101" i="20"/>
  <c r="AJ218" i="20"/>
  <c r="AJ470" i="20"/>
  <c r="AJ194" i="20"/>
  <c r="AJ347" i="20"/>
  <c r="AJ365" i="20"/>
  <c r="AJ109" i="20"/>
  <c r="AJ115" i="20"/>
  <c r="AJ121" i="20"/>
  <c r="AJ127" i="20"/>
  <c r="AJ133" i="20"/>
  <c r="AJ139" i="20"/>
  <c r="AJ145" i="20"/>
  <c r="AJ151" i="20"/>
  <c r="AJ157" i="20"/>
  <c r="AJ163" i="20"/>
  <c r="AJ169" i="20"/>
  <c r="AJ175" i="20"/>
  <c r="AJ181" i="20"/>
  <c r="AJ187" i="20"/>
  <c r="AJ193" i="20"/>
  <c r="AJ199" i="20"/>
  <c r="AJ205" i="20"/>
  <c r="AJ211" i="20"/>
  <c r="AJ217" i="20"/>
  <c r="AJ223" i="20"/>
  <c r="AJ229" i="20"/>
  <c r="AJ235" i="20"/>
  <c r="AJ241" i="20"/>
  <c r="AJ247" i="20"/>
  <c r="AJ253" i="20"/>
  <c r="AJ259" i="20"/>
  <c r="AJ265" i="20"/>
  <c r="AJ271" i="20"/>
  <c r="AJ277" i="20"/>
  <c r="AJ283" i="20"/>
  <c r="AJ289" i="20"/>
  <c r="AJ295" i="20"/>
  <c r="AJ301" i="20"/>
  <c r="AJ307" i="20"/>
  <c r="AJ313" i="20"/>
  <c r="AJ319" i="20"/>
  <c r="AJ325" i="20"/>
  <c r="AJ331" i="20"/>
  <c r="AJ337" i="20"/>
  <c r="AJ343" i="20"/>
  <c r="AJ349" i="20"/>
  <c r="AJ355" i="20"/>
  <c r="AJ361" i="20"/>
  <c r="AJ367" i="20"/>
  <c r="AJ373" i="20"/>
  <c r="AJ379" i="20"/>
  <c r="AJ385" i="20"/>
  <c r="AJ391" i="20"/>
  <c r="AJ397" i="20"/>
  <c r="AJ403" i="20"/>
  <c r="AJ409" i="20"/>
  <c r="AJ415" i="20"/>
  <c r="AJ421" i="20"/>
  <c r="AJ427" i="20"/>
  <c r="AJ433" i="20"/>
  <c r="AJ439" i="20"/>
  <c r="AJ445" i="20"/>
  <c r="AJ451" i="20"/>
  <c r="AJ457" i="20"/>
  <c r="AJ463" i="20"/>
  <c r="AJ469" i="20"/>
  <c r="AJ475" i="20"/>
  <c r="AJ481" i="20"/>
  <c r="AJ487" i="20"/>
  <c r="AJ493" i="20"/>
  <c r="AJ499" i="20"/>
  <c r="AJ505" i="20"/>
  <c r="AJ511" i="20"/>
  <c r="AJ517" i="20"/>
  <c r="AJ523" i="20"/>
  <c r="AJ529" i="20"/>
  <c r="AJ535" i="20"/>
  <c r="AJ541" i="20"/>
  <c r="AJ547" i="20"/>
  <c r="AJ553" i="20"/>
  <c r="AJ559" i="20"/>
  <c r="AJ565" i="20"/>
  <c r="AJ571" i="20"/>
  <c r="AJ577" i="20"/>
  <c r="AJ583" i="20"/>
  <c r="AJ589" i="20"/>
  <c r="AJ595" i="20"/>
  <c r="AJ601" i="20"/>
  <c r="AJ607" i="20"/>
  <c r="AJ613" i="20"/>
  <c r="AJ619" i="20"/>
  <c r="AJ625" i="20"/>
  <c r="AJ631" i="20"/>
  <c r="AJ637" i="20"/>
  <c r="AJ643" i="20"/>
  <c r="AJ649" i="20"/>
  <c r="AJ655" i="20"/>
  <c r="AJ661" i="20"/>
  <c r="AJ667" i="20"/>
  <c r="AJ673" i="20"/>
  <c r="AJ679" i="20"/>
  <c r="AJ685" i="20"/>
  <c r="AJ691" i="20"/>
  <c r="AJ697" i="20"/>
  <c r="AJ703" i="20"/>
  <c r="AJ709" i="20"/>
  <c r="AJ715" i="20"/>
  <c r="AJ721" i="20"/>
  <c r="AJ727" i="20"/>
  <c r="AJ733" i="20"/>
  <c r="AJ739" i="20"/>
  <c r="AJ745" i="20"/>
  <c r="AJ751" i="20"/>
  <c r="AJ757" i="20"/>
  <c r="AJ763" i="20"/>
  <c r="AJ769" i="20"/>
  <c r="AJ775" i="20"/>
  <c r="AJ781" i="20"/>
  <c r="AJ787" i="20"/>
  <c r="AJ793" i="20"/>
  <c r="AJ799" i="20"/>
  <c r="AJ805" i="20"/>
  <c r="AJ811" i="20"/>
  <c r="AJ817" i="20"/>
  <c r="AJ823" i="20"/>
  <c r="AJ829" i="20"/>
  <c r="AJ835" i="20"/>
  <c r="AJ841" i="20"/>
  <c r="AJ847" i="20"/>
  <c r="AJ853" i="20"/>
  <c r="AJ859" i="20"/>
  <c r="AJ865" i="20"/>
  <c r="AJ871" i="20"/>
  <c r="AJ877" i="20"/>
  <c r="AJ883" i="20"/>
  <c r="AJ889" i="20"/>
  <c r="AJ895" i="20"/>
  <c r="AJ901" i="20"/>
  <c r="AJ907" i="20"/>
  <c r="AJ913" i="20"/>
  <c r="AJ919" i="20"/>
  <c r="AJ925" i="20"/>
  <c r="AJ931" i="20"/>
  <c r="AJ937" i="20"/>
  <c r="AJ943" i="20"/>
  <c r="AJ949" i="20"/>
  <c r="AJ955" i="20"/>
  <c r="AJ961" i="20"/>
  <c r="AJ967" i="20"/>
  <c r="AJ973" i="20"/>
  <c r="AJ979" i="20"/>
  <c r="AJ985" i="20"/>
  <c r="AJ991" i="20"/>
  <c r="AJ997" i="20"/>
  <c r="AJ19" i="20"/>
  <c r="AJ25" i="20"/>
  <c r="AJ31" i="20"/>
  <c r="AJ37" i="20"/>
  <c r="AJ43" i="20"/>
  <c r="AJ49" i="20"/>
  <c r="AJ78" i="20"/>
  <c r="AJ107" i="20"/>
  <c r="AJ55" i="20"/>
  <c r="AJ67" i="20"/>
  <c r="AJ197" i="20"/>
  <c r="AJ275" i="20"/>
  <c r="AJ314" i="20"/>
  <c r="AJ368" i="20"/>
  <c r="AJ392" i="20"/>
  <c r="AJ404" i="20"/>
  <c r="AJ79" i="20"/>
  <c r="AJ97" i="20"/>
  <c r="AJ113" i="20"/>
  <c r="AJ164" i="20"/>
  <c r="AJ185" i="20"/>
  <c r="AJ263" i="20"/>
  <c r="AJ80" i="20"/>
  <c r="AJ512" i="20"/>
  <c r="AJ566" i="20"/>
  <c r="AJ620" i="20"/>
  <c r="AJ674" i="20"/>
  <c r="AJ728" i="20"/>
  <c r="AJ782" i="20"/>
  <c r="AJ836" i="20"/>
  <c r="AJ890" i="20"/>
  <c r="AJ944" i="20"/>
  <c r="AJ998" i="20"/>
  <c r="AJ86" i="20"/>
  <c r="AJ491" i="20"/>
  <c r="AJ545" i="20"/>
  <c r="AJ599" i="20"/>
  <c r="AJ653" i="20"/>
  <c r="AJ707" i="20"/>
  <c r="AJ761" i="20"/>
  <c r="AJ815" i="20"/>
  <c r="AJ869" i="20"/>
  <c r="AJ923" i="20"/>
  <c r="AJ977" i="20"/>
  <c r="AJ47" i="20"/>
  <c r="AJ488" i="20"/>
  <c r="AJ542" i="20"/>
  <c r="AJ596" i="20"/>
  <c r="AJ650" i="20"/>
  <c r="AJ704" i="20"/>
  <c r="AJ758" i="20"/>
  <c r="AJ812" i="20"/>
  <c r="AJ866" i="20"/>
  <c r="AJ920" i="20"/>
  <c r="AJ974" i="20"/>
  <c r="AJ44" i="20"/>
  <c r="AJ64" i="20"/>
  <c r="AJ100" i="20"/>
  <c r="AJ65" i="20"/>
  <c r="AJ89" i="20"/>
  <c r="AJ224" i="20"/>
  <c r="AJ257" i="20"/>
  <c r="AJ386" i="20"/>
  <c r="AJ437" i="20"/>
  <c r="AJ248" i="20"/>
  <c r="AJ278" i="20"/>
  <c r="AJ323" i="20"/>
  <c r="AJ377" i="20"/>
  <c r="AJ407" i="20"/>
  <c r="AJ72" i="20"/>
  <c r="AJ91" i="20"/>
  <c r="AJ110" i="20"/>
  <c r="AJ128" i="20"/>
  <c r="AJ137" i="20"/>
  <c r="AJ209" i="20"/>
  <c r="AJ371" i="20"/>
  <c r="AJ422" i="20"/>
  <c r="AJ434" i="20"/>
  <c r="AJ140" i="20"/>
  <c r="AJ155" i="20"/>
  <c r="AJ179" i="20"/>
  <c r="AJ245" i="20"/>
  <c r="AJ320" i="20"/>
  <c r="AJ521" i="20"/>
  <c r="AJ575" i="20"/>
  <c r="AJ629" i="20"/>
  <c r="AJ683" i="20"/>
  <c r="AJ737" i="20"/>
  <c r="AJ791" i="20"/>
  <c r="AJ845" i="20"/>
  <c r="AJ899" i="20"/>
  <c r="AJ953" i="20"/>
  <c r="AJ23" i="20"/>
  <c r="AJ68" i="20"/>
  <c r="AJ56" i="20"/>
  <c r="AJ500" i="20"/>
  <c r="AJ554" i="20"/>
  <c r="AJ608" i="20"/>
  <c r="AJ662" i="20"/>
  <c r="AJ716" i="20"/>
  <c r="AJ770" i="20"/>
  <c r="AJ824" i="20"/>
  <c r="AJ878" i="20"/>
  <c r="AJ932" i="20"/>
  <c r="AJ986" i="20"/>
  <c r="AJ497" i="20"/>
  <c r="AJ551" i="20"/>
  <c r="AJ605" i="20"/>
  <c r="AJ659" i="20"/>
  <c r="AJ713" i="20"/>
  <c r="AJ767" i="20"/>
  <c r="AJ821" i="20"/>
  <c r="AJ875" i="20"/>
  <c r="AJ929" i="20"/>
  <c r="AJ983" i="20"/>
  <c r="AJ939" i="20"/>
  <c r="AJ945" i="20"/>
  <c r="AJ951" i="20"/>
  <c r="AJ957" i="20"/>
  <c r="AJ963" i="20"/>
  <c r="AJ969" i="20"/>
  <c r="AJ975" i="20"/>
  <c r="AJ981" i="20"/>
  <c r="AJ987" i="20"/>
  <c r="AJ993" i="20"/>
  <c r="AJ15" i="20"/>
  <c r="AJ21" i="20"/>
  <c r="AJ27" i="20"/>
  <c r="AJ33" i="20"/>
  <c r="AJ39" i="20"/>
  <c r="AJ45" i="20"/>
  <c r="AJ58" i="20"/>
  <c r="AJ94" i="20"/>
  <c r="AJ230" i="20"/>
  <c r="AJ443" i="20"/>
  <c r="AJ461" i="20"/>
  <c r="AJ59" i="20"/>
  <c r="AJ77" i="20"/>
  <c r="AJ95" i="20"/>
  <c r="AJ200" i="20"/>
  <c r="AJ251" i="20"/>
  <c r="AJ281" i="20"/>
  <c r="AJ311" i="20"/>
  <c r="AJ329" i="20"/>
  <c r="AJ66" i="20"/>
  <c r="AJ102" i="20"/>
  <c r="AJ116" i="20"/>
  <c r="AJ149" i="20"/>
  <c r="AJ227" i="20"/>
  <c r="AJ458" i="20"/>
  <c r="AJ125" i="20"/>
  <c r="AJ236" i="20"/>
  <c r="AJ440" i="20"/>
  <c r="AJ104" i="20"/>
  <c r="AJ530" i="20"/>
  <c r="AJ584" i="20"/>
  <c r="AJ638" i="20"/>
  <c r="AJ692" i="20"/>
  <c r="AJ746" i="20"/>
  <c r="AJ800" i="20"/>
  <c r="AJ854" i="20"/>
  <c r="AJ908" i="20"/>
  <c r="AJ962" i="20"/>
  <c r="AJ32" i="20"/>
  <c r="AJ509" i="20"/>
  <c r="AJ563" i="20"/>
  <c r="AJ617" i="20"/>
  <c r="AJ671" i="20"/>
  <c r="AJ725" i="20"/>
  <c r="AJ779" i="20"/>
  <c r="AJ833" i="20"/>
  <c r="AJ887" i="20"/>
  <c r="AJ941" i="20"/>
  <c r="AJ995" i="20"/>
  <c r="AJ98" i="20"/>
  <c r="AJ506" i="20"/>
  <c r="AJ560" i="20"/>
  <c r="AJ614" i="20"/>
  <c r="AJ668" i="20"/>
  <c r="AJ722" i="20"/>
  <c r="AJ776" i="20"/>
  <c r="AJ830" i="20"/>
  <c r="AJ884" i="20"/>
  <c r="AJ938" i="20"/>
  <c r="AJ992" i="20"/>
  <c r="AJ92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292" i="20"/>
  <c r="AO293" i="20"/>
  <c r="AO294" i="20"/>
  <c r="AO295" i="20"/>
  <c r="AO296" i="20"/>
  <c r="AO297" i="20"/>
  <c r="AO298" i="20"/>
  <c r="AO299" i="20"/>
  <c r="AO300" i="20"/>
  <c r="AO301" i="20"/>
  <c r="AO302" i="20"/>
  <c r="AO303" i="20"/>
  <c r="AO304" i="20"/>
  <c r="AO305" i="20"/>
  <c r="AO306" i="20"/>
  <c r="AO307" i="20"/>
  <c r="AO308" i="20"/>
  <c r="AO309" i="20"/>
  <c r="AO310" i="20"/>
  <c r="AO311" i="20"/>
  <c r="AO312" i="20"/>
  <c r="AO313" i="20"/>
  <c r="AO314" i="20"/>
  <c r="AO315" i="20"/>
  <c r="AO316" i="20"/>
  <c r="AO317" i="20"/>
  <c r="AO318" i="20"/>
  <c r="AO319" i="20"/>
  <c r="AO320" i="20"/>
  <c r="AO321" i="20"/>
  <c r="AO322" i="20"/>
  <c r="AO323" i="20"/>
  <c r="AO324" i="20"/>
  <c r="AO325" i="20"/>
  <c r="AO326" i="20"/>
  <c r="AO327" i="20"/>
  <c r="AO328" i="20"/>
  <c r="AO329" i="20"/>
  <c r="AO330" i="20"/>
  <c r="AO331" i="20"/>
  <c r="AO332" i="20"/>
  <c r="AO333" i="20"/>
  <c r="AO334" i="20"/>
  <c r="AO335" i="20"/>
  <c r="AO336" i="20"/>
  <c r="AO337" i="20"/>
  <c r="AO338" i="20"/>
  <c r="AO339" i="20"/>
  <c r="AO340" i="20"/>
  <c r="AO341" i="20"/>
  <c r="AO342" i="20"/>
  <c r="AO343" i="20"/>
  <c r="AO344" i="20"/>
  <c r="AO345" i="20"/>
  <c r="AO346" i="20"/>
  <c r="AO347" i="20"/>
  <c r="AO348" i="20"/>
  <c r="AO349" i="20"/>
  <c r="AO350" i="20"/>
  <c r="AO351" i="20"/>
  <c r="AO352" i="20"/>
  <c r="AO353" i="20"/>
  <c r="AO354" i="20"/>
  <c r="AO355" i="20"/>
  <c r="AO356" i="20"/>
  <c r="AO357" i="20"/>
  <c r="AO358" i="20"/>
  <c r="AO359" i="20"/>
  <c r="AO360" i="20"/>
  <c r="AO361" i="20"/>
  <c r="AO362" i="20"/>
  <c r="AO363" i="20"/>
  <c r="AO364" i="20"/>
  <c r="AO365" i="20"/>
  <c r="AO366" i="20"/>
  <c r="AO367" i="20"/>
  <c r="AO368" i="20"/>
  <c r="AO369" i="20"/>
  <c r="AO370" i="20"/>
  <c r="AO371" i="20"/>
  <c r="AO372" i="20"/>
  <c r="AO373" i="20"/>
  <c r="AO374" i="20"/>
  <c r="AO375" i="20"/>
  <c r="AO376" i="20"/>
  <c r="AO377" i="20"/>
  <c r="AO378" i="20"/>
  <c r="AO379" i="20"/>
  <c r="AO380" i="20"/>
  <c r="AO381" i="20"/>
  <c r="AO382" i="20"/>
  <c r="AO383" i="20"/>
  <c r="AO384" i="20"/>
  <c r="AO385" i="20"/>
  <c r="AO386" i="20"/>
  <c r="AO387" i="20"/>
  <c r="AO388" i="20"/>
  <c r="AO389" i="20"/>
  <c r="AO390" i="20"/>
  <c r="AO391" i="20"/>
  <c r="AO392" i="20"/>
  <c r="AO393" i="20"/>
  <c r="AO394" i="20"/>
  <c r="AO395" i="20"/>
  <c r="AO396" i="20"/>
  <c r="AO397" i="20"/>
  <c r="AO398" i="20"/>
  <c r="AO399" i="20"/>
  <c r="AO400" i="20"/>
  <c r="AO401" i="20"/>
  <c r="AO402" i="20"/>
  <c r="AO403" i="20"/>
  <c r="AO404" i="20"/>
  <c r="AO405" i="20"/>
  <c r="AO406" i="20"/>
  <c r="AO407" i="20"/>
  <c r="AO408" i="20"/>
  <c r="AO409" i="20"/>
  <c r="AO410" i="20"/>
  <c r="AO411" i="20"/>
  <c r="AO412" i="20"/>
  <c r="AO413" i="20"/>
  <c r="AO414" i="20"/>
  <c r="AO415" i="20"/>
  <c r="AO416" i="20"/>
  <c r="AO417" i="20"/>
  <c r="AO418" i="20"/>
  <c r="AO419" i="20"/>
  <c r="AO420" i="20"/>
  <c r="AO421" i="20"/>
  <c r="AO422" i="20"/>
  <c r="AO423" i="20"/>
  <c r="AO424" i="20"/>
  <c r="AO425" i="20"/>
  <c r="AO426" i="20"/>
  <c r="AO427" i="20"/>
  <c r="AO428" i="20"/>
  <c r="AO429" i="20"/>
  <c r="AO430" i="20"/>
  <c r="AO431" i="20"/>
  <c r="AO432" i="20"/>
  <c r="AO433" i="20"/>
  <c r="AO434" i="20"/>
  <c r="AO435" i="20"/>
  <c r="AO436" i="20"/>
  <c r="AO437" i="20"/>
  <c r="AO438" i="20"/>
  <c r="AO439" i="20"/>
  <c r="AO440" i="20"/>
  <c r="AO441" i="20"/>
  <c r="AO442" i="20"/>
  <c r="AO443" i="20"/>
  <c r="AO444" i="20"/>
  <c r="AO445" i="20"/>
  <c r="AO446" i="20"/>
  <c r="AO447" i="20"/>
  <c r="AO448" i="20"/>
  <c r="AO449" i="20"/>
  <c r="AO450" i="20"/>
  <c r="AO451" i="20"/>
  <c r="AO452" i="20"/>
  <c r="AO453" i="20"/>
  <c r="AO454" i="20"/>
  <c r="AO455" i="20"/>
  <c r="AO456" i="20"/>
  <c r="AO457" i="20"/>
  <c r="AO458" i="20"/>
  <c r="AO459" i="20"/>
  <c r="AO460" i="20"/>
  <c r="AO461" i="20"/>
  <c r="AO462" i="20"/>
  <c r="AO463" i="20"/>
  <c r="AO464" i="20"/>
  <c r="AO465" i="20"/>
  <c r="AO466" i="20"/>
  <c r="AO467" i="20"/>
  <c r="AO468" i="20"/>
  <c r="AO469" i="20"/>
  <c r="AO470" i="20"/>
  <c r="AO471" i="20"/>
  <c r="AO472" i="20"/>
  <c r="AO473" i="20"/>
  <c r="AO474" i="20"/>
  <c r="AO475" i="20"/>
  <c r="AO476" i="20"/>
  <c r="AO477" i="20"/>
  <c r="AO478" i="20"/>
  <c r="AO479" i="20"/>
  <c r="AO480" i="20"/>
  <c r="AO481" i="20"/>
  <c r="AO482" i="20"/>
  <c r="AO483" i="20"/>
  <c r="AO484" i="20"/>
  <c r="AO485" i="20"/>
  <c r="AO486" i="20"/>
  <c r="AO487" i="20"/>
  <c r="AO488" i="20"/>
  <c r="AO489" i="20"/>
  <c r="AO490" i="20"/>
  <c r="AO491" i="20"/>
  <c r="AO492" i="20"/>
  <c r="AO493" i="20"/>
  <c r="AO494" i="20"/>
  <c r="AO495" i="20"/>
  <c r="AO496" i="20"/>
  <c r="AO497" i="20"/>
  <c r="AO498" i="20"/>
  <c r="AO499" i="20"/>
  <c r="AO500" i="20"/>
  <c r="AO501" i="20"/>
  <c r="AO502" i="20"/>
  <c r="AO503" i="20"/>
  <c r="AO504" i="20"/>
  <c r="AO505" i="20"/>
  <c r="AO506" i="20"/>
  <c r="AO507" i="20"/>
  <c r="AO508" i="20"/>
  <c r="AO509" i="20"/>
  <c r="AO510" i="20"/>
  <c r="AO511" i="20"/>
  <c r="AO512" i="20"/>
  <c r="AO513" i="20"/>
  <c r="AO514" i="20"/>
  <c r="AO515" i="20"/>
  <c r="AO516" i="20"/>
  <c r="AO517" i="20"/>
  <c r="AO518" i="20"/>
  <c r="AO519" i="20"/>
  <c r="AO520" i="20"/>
  <c r="AO521" i="20"/>
  <c r="AO522" i="20"/>
  <c r="AO523" i="20"/>
  <c r="AO524" i="20"/>
  <c r="AO525" i="20"/>
  <c r="AO526" i="20"/>
  <c r="AO527" i="20"/>
  <c r="AO528" i="20"/>
  <c r="AO529" i="20"/>
  <c r="AO530" i="20"/>
  <c r="AO531" i="20"/>
  <c r="AO532" i="20"/>
  <c r="AO533" i="20"/>
  <c r="AO534" i="20"/>
  <c r="AO535" i="20"/>
  <c r="AO536" i="20"/>
  <c r="AO537" i="20"/>
  <c r="AO538" i="20"/>
  <c r="AO539" i="20"/>
  <c r="AO540" i="20"/>
  <c r="AO541" i="20"/>
  <c r="AO542" i="20"/>
  <c r="AO543" i="20"/>
  <c r="AO544" i="20"/>
  <c r="AO545" i="20"/>
  <c r="AO546" i="20"/>
  <c r="AO547" i="20"/>
  <c r="AO548" i="20"/>
  <c r="AO549" i="20"/>
  <c r="AO550" i="20"/>
  <c r="AO551" i="20"/>
  <c r="AO552" i="20"/>
  <c r="AO553" i="20"/>
  <c r="AO554" i="20"/>
  <c r="AO555" i="20"/>
  <c r="AO556" i="20"/>
  <c r="AO557" i="20"/>
  <c r="AO558" i="20"/>
  <c r="AO559" i="20"/>
  <c r="AO560" i="20"/>
  <c r="AO561" i="20"/>
  <c r="AO562" i="20"/>
  <c r="AO563" i="20"/>
  <c r="AO564" i="20"/>
  <c r="AO565" i="20"/>
  <c r="AO566" i="20"/>
  <c r="AO567" i="20"/>
  <c r="AO568" i="20"/>
  <c r="AO569" i="20"/>
  <c r="AO570" i="20"/>
  <c r="AO571" i="20"/>
  <c r="AO572" i="20"/>
  <c r="AO573" i="20"/>
  <c r="AO574" i="20"/>
  <c r="AO575" i="20"/>
  <c r="AO576" i="20"/>
  <c r="AO577" i="20"/>
  <c r="AO578" i="20"/>
  <c r="AO579" i="20"/>
  <c r="AO580" i="20"/>
  <c r="AO581" i="20"/>
  <c r="AO582" i="20"/>
  <c r="AO583" i="20"/>
  <c r="AO584" i="20"/>
  <c r="AO585" i="20"/>
  <c r="AO586" i="20"/>
  <c r="AO587" i="20"/>
  <c r="AO588" i="20"/>
  <c r="AO589" i="20"/>
  <c r="AO590" i="20"/>
  <c r="AO591" i="20"/>
  <c r="AO592" i="20"/>
  <c r="AO593" i="20"/>
  <c r="AO594" i="20"/>
  <c r="AO595" i="20"/>
  <c r="AO596" i="20"/>
  <c r="AO597" i="20"/>
  <c r="AO598" i="20"/>
  <c r="AO599" i="20"/>
  <c r="AO600" i="20"/>
  <c r="AO601" i="20"/>
  <c r="AO602" i="20"/>
  <c r="AO603" i="20"/>
  <c r="AO604" i="20"/>
  <c r="AO605" i="20"/>
  <c r="AO606" i="20"/>
  <c r="AO607" i="20"/>
  <c r="AO608" i="20"/>
  <c r="AO609" i="20"/>
  <c r="AO610" i="20"/>
  <c r="AO611" i="20"/>
  <c r="AO612" i="20"/>
  <c r="AO613" i="20"/>
  <c r="AO614" i="20"/>
  <c r="AO615" i="20"/>
  <c r="AO616" i="20"/>
  <c r="AO617" i="20"/>
  <c r="AO618" i="20"/>
  <c r="AO619" i="20"/>
  <c r="AO620" i="20"/>
  <c r="AO621" i="20"/>
  <c r="AO622" i="20"/>
  <c r="AO623" i="20"/>
  <c r="AO624" i="20"/>
  <c r="AO625" i="20"/>
  <c r="AO626" i="20"/>
  <c r="AO627" i="20"/>
  <c r="AO628" i="20"/>
  <c r="AO629" i="20"/>
  <c r="AO630" i="20"/>
  <c r="AO631" i="20"/>
  <c r="AO632" i="20"/>
  <c r="AO633" i="20"/>
  <c r="AO634" i="20"/>
  <c r="AO635" i="20"/>
  <c r="AO636" i="20"/>
  <c r="AO637" i="20"/>
  <c r="AO638" i="20"/>
  <c r="AO639" i="20"/>
  <c r="AO640" i="20"/>
  <c r="AO641" i="20"/>
  <c r="AO642" i="20"/>
  <c r="AO643" i="20"/>
  <c r="AO644" i="20"/>
  <c r="AO645" i="20"/>
  <c r="AO646" i="20"/>
  <c r="AO647" i="20"/>
  <c r="AO648" i="20"/>
  <c r="AO649" i="20"/>
  <c r="AO650" i="20"/>
  <c r="AO651" i="20"/>
  <c r="AO652" i="20"/>
  <c r="AO653" i="20"/>
  <c r="AO654" i="20"/>
  <c r="AO655" i="20"/>
  <c r="AO656" i="20"/>
  <c r="AO657" i="20"/>
  <c r="AO658" i="20"/>
  <c r="AO659" i="20"/>
  <c r="AO660" i="20"/>
  <c r="AO661" i="20"/>
  <c r="AO662" i="20"/>
  <c r="AO663" i="20"/>
  <c r="AO664" i="20"/>
  <c r="AO665" i="20"/>
  <c r="AO666" i="20"/>
  <c r="AO667" i="20"/>
  <c r="AO668" i="20"/>
  <c r="AO669" i="20"/>
  <c r="AO670" i="20"/>
  <c r="AO671" i="20"/>
  <c r="AO672" i="20"/>
  <c r="AO673" i="20"/>
  <c r="AO674" i="20"/>
  <c r="AO675" i="20"/>
  <c r="AO676" i="20"/>
  <c r="AO677" i="20"/>
  <c r="AO678" i="20"/>
  <c r="AO679" i="20"/>
  <c r="AO680" i="20"/>
  <c r="AO681" i="20"/>
  <c r="AO682" i="20"/>
  <c r="AO683" i="20"/>
  <c r="AO684" i="20"/>
  <c r="AO685" i="20"/>
  <c r="AO686" i="20"/>
  <c r="AO687" i="20"/>
  <c r="AO688" i="20"/>
  <c r="AO689" i="20"/>
  <c r="AO690" i="20"/>
  <c r="AO691" i="20"/>
  <c r="AO692" i="20"/>
  <c r="AO693" i="20"/>
  <c r="AO694" i="20"/>
  <c r="AO695" i="20"/>
  <c r="AO696" i="20"/>
  <c r="AO697" i="20"/>
  <c r="AO698" i="20"/>
  <c r="AO699" i="20"/>
  <c r="AO700" i="20"/>
  <c r="AO701" i="20"/>
  <c r="AO702" i="20"/>
  <c r="AO703" i="20"/>
  <c r="AO704" i="20"/>
  <c r="AO705" i="20"/>
  <c r="AO706" i="20"/>
  <c r="AO707" i="20"/>
  <c r="AO708" i="20"/>
  <c r="AO709" i="20"/>
  <c r="AO710" i="20"/>
  <c r="AO711" i="20"/>
  <c r="AO712" i="20"/>
  <c r="AO713" i="20"/>
  <c r="AO714" i="20"/>
  <c r="AO715" i="20"/>
  <c r="AO716" i="20"/>
  <c r="AO717" i="20"/>
  <c r="AO718" i="20"/>
  <c r="AO719" i="20"/>
  <c r="AO720" i="20"/>
  <c r="AO721" i="20"/>
  <c r="AO722" i="20"/>
  <c r="AO723" i="20"/>
  <c r="AO724" i="20"/>
  <c r="AO725" i="20"/>
  <c r="AO726" i="20"/>
  <c r="AO727" i="20"/>
  <c r="AO728" i="20"/>
  <c r="AO729" i="20"/>
  <c r="AO730" i="20"/>
  <c r="AO731" i="20"/>
  <c r="AO732" i="20"/>
  <c r="AO733" i="20"/>
  <c r="AO734" i="20"/>
  <c r="AO735" i="20"/>
  <c r="AO736" i="20"/>
  <c r="AO737" i="20"/>
  <c r="AO738" i="20"/>
  <c r="AO739" i="20"/>
  <c r="AO740" i="20"/>
  <c r="AO741" i="20"/>
  <c r="AO742" i="20"/>
  <c r="AO743" i="20"/>
  <c r="AO744" i="20"/>
  <c r="AO745" i="20"/>
  <c r="AO746" i="20"/>
  <c r="AO747" i="20"/>
  <c r="AO748" i="20"/>
  <c r="AO749" i="20"/>
  <c r="AO750" i="20"/>
  <c r="AO751" i="20"/>
  <c r="AO752" i="20"/>
  <c r="AO753" i="20"/>
  <c r="AO754" i="20"/>
  <c r="AO755" i="20"/>
  <c r="AO756" i="20"/>
  <c r="AO757" i="20"/>
  <c r="AO758" i="20"/>
  <c r="AO759" i="20"/>
  <c r="AO760" i="20"/>
  <c r="AO761" i="20"/>
  <c r="AO762" i="20"/>
  <c r="AO763" i="20"/>
  <c r="AO764" i="20"/>
  <c r="AO765" i="20"/>
  <c r="AO766" i="20"/>
  <c r="AO767" i="20"/>
  <c r="AO768" i="20"/>
  <c r="AO769" i="20"/>
  <c r="AO770" i="20"/>
  <c r="AO771" i="20"/>
  <c r="AO772" i="20"/>
  <c r="AO773" i="20"/>
  <c r="AO774" i="20"/>
  <c r="AO775" i="20"/>
  <c r="AO776" i="20"/>
  <c r="AO777" i="20"/>
  <c r="AO778" i="20"/>
  <c r="AO779" i="20"/>
  <c r="AO780" i="20"/>
  <c r="AO781" i="20"/>
  <c r="AO782" i="20"/>
  <c r="AO783" i="20"/>
  <c r="AO784" i="20"/>
  <c r="AO785" i="20"/>
  <c r="AO786" i="20"/>
  <c r="AO787" i="20"/>
  <c r="AO788" i="20"/>
  <c r="AO789" i="20"/>
  <c r="AO790" i="20"/>
  <c r="AO791" i="20"/>
  <c r="AO792" i="20"/>
  <c r="AO793" i="20"/>
  <c r="AO794" i="20"/>
  <c r="AO795" i="20"/>
  <c r="AO796" i="20"/>
  <c r="AO797" i="20"/>
  <c r="AO798" i="20"/>
  <c r="AO799" i="20"/>
  <c r="AO800" i="20"/>
  <c r="AO801" i="20"/>
  <c r="AO802" i="20"/>
  <c r="AO803" i="20"/>
  <c r="AO804" i="20"/>
  <c r="AO805" i="20"/>
  <c r="AO806" i="20"/>
  <c r="AO807" i="20"/>
  <c r="AO808" i="20"/>
  <c r="AO809" i="20"/>
  <c r="AO810" i="20"/>
  <c r="AO811" i="20"/>
  <c r="AO812" i="20"/>
  <c r="AO813" i="20"/>
  <c r="AO814" i="20"/>
  <c r="AO815" i="20"/>
  <c r="AO816" i="20"/>
  <c r="AO817" i="20"/>
  <c r="AO818" i="20"/>
  <c r="AO819" i="20"/>
  <c r="AO820" i="20"/>
  <c r="AO821" i="20"/>
  <c r="AO822" i="20"/>
  <c r="AO823" i="20"/>
  <c r="AO824" i="20"/>
  <c r="AO825" i="20"/>
  <c r="AO826" i="20"/>
  <c r="AO827" i="20"/>
  <c r="AO828" i="20"/>
  <c r="AO829" i="20"/>
  <c r="AO830" i="20"/>
  <c r="AO831" i="20"/>
  <c r="AO832" i="20"/>
  <c r="AO833" i="20"/>
  <c r="AO834" i="20"/>
  <c r="AO835" i="20"/>
  <c r="AO836" i="20"/>
  <c r="AO837" i="20"/>
  <c r="AO838" i="20"/>
  <c r="AO839" i="20"/>
  <c r="AO840" i="20"/>
  <c r="AO841" i="20"/>
  <c r="AO842" i="20"/>
  <c r="AO843" i="20"/>
  <c r="AO844" i="20"/>
  <c r="AO845" i="20"/>
  <c r="AO846" i="20"/>
  <c r="AO847" i="20"/>
  <c r="AO848" i="20"/>
  <c r="AO849" i="20"/>
  <c r="AO850" i="20"/>
  <c r="AO851" i="20"/>
  <c r="AO852" i="20"/>
  <c r="AO853" i="20"/>
  <c r="AO854" i="20"/>
  <c r="AO855" i="20"/>
  <c r="AO856" i="20"/>
  <c r="AO857" i="20"/>
  <c r="AO858" i="20"/>
  <c r="AO859" i="20"/>
  <c r="AO860" i="20"/>
  <c r="AO861" i="20"/>
  <c r="AO862" i="20"/>
  <c r="AO863" i="20"/>
  <c r="AO864" i="20"/>
  <c r="AO865" i="20"/>
  <c r="AO866" i="20"/>
  <c r="AO867" i="20"/>
  <c r="AO868" i="20"/>
  <c r="AO869" i="20"/>
  <c r="AO870" i="20"/>
  <c r="AO871" i="20"/>
  <c r="AO872" i="20"/>
  <c r="AO873" i="20"/>
  <c r="AO874" i="20"/>
  <c r="AO875" i="20"/>
  <c r="AO876" i="20"/>
  <c r="AO877" i="20"/>
  <c r="AO878" i="20"/>
  <c r="AO879" i="20"/>
  <c r="AO880" i="20"/>
  <c r="AO881" i="20"/>
  <c r="AO882" i="20"/>
  <c r="AO883" i="20"/>
  <c r="AO884" i="20"/>
  <c r="AO885" i="20"/>
  <c r="AO886" i="20"/>
  <c r="AO887" i="20"/>
  <c r="AO888" i="20"/>
  <c r="AO889" i="20"/>
  <c r="AO890" i="20"/>
  <c r="AO891" i="20"/>
  <c r="AO892" i="20"/>
  <c r="AO893" i="20"/>
  <c r="AO894" i="20"/>
  <c r="AO895" i="20"/>
  <c r="AO896" i="20"/>
  <c r="AO897" i="20"/>
  <c r="AO898" i="20"/>
  <c r="AO899" i="20"/>
  <c r="AO900" i="20"/>
  <c r="AO901" i="20"/>
  <c r="AO902" i="20"/>
  <c r="AO903" i="20"/>
  <c r="AO904" i="20"/>
  <c r="AO905" i="20"/>
  <c r="AO906" i="20"/>
  <c r="AO907" i="20"/>
  <c r="AO908" i="20"/>
  <c r="AO909" i="20"/>
  <c r="AO910" i="20"/>
  <c r="AO911" i="20"/>
  <c r="AO912" i="20"/>
  <c r="AO913" i="20"/>
  <c r="AO914" i="20"/>
  <c r="AO915" i="20"/>
  <c r="AO916" i="20"/>
  <c r="AO917" i="20"/>
  <c r="AO918" i="20"/>
  <c r="AO919" i="20"/>
  <c r="AO920" i="20"/>
  <c r="AO921" i="20"/>
  <c r="AO922" i="20"/>
  <c r="AO923" i="20"/>
  <c r="AO924" i="20"/>
  <c r="AO925" i="20"/>
  <c r="AO926" i="20"/>
  <c r="AO927" i="20"/>
  <c r="AO928" i="20"/>
  <c r="AO929" i="20"/>
  <c r="AO930" i="20"/>
  <c r="AO931" i="20"/>
  <c r="AO932" i="20"/>
  <c r="AO933" i="20"/>
  <c r="AO934" i="20"/>
  <c r="AO935" i="20"/>
  <c r="AO936" i="20"/>
  <c r="AO937" i="20"/>
  <c r="AO938" i="20"/>
  <c r="AO939" i="20"/>
  <c r="AO940" i="20"/>
  <c r="AO941" i="20"/>
  <c r="AO942" i="20"/>
  <c r="AO943" i="20"/>
  <c r="AO944" i="20"/>
  <c r="AO945" i="20"/>
  <c r="AO946" i="20"/>
  <c r="AO947" i="20"/>
  <c r="AO948" i="20"/>
  <c r="AO949" i="20"/>
  <c r="AO950" i="20"/>
  <c r="AO951" i="20"/>
  <c r="AO952" i="20"/>
  <c r="AO953" i="20"/>
  <c r="AO954" i="20"/>
  <c r="AO955" i="20"/>
  <c r="AO956" i="20"/>
  <c r="AO957" i="20"/>
  <c r="AO958" i="20"/>
  <c r="AO959" i="20"/>
  <c r="AO960" i="20"/>
  <c r="AO961" i="20"/>
  <c r="AO962" i="20"/>
  <c r="AO963" i="20"/>
  <c r="AO964" i="20"/>
  <c r="AO965" i="20"/>
  <c r="AO966" i="20"/>
  <c r="AO967" i="20"/>
  <c r="AO968" i="20"/>
  <c r="AO969" i="20"/>
  <c r="AO970" i="20"/>
  <c r="AO971" i="20"/>
  <c r="AO972" i="20"/>
  <c r="AO973" i="20"/>
  <c r="AO974" i="20"/>
  <c r="AO975" i="20"/>
  <c r="AO976" i="20"/>
  <c r="AO977" i="20"/>
  <c r="AO978" i="20"/>
  <c r="AO979" i="20"/>
  <c r="AO980" i="20"/>
  <c r="AO981" i="20"/>
  <c r="AO982" i="20"/>
  <c r="AO983" i="20"/>
  <c r="AO984" i="20"/>
  <c r="AO985" i="20"/>
  <c r="AO986" i="20"/>
  <c r="AO987" i="20"/>
  <c r="AO988" i="20"/>
  <c r="AO989" i="20"/>
  <c r="AO990" i="20"/>
  <c r="AO991" i="20"/>
  <c r="AO992" i="20"/>
  <c r="AO993" i="20"/>
  <c r="AO994" i="20"/>
  <c r="AO995" i="20"/>
  <c r="AO996" i="20"/>
  <c r="AO997" i="20"/>
  <c r="AO998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5" i="20"/>
  <c r="AO77" i="20"/>
  <c r="AO80" i="20"/>
  <c r="AO86" i="20"/>
  <c r="AO94" i="20"/>
  <c r="AO101" i="20"/>
  <c r="AO107" i="20"/>
  <c r="AO108" i="20"/>
  <c r="AO73" i="20"/>
  <c r="AO78" i="20"/>
  <c r="AO82" i="20"/>
  <c r="AO85" i="20"/>
  <c r="AO89" i="20"/>
  <c r="AO91" i="20"/>
  <c r="AO95" i="20"/>
  <c r="AO98" i="20"/>
  <c r="AO102" i="20"/>
  <c r="AO105" i="20"/>
  <c r="AO74" i="20"/>
  <c r="AO79" i="20"/>
  <c r="AO83" i="20"/>
  <c r="AO88" i="20"/>
  <c r="AO93" i="20"/>
  <c r="AO97" i="20"/>
  <c r="AO100" i="20"/>
  <c r="AO104" i="20"/>
  <c r="AO76" i="20"/>
  <c r="AO81" i="20"/>
  <c r="AO84" i="20"/>
  <c r="AO87" i="20"/>
  <c r="AO90" i="20"/>
  <c r="AO92" i="20"/>
  <c r="AO96" i="20"/>
  <c r="AO99" i="20"/>
  <c r="AO103" i="20"/>
  <c r="AO106" i="20"/>
  <c r="AN22" i="20"/>
  <c r="AN38" i="20"/>
  <c r="AN42" i="20"/>
  <c r="AN44" i="20"/>
  <c r="AN46" i="20"/>
  <c r="AN49" i="20"/>
  <c r="AN51" i="20"/>
  <c r="AN54" i="20"/>
  <c r="AN56" i="20"/>
  <c r="AN58" i="20"/>
  <c r="AN61" i="20"/>
  <c r="AN62" i="20"/>
  <c r="AN65" i="20"/>
  <c r="AN67" i="20"/>
  <c r="AN70" i="20"/>
  <c r="AN72" i="20"/>
  <c r="AN74" i="20"/>
  <c r="AN76" i="20"/>
  <c r="AN78" i="20"/>
  <c r="AN80" i="20"/>
  <c r="AN83" i="20"/>
  <c r="AN84" i="20"/>
  <c r="AN87" i="20"/>
  <c r="AN90" i="20"/>
  <c r="AN91" i="20"/>
  <c r="AN94" i="20"/>
  <c r="AN96" i="20"/>
  <c r="AN98" i="20"/>
  <c r="AN100" i="20"/>
  <c r="AN102" i="20"/>
  <c r="AN105" i="20"/>
  <c r="AN108" i="20"/>
  <c r="AN24" i="20"/>
  <c r="AN40" i="20"/>
  <c r="AN43" i="20"/>
  <c r="AN47" i="20"/>
  <c r="AN50" i="20"/>
  <c r="AN52" i="20"/>
  <c r="AN55" i="20"/>
  <c r="AN57" i="20"/>
  <c r="AN60" i="20"/>
  <c r="AN63" i="20"/>
  <c r="AN66" i="20"/>
  <c r="AN69" i="20"/>
  <c r="AN71" i="20"/>
  <c r="AN75" i="20"/>
  <c r="AN79" i="20"/>
  <c r="AN82" i="20"/>
  <c r="AN86" i="20"/>
  <c r="AN88" i="20"/>
  <c r="AN92" i="20"/>
  <c r="AN95" i="20"/>
  <c r="AN99" i="20"/>
  <c r="AN103" i="20"/>
  <c r="AN106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292" i="20"/>
  <c r="AN293" i="20"/>
  <c r="AN294" i="20"/>
  <c r="AN295" i="20"/>
  <c r="AN296" i="20"/>
  <c r="AN297" i="20"/>
  <c r="AN298" i="20"/>
  <c r="AN299" i="20"/>
  <c r="AN300" i="20"/>
  <c r="AN301" i="20"/>
  <c r="AN302" i="20"/>
  <c r="AN303" i="20"/>
  <c r="AN304" i="20"/>
  <c r="AN305" i="20"/>
  <c r="AN306" i="20"/>
  <c r="AN307" i="20"/>
  <c r="AN308" i="20"/>
  <c r="AN309" i="20"/>
  <c r="AN310" i="20"/>
  <c r="AN311" i="20"/>
  <c r="AN312" i="20"/>
  <c r="AN313" i="20"/>
  <c r="AN314" i="20"/>
  <c r="AN315" i="20"/>
  <c r="AN316" i="20"/>
  <c r="AN317" i="20"/>
  <c r="AN318" i="20"/>
  <c r="AN319" i="20"/>
  <c r="AN320" i="20"/>
  <c r="AN321" i="20"/>
  <c r="AN322" i="20"/>
  <c r="AN323" i="20"/>
  <c r="AN324" i="20"/>
  <c r="AN325" i="20"/>
  <c r="AN326" i="20"/>
  <c r="AN327" i="20"/>
  <c r="AN328" i="20"/>
  <c r="AN329" i="20"/>
  <c r="AN330" i="20"/>
  <c r="AN331" i="20"/>
  <c r="AN332" i="20"/>
  <c r="AN333" i="20"/>
  <c r="AN334" i="20"/>
  <c r="AN335" i="20"/>
  <c r="AN336" i="20"/>
  <c r="AN337" i="20"/>
  <c r="AN338" i="20"/>
  <c r="AN339" i="20"/>
  <c r="AN340" i="20"/>
  <c r="AN341" i="20"/>
  <c r="AN342" i="20"/>
  <c r="AN343" i="20"/>
  <c r="AN344" i="20"/>
  <c r="AN345" i="20"/>
  <c r="AN346" i="20"/>
  <c r="AN347" i="20"/>
  <c r="AN348" i="20"/>
  <c r="AN349" i="20"/>
  <c r="AN350" i="20"/>
  <c r="AN351" i="20"/>
  <c r="AN352" i="20"/>
  <c r="AN353" i="20"/>
  <c r="AN354" i="20"/>
  <c r="AN355" i="20"/>
  <c r="AN356" i="20"/>
  <c r="AN357" i="20"/>
  <c r="AN358" i="20"/>
  <c r="AN359" i="20"/>
  <c r="AN360" i="20"/>
  <c r="AN361" i="20"/>
  <c r="AN362" i="20"/>
  <c r="AN363" i="20"/>
  <c r="AN364" i="20"/>
  <c r="AN365" i="20"/>
  <c r="AN366" i="20"/>
  <c r="AN367" i="20"/>
  <c r="AN368" i="20"/>
  <c r="AN369" i="20"/>
  <c r="AN370" i="20"/>
  <c r="AN371" i="20"/>
  <c r="AN372" i="20"/>
  <c r="AN373" i="20"/>
  <c r="AN374" i="20"/>
  <c r="AN375" i="20"/>
  <c r="AN376" i="20"/>
  <c r="AN377" i="20"/>
  <c r="AN378" i="20"/>
  <c r="AN379" i="20"/>
  <c r="AN380" i="20"/>
  <c r="AN381" i="20"/>
  <c r="AN382" i="20"/>
  <c r="AN383" i="20"/>
  <c r="AN384" i="20"/>
  <c r="AN385" i="20"/>
  <c r="AN386" i="20"/>
  <c r="AN387" i="20"/>
  <c r="AN388" i="20"/>
  <c r="AN389" i="20"/>
  <c r="AN390" i="20"/>
  <c r="AN391" i="20"/>
  <c r="AN392" i="20"/>
  <c r="AN393" i="20"/>
  <c r="AN394" i="20"/>
  <c r="AN395" i="20"/>
  <c r="AN396" i="20"/>
  <c r="AN397" i="20"/>
  <c r="AN398" i="20"/>
  <c r="AN399" i="20"/>
  <c r="AN400" i="20"/>
  <c r="AN401" i="20"/>
  <c r="AN402" i="20"/>
  <c r="AN403" i="20"/>
  <c r="AN404" i="20"/>
  <c r="AN405" i="20"/>
  <c r="AN406" i="20"/>
  <c r="AN407" i="20"/>
  <c r="AN408" i="20"/>
  <c r="AN409" i="20"/>
  <c r="AN410" i="20"/>
  <c r="AN411" i="20"/>
  <c r="AN412" i="20"/>
  <c r="AN413" i="20"/>
  <c r="AN414" i="20"/>
  <c r="AN415" i="20"/>
  <c r="AN416" i="20"/>
  <c r="AN417" i="20"/>
  <c r="AN418" i="20"/>
  <c r="AN419" i="20"/>
  <c r="AN420" i="20"/>
  <c r="AN421" i="20"/>
  <c r="AN422" i="20"/>
  <c r="AN423" i="20"/>
  <c r="AN424" i="20"/>
  <c r="AN425" i="20"/>
  <c r="AN426" i="20"/>
  <c r="AN427" i="20"/>
  <c r="AN428" i="20"/>
  <c r="AN429" i="20"/>
  <c r="AN430" i="20"/>
  <c r="AN431" i="20"/>
  <c r="AN432" i="20"/>
  <c r="AN433" i="20"/>
  <c r="AN434" i="20"/>
  <c r="AN435" i="20"/>
  <c r="AN436" i="20"/>
  <c r="AN437" i="20"/>
  <c r="AN438" i="20"/>
  <c r="AN439" i="20"/>
  <c r="AN440" i="20"/>
  <c r="AN441" i="20"/>
  <c r="AN442" i="20"/>
  <c r="AN443" i="20"/>
  <c r="AN444" i="20"/>
  <c r="AN445" i="20"/>
  <c r="AN446" i="20"/>
  <c r="AN447" i="20"/>
  <c r="AN448" i="20"/>
  <c r="AN449" i="20"/>
  <c r="AN450" i="20"/>
  <c r="AN451" i="20"/>
  <c r="AN452" i="20"/>
  <c r="AN453" i="20"/>
  <c r="AN454" i="20"/>
  <c r="AN455" i="20"/>
  <c r="AN456" i="20"/>
  <c r="AN457" i="20"/>
  <c r="AN458" i="20"/>
  <c r="AN459" i="20"/>
  <c r="AN460" i="20"/>
  <c r="AN461" i="20"/>
  <c r="AN462" i="20"/>
  <c r="AN463" i="20"/>
  <c r="AN464" i="20"/>
  <c r="AN465" i="20"/>
  <c r="AN466" i="20"/>
  <c r="AN467" i="20"/>
  <c r="AN468" i="20"/>
  <c r="AN469" i="20"/>
  <c r="AN470" i="20"/>
  <c r="AN471" i="20"/>
  <c r="AN472" i="20"/>
  <c r="AN473" i="20"/>
  <c r="AN474" i="20"/>
  <c r="AN475" i="20"/>
  <c r="AN476" i="20"/>
  <c r="AN477" i="20"/>
  <c r="AN478" i="20"/>
  <c r="AN479" i="20"/>
  <c r="AN480" i="20"/>
  <c r="AN481" i="20"/>
  <c r="AN482" i="20"/>
  <c r="AN483" i="20"/>
  <c r="AN484" i="20"/>
  <c r="AN485" i="20"/>
  <c r="AN486" i="20"/>
  <c r="AN487" i="20"/>
  <c r="AN488" i="20"/>
  <c r="AN489" i="20"/>
  <c r="AN490" i="20"/>
  <c r="AN491" i="20"/>
  <c r="AN492" i="20"/>
  <c r="AN493" i="20"/>
  <c r="AN494" i="20"/>
  <c r="AN495" i="20"/>
  <c r="AN496" i="20"/>
  <c r="AN497" i="20"/>
  <c r="AN498" i="20"/>
  <c r="AN499" i="20"/>
  <c r="AN500" i="20"/>
  <c r="AN501" i="20"/>
  <c r="AN502" i="20"/>
  <c r="AN503" i="20"/>
  <c r="AN504" i="20"/>
  <c r="AN505" i="20"/>
  <c r="AN506" i="20"/>
  <c r="AN507" i="20"/>
  <c r="AN508" i="20"/>
  <c r="AN509" i="20"/>
  <c r="AN510" i="20"/>
  <c r="AN511" i="20"/>
  <c r="AN512" i="20"/>
  <c r="AN513" i="20"/>
  <c r="AN514" i="20"/>
  <c r="AN515" i="20"/>
  <c r="AN516" i="20"/>
  <c r="AN517" i="20"/>
  <c r="AN518" i="20"/>
  <c r="AN519" i="20"/>
  <c r="AN520" i="20"/>
  <c r="AN521" i="20"/>
  <c r="AN522" i="20"/>
  <c r="AN523" i="20"/>
  <c r="AN524" i="20"/>
  <c r="AN525" i="20"/>
  <c r="AN526" i="20"/>
  <c r="AN527" i="20"/>
  <c r="AN528" i="20"/>
  <c r="AN529" i="20"/>
  <c r="AN530" i="20"/>
  <c r="AN531" i="20"/>
  <c r="AN532" i="20"/>
  <c r="AN533" i="20"/>
  <c r="AN534" i="20"/>
  <c r="AN535" i="20"/>
  <c r="AN536" i="20"/>
  <c r="AN537" i="20"/>
  <c r="AN538" i="20"/>
  <c r="AN539" i="20"/>
  <c r="AN540" i="20"/>
  <c r="AN541" i="20"/>
  <c r="AN542" i="20"/>
  <c r="AN543" i="20"/>
  <c r="AN544" i="20"/>
  <c r="AN545" i="20"/>
  <c r="AN546" i="20"/>
  <c r="AN547" i="20"/>
  <c r="AN548" i="20"/>
  <c r="AN549" i="20"/>
  <c r="AN550" i="20"/>
  <c r="AN551" i="20"/>
  <c r="AN552" i="20"/>
  <c r="AN553" i="20"/>
  <c r="AN554" i="20"/>
  <c r="AN555" i="20"/>
  <c r="AN556" i="20"/>
  <c r="AN557" i="20"/>
  <c r="AN558" i="20"/>
  <c r="AN559" i="20"/>
  <c r="AN560" i="20"/>
  <c r="AN561" i="20"/>
  <c r="AN562" i="20"/>
  <c r="AN563" i="20"/>
  <c r="AN564" i="20"/>
  <c r="AN565" i="20"/>
  <c r="AN566" i="20"/>
  <c r="AN567" i="20"/>
  <c r="AN568" i="20"/>
  <c r="AN569" i="20"/>
  <c r="AN570" i="20"/>
  <c r="AN571" i="20"/>
  <c r="AN572" i="20"/>
  <c r="AN573" i="20"/>
  <c r="AN574" i="20"/>
  <c r="AN575" i="20"/>
  <c r="AN576" i="20"/>
  <c r="AN577" i="20"/>
  <c r="AN578" i="20"/>
  <c r="AN579" i="20"/>
  <c r="AN580" i="20"/>
  <c r="AN581" i="20"/>
  <c r="AN582" i="20"/>
  <c r="AN583" i="20"/>
  <c r="AN584" i="20"/>
  <c r="AN585" i="20"/>
  <c r="AN586" i="20"/>
  <c r="AN587" i="20"/>
  <c r="AN588" i="20"/>
  <c r="AN589" i="20"/>
  <c r="AN590" i="20"/>
  <c r="AN591" i="20"/>
  <c r="AN592" i="20"/>
  <c r="AN593" i="20"/>
  <c r="AN594" i="20"/>
  <c r="AN595" i="20"/>
  <c r="AN596" i="20"/>
  <c r="AN597" i="20"/>
  <c r="AN598" i="20"/>
  <c r="AN599" i="20"/>
  <c r="AN600" i="20"/>
  <c r="AN601" i="20"/>
  <c r="AN602" i="20"/>
  <c r="AN603" i="20"/>
  <c r="AN604" i="20"/>
  <c r="AN605" i="20"/>
  <c r="AN606" i="20"/>
  <c r="AN607" i="20"/>
  <c r="AN608" i="20"/>
  <c r="AN609" i="20"/>
  <c r="AN610" i="20"/>
  <c r="AN611" i="20"/>
  <c r="AN612" i="20"/>
  <c r="AN613" i="20"/>
  <c r="AN614" i="20"/>
  <c r="AN615" i="20"/>
  <c r="AN616" i="20"/>
  <c r="AN617" i="20"/>
  <c r="AN618" i="20"/>
  <c r="AN619" i="20"/>
  <c r="AN620" i="20"/>
  <c r="AN621" i="20"/>
  <c r="AN622" i="20"/>
  <c r="AN623" i="20"/>
  <c r="AN624" i="20"/>
  <c r="AN625" i="20"/>
  <c r="AN626" i="20"/>
  <c r="AN627" i="20"/>
  <c r="AN628" i="20"/>
  <c r="AN629" i="20"/>
  <c r="AN630" i="20"/>
  <c r="AN631" i="20"/>
  <c r="AN632" i="20"/>
  <c r="AN633" i="20"/>
  <c r="AN634" i="20"/>
  <c r="AN635" i="20"/>
  <c r="AN636" i="20"/>
  <c r="AN637" i="20"/>
  <c r="AN638" i="20"/>
  <c r="AN639" i="20"/>
  <c r="AN640" i="20"/>
  <c r="AN641" i="20"/>
  <c r="AN642" i="20"/>
  <c r="AN643" i="20"/>
  <c r="AN644" i="20"/>
  <c r="AN645" i="20"/>
  <c r="AN646" i="20"/>
  <c r="AN647" i="20"/>
  <c r="AN648" i="20"/>
  <c r="AN649" i="20"/>
  <c r="AN650" i="20"/>
  <c r="AN651" i="20"/>
  <c r="AN652" i="20"/>
  <c r="AN653" i="20"/>
  <c r="AN654" i="20"/>
  <c r="AN655" i="20"/>
  <c r="AN656" i="20"/>
  <c r="AN657" i="20"/>
  <c r="AN658" i="20"/>
  <c r="AN659" i="20"/>
  <c r="AN660" i="20"/>
  <c r="AN661" i="20"/>
  <c r="AN662" i="20"/>
  <c r="AN663" i="20"/>
  <c r="AN664" i="20"/>
  <c r="AN665" i="20"/>
  <c r="AN666" i="20"/>
  <c r="AN667" i="20"/>
  <c r="AN668" i="20"/>
  <c r="AN669" i="20"/>
  <c r="AN670" i="20"/>
  <c r="AN671" i="20"/>
  <c r="AN672" i="20"/>
  <c r="AN673" i="20"/>
  <c r="AN674" i="20"/>
  <c r="AN675" i="20"/>
  <c r="AN676" i="20"/>
  <c r="AN677" i="20"/>
  <c r="AN678" i="20"/>
  <c r="AN679" i="20"/>
  <c r="AN680" i="20"/>
  <c r="AN681" i="20"/>
  <c r="AN682" i="20"/>
  <c r="AN683" i="20"/>
  <c r="AN684" i="20"/>
  <c r="AN685" i="20"/>
  <c r="AN686" i="20"/>
  <c r="AN687" i="20"/>
  <c r="AN688" i="20"/>
  <c r="AN689" i="20"/>
  <c r="AN690" i="20"/>
  <c r="AN691" i="20"/>
  <c r="AN692" i="20"/>
  <c r="AN693" i="20"/>
  <c r="AN694" i="20"/>
  <c r="AN695" i="20"/>
  <c r="AN696" i="20"/>
  <c r="AN697" i="20"/>
  <c r="AN698" i="20"/>
  <c r="AN699" i="20"/>
  <c r="AN700" i="20"/>
  <c r="AN701" i="20"/>
  <c r="AN702" i="20"/>
  <c r="AN703" i="20"/>
  <c r="AN704" i="20"/>
  <c r="AN705" i="20"/>
  <c r="AN706" i="20"/>
  <c r="AN707" i="20"/>
  <c r="AN708" i="20"/>
  <c r="AN709" i="20"/>
  <c r="AN710" i="20"/>
  <c r="AN711" i="20"/>
  <c r="AN712" i="20"/>
  <c r="AN713" i="20"/>
  <c r="AN714" i="20"/>
  <c r="AN715" i="20"/>
  <c r="AN716" i="20"/>
  <c r="AN717" i="20"/>
  <c r="AN718" i="20"/>
  <c r="AN719" i="20"/>
  <c r="AN720" i="20"/>
  <c r="AN721" i="20"/>
  <c r="AN722" i="20"/>
  <c r="AN723" i="20"/>
  <c r="AN724" i="20"/>
  <c r="AN725" i="20"/>
  <c r="AN726" i="20"/>
  <c r="AN727" i="20"/>
  <c r="AN728" i="20"/>
  <c r="AN729" i="20"/>
  <c r="AN730" i="20"/>
  <c r="AN731" i="20"/>
  <c r="AN732" i="20"/>
  <c r="AN733" i="20"/>
  <c r="AN734" i="20"/>
  <c r="AN735" i="20"/>
  <c r="AN736" i="20"/>
  <c r="AN737" i="20"/>
  <c r="AN738" i="20"/>
  <c r="AN739" i="20"/>
  <c r="AN740" i="20"/>
  <c r="AN741" i="20"/>
  <c r="AN742" i="20"/>
  <c r="AN743" i="20"/>
  <c r="AN744" i="20"/>
  <c r="AN745" i="20"/>
  <c r="AN746" i="20"/>
  <c r="AN747" i="20"/>
  <c r="AN748" i="20"/>
  <c r="AN749" i="20"/>
  <c r="AN750" i="20"/>
  <c r="AN751" i="20"/>
  <c r="AN752" i="20"/>
  <c r="AN753" i="20"/>
  <c r="AN754" i="20"/>
  <c r="AN755" i="20"/>
  <c r="AN756" i="20"/>
  <c r="AN757" i="20"/>
  <c r="AN758" i="20"/>
  <c r="AN759" i="20"/>
  <c r="AN760" i="20"/>
  <c r="AN761" i="20"/>
  <c r="AN762" i="20"/>
  <c r="AN763" i="20"/>
  <c r="AN764" i="20"/>
  <c r="AN765" i="20"/>
  <c r="AN766" i="20"/>
  <c r="AN767" i="20"/>
  <c r="AN768" i="20"/>
  <c r="AN769" i="20"/>
  <c r="AN770" i="20"/>
  <c r="AN771" i="20"/>
  <c r="AN772" i="20"/>
  <c r="AN773" i="20"/>
  <c r="AN774" i="20"/>
  <c r="AN775" i="20"/>
  <c r="AN776" i="20"/>
  <c r="AN777" i="20"/>
  <c r="AN778" i="20"/>
  <c r="AN779" i="20"/>
  <c r="AN780" i="20"/>
  <c r="AN781" i="20"/>
  <c r="AN782" i="20"/>
  <c r="AN783" i="20"/>
  <c r="AN784" i="20"/>
  <c r="AN785" i="20"/>
  <c r="AN786" i="20"/>
  <c r="AN787" i="20"/>
  <c r="AN788" i="20"/>
  <c r="AN789" i="20"/>
  <c r="AN790" i="20"/>
  <c r="AN791" i="20"/>
  <c r="AN792" i="20"/>
  <c r="AN793" i="20"/>
  <c r="AN794" i="20"/>
  <c r="AN795" i="20"/>
  <c r="AN796" i="20"/>
  <c r="AN797" i="20"/>
  <c r="AN798" i="20"/>
  <c r="AN799" i="20"/>
  <c r="AN800" i="20"/>
  <c r="AN801" i="20"/>
  <c r="AN802" i="20"/>
  <c r="AN803" i="20"/>
  <c r="AN804" i="20"/>
  <c r="AN805" i="20"/>
  <c r="AN806" i="20"/>
  <c r="AN807" i="20"/>
  <c r="AN808" i="20"/>
  <c r="AN809" i="20"/>
  <c r="AN810" i="20"/>
  <c r="AN811" i="20"/>
  <c r="AN812" i="20"/>
  <c r="AN813" i="20"/>
  <c r="AN814" i="20"/>
  <c r="AN815" i="20"/>
  <c r="AN816" i="20"/>
  <c r="AN817" i="20"/>
  <c r="AN818" i="20"/>
  <c r="AN819" i="20"/>
  <c r="AN820" i="20"/>
  <c r="AN821" i="20"/>
  <c r="AN822" i="20"/>
  <c r="AN823" i="20"/>
  <c r="AN824" i="20"/>
  <c r="AN825" i="20"/>
  <c r="AN826" i="20"/>
  <c r="AN827" i="20"/>
  <c r="AN828" i="20"/>
  <c r="AN829" i="20"/>
  <c r="AN830" i="20"/>
  <c r="AN831" i="20"/>
  <c r="AN832" i="20"/>
  <c r="AN833" i="20"/>
  <c r="AN834" i="20"/>
  <c r="AN835" i="20"/>
  <c r="AN836" i="20"/>
  <c r="AN837" i="20"/>
  <c r="AN838" i="20"/>
  <c r="AN839" i="20"/>
  <c r="AN840" i="20"/>
  <c r="AN841" i="20"/>
  <c r="AN842" i="20"/>
  <c r="AN843" i="20"/>
  <c r="AN844" i="20"/>
  <c r="AN845" i="20"/>
  <c r="AN846" i="20"/>
  <c r="AN847" i="20"/>
  <c r="AN848" i="20"/>
  <c r="AN849" i="20"/>
  <c r="AN850" i="20"/>
  <c r="AN851" i="20"/>
  <c r="AN852" i="20"/>
  <c r="AN853" i="20"/>
  <c r="AN854" i="20"/>
  <c r="AN855" i="20"/>
  <c r="AN856" i="20"/>
  <c r="AN857" i="20"/>
  <c r="AN858" i="20"/>
  <c r="AN859" i="20"/>
  <c r="AN860" i="20"/>
  <c r="AN861" i="20"/>
  <c r="AN862" i="20"/>
  <c r="AN863" i="20"/>
  <c r="AN864" i="20"/>
  <c r="AN865" i="20"/>
  <c r="AN866" i="20"/>
  <c r="AN867" i="20"/>
  <c r="AN868" i="20"/>
  <c r="AN869" i="20"/>
  <c r="AN870" i="20"/>
  <c r="AN871" i="20"/>
  <c r="AN872" i="20"/>
  <c r="AN873" i="20"/>
  <c r="AN874" i="20"/>
  <c r="AN875" i="20"/>
  <c r="AN876" i="20"/>
  <c r="AN877" i="20"/>
  <c r="AN878" i="20"/>
  <c r="AN879" i="20"/>
  <c r="AN880" i="20"/>
  <c r="AN881" i="20"/>
  <c r="AN882" i="20"/>
  <c r="AN883" i="20"/>
  <c r="AN884" i="20"/>
  <c r="AN885" i="20"/>
  <c r="AN886" i="20"/>
  <c r="AN887" i="20"/>
  <c r="AN888" i="20"/>
  <c r="AN889" i="20"/>
  <c r="AN890" i="20"/>
  <c r="AN891" i="20"/>
  <c r="AN892" i="20"/>
  <c r="AN893" i="20"/>
  <c r="AN894" i="20"/>
  <c r="AN895" i="20"/>
  <c r="AN896" i="20"/>
  <c r="AN897" i="20"/>
  <c r="AN898" i="20"/>
  <c r="AN899" i="20"/>
  <c r="AN900" i="20"/>
  <c r="AN901" i="20"/>
  <c r="AN902" i="20"/>
  <c r="AN903" i="20"/>
  <c r="AN904" i="20"/>
  <c r="AN905" i="20"/>
  <c r="AN906" i="20"/>
  <c r="AN907" i="20"/>
  <c r="AN908" i="20"/>
  <c r="AN909" i="20"/>
  <c r="AN910" i="20"/>
  <c r="AN911" i="20"/>
  <c r="AN912" i="20"/>
  <c r="AN913" i="20"/>
  <c r="AN914" i="20"/>
  <c r="AN915" i="20"/>
  <c r="AN916" i="20"/>
  <c r="AN917" i="20"/>
  <c r="AN918" i="20"/>
  <c r="AN919" i="20"/>
  <c r="AN920" i="20"/>
  <c r="AN921" i="20"/>
  <c r="AN922" i="20"/>
  <c r="AN923" i="20"/>
  <c r="AN924" i="20"/>
  <c r="AN925" i="20"/>
  <c r="AN926" i="20"/>
  <c r="AN927" i="20"/>
  <c r="AN928" i="20"/>
  <c r="AN929" i="20"/>
  <c r="AN930" i="20"/>
  <c r="AN931" i="20"/>
  <c r="AN932" i="20"/>
  <c r="AN933" i="20"/>
  <c r="AN934" i="20"/>
  <c r="AN935" i="20"/>
  <c r="AN936" i="20"/>
  <c r="AN937" i="20"/>
  <c r="AN938" i="20"/>
  <c r="AN939" i="20"/>
  <c r="AN940" i="20"/>
  <c r="AN941" i="20"/>
  <c r="AN942" i="20"/>
  <c r="AN943" i="20"/>
  <c r="AN944" i="20"/>
  <c r="AN945" i="20"/>
  <c r="AN946" i="20"/>
  <c r="AN947" i="20"/>
  <c r="AN948" i="20"/>
  <c r="AN949" i="20"/>
  <c r="AN950" i="20"/>
  <c r="AN951" i="20"/>
  <c r="AN952" i="20"/>
  <c r="AN953" i="20"/>
  <c r="AN954" i="20"/>
  <c r="AN955" i="20"/>
  <c r="AN956" i="20"/>
  <c r="AN957" i="20"/>
  <c r="AN958" i="20"/>
  <c r="AN959" i="20"/>
  <c r="AN960" i="20"/>
  <c r="AN961" i="20"/>
  <c r="AN962" i="20"/>
  <c r="AN963" i="20"/>
  <c r="AN964" i="20"/>
  <c r="AN965" i="20"/>
  <c r="AN966" i="20"/>
  <c r="AN967" i="20"/>
  <c r="AN968" i="20"/>
  <c r="AN969" i="20"/>
  <c r="AN970" i="20"/>
  <c r="AN971" i="20"/>
  <c r="AN972" i="20"/>
  <c r="AN973" i="20"/>
  <c r="AN974" i="20"/>
  <c r="AN975" i="20"/>
  <c r="AN976" i="20"/>
  <c r="AN977" i="20"/>
  <c r="AN978" i="20"/>
  <c r="AN979" i="20"/>
  <c r="AN980" i="20"/>
  <c r="AN981" i="20"/>
  <c r="AN982" i="20"/>
  <c r="AN983" i="20"/>
  <c r="AN984" i="20"/>
  <c r="AN985" i="20"/>
  <c r="AN986" i="20"/>
  <c r="AN987" i="20"/>
  <c r="AN988" i="20"/>
  <c r="AN989" i="20"/>
  <c r="AN990" i="20"/>
  <c r="AN991" i="20"/>
  <c r="AN992" i="20"/>
  <c r="AN993" i="20"/>
  <c r="AN994" i="20"/>
  <c r="AN995" i="20"/>
  <c r="AN996" i="20"/>
  <c r="AN997" i="20"/>
  <c r="AN998" i="20"/>
  <c r="AN15" i="20"/>
  <c r="AN16" i="20"/>
  <c r="AN17" i="20"/>
  <c r="AN18" i="20"/>
  <c r="AN19" i="20"/>
  <c r="AN20" i="20"/>
  <c r="AN21" i="20"/>
  <c r="AN23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9" i="20"/>
  <c r="AN41" i="20"/>
  <c r="AN45" i="20"/>
  <c r="AN48" i="20"/>
  <c r="AN53" i="20"/>
  <c r="AN59" i="20"/>
  <c r="AN64" i="20"/>
  <c r="AN68" i="20"/>
  <c r="AN73" i="20"/>
  <c r="AN77" i="20"/>
  <c r="AN81" i="20"/>
  <c r="AN85" i="20"/>
  <c r="AN89" i="20"/>
  <c r="AN93" i="20"/>
  <c r="AN97" i="20"/>
  <c r="AN101" i="20"/>
  <c r="AN104" i="20"/>
  <c r="AN107" i="20"/>
  <c r="AI117" i="20"/>
  <c r="AI126" i="20"/>
  <c r="AI135" i="20"/>
  <c r="AI144" i="20"/>
  <c r="AI153" i="20"/>
  <c r="AI162" i="20"/>
  <c r="AI171" i="20"/>
  <c r="AI180" i="20"/>
  <c r="AI189" i="20"/>
  <c r="AI198" i="20"/>
  <c r="AI207" i="20"/>
  <c r="AI216" i="20"/>
  <c r="AI225" i="20"/>
  <c r="AI234" i="20"/>
  <c r="AI243" i="20"/>
  <c r="AI252" i="20"/>
  <c r="AI261" i="20"/>
  <c r="AI270" i="20"/>
  <c r="AI279" i="20"/>
  <c r="AI288" i="20"/>
  <c r="AI297" i="20"/>
  <c r="AI306" i="20"/>
  <c r="AI315" i="20"/>
  <c r="AI324" i="20"/>
  <c r="AI333" i="20"/>
  <c r="AI342" i="20"/>
  <c r="AI351" i="20"/>
  <c r="AI360" i="20"/>
  <c r="AI369" i="20"/>
  <c r="AI378" i="20"/>
  <c r="AI387" i="20"/>
  <c r="AI396" i="20"/>
  <c r="AI405" i="20"/>
  <c r="AI414" i="20"/>
  <c r="AI423" i="20"/>
  <c r="AI432" i="20"/>
  <c r="AI441" i="20"/>
  <c r="AI450" i="20"/>
  <c r="AI459" i="20"/>
  <c r="AI468" i="20"/>
  <c r="AI477" i="20"/>
  <c r="AI486" i="20"/>
  <c r="AI495" i="20"/>
  <c r="AI504" i="20"/>
  <c r="AI513" i="20"/>
  <c r="AI522" i="20"/>
  <c r="AI531" i="20"/>
  <c r="AI540" i="20"/>
  <c r="AI549" i="20"/>
  <c r="AI558" i="20"/>
  <c r="AI567" i="20"/>
  <c r="AI576" i="20"/>
  <c r="AI585" i="20"/>
  <c r="AI594" i="20"/>
  <c r="AI603" i="20"/>
  <c r="AI612" i="20"/>
  <c r="AI621" i="20"/>
  <c r="AI630" i="20"/>
  <c r="AI639" i="20"/>
  <c r="AI648" i="20"/>
  <c r="AI657" i="20"/>
  <c r="AI666" i="20"/>
  <c r="AI675" i="20"/>
  <c r="AI684" i="20"/>
  <c r="AI693" i="20"/>
  <c r="AI702" i="20"/>
  <c r="AI711" i="20"/>
  <c r="AI720" i="20"/>
  <c r="AI729" i="20"/>
  <c r="AI738" i="20"/>
  <c r="AI747" i="20"/>
  <c r="AI756" i="20"/>
  <c r="AI765" i="20"/>
  <c r="AI774" i="20"/>
  <c r="AI783" i="20"/>
  <c r="AI792" i="20"/>
  <c r="AI801" i="20"/>
  <c r="AI810" i="20"/>
  <c r="AI819" i="20"/>
  <c r="AI828" i="20"/>
  <c r="AI837" i="20"/>
  <c r="AI846" i="20"/>
  <c r="AI855" i="20"/>
  <c r="AI864" i="20"/>
  <c r="AI873" i="20"/>
  <c r="AI882" i="20"/>
  <c r="AI891" i="20"/>
  <c r="AI900" i="20"/>
  <c r="AI909" i="20"/>
  <c r="AI918" i="20"/>
  <c r="AI927" i="20"/>
  <c r="AI936" i="20"/>
  <c r="AI945" i="20"/>
  <c r="AI954" i="20"/>
  <c r="AI963" i="20"/>
  <c r="AI972" i="20"/>
  <c r="AI981" i="20"/>
  <c r="AI990" i="20"/>
  <c r="AI15" i="20"/>
  <c r="AI24" i="20"/>
  <c r="AI33" i="20"/>
  <c r="AI42" i="20"/>
  <c r="AI58" i="20"/>
  <c r="AI94" i="20"/>
  <c r="AI111" i="20"/>
  <c r="AI120" i="20"/>
  <c r="AI129" i="20"/>
  <c r="AI138" i="20"/>
  <c r="AI147" i="20"/>
  <c r="AI156" i="20"/>
  <c r="AI165" i="20"/>
  <c r="AI174" i="20"/>
  <c r="AI183" i="20"/>
  <c r="AI192" i="20"/>
  <c r="AI201" i="20"/>
  <c r="AI210" i="20"/>
  <c r="AI219" i="20"/>
  <c r="AI228" i="20"/>
  <c r="AI237" i="20"/>
  <c r="AI246" i="20"/>
  <c r="AI255" i="20"/>
  <c r="AI264" i="20"/>
  <c r="AI273" i="20"/>
  <c r="AI282" i="20"/>
  <c r="AI291" i="20"/>
  <c r="AI300" i="20"/>
  <c r="AI309" i="20"/>
  <c r="AI318" i="20"/>
  <c r="AI327" i="20"/>
  <c r="AI336" i="20"/>
  <c r="AI345" i="20"/>
  <c r="AI354" i="20"/>
  <c r="AI363" i="20"/>
  <c r="AI372" i="20"/>
  <c r="AI381" i="20"/>
  <c r="AI390" i="20"/>
  <c r="AI399" i="20"/>
  <c r="AI408" i="20"/>
  <c r="AI417" i="20"/>
  <c r="AI426" i="20"/>
  <c r="AI435" i="20"/>
  <c r="AI444" i="20"/>
  <c r="AI453" i="20"/>
  <c r="AI462" i="20"/>
  <c r="AI471" i="20"/>
  <c r="AI480" i="20"/>
  <c r="AI489" i="20"/>
  <c r="AI498" i="20"/>
  <c r="AI507" i="20"/>
  <c r="AI516" i="20"/>
  <c r="AI525" i="20"/>
  <c r="AI534" i="20"/>
  <c r="AI543" i="20"/>
  <c r="AI552" i="20"/>
  <c r="AI561" i="20"/>
  <c r="AI570" i="20"/>
  <c r="AI579" i="20"/>
  <c r="AI588" i="20"/>
  <c r="AI597" i="20"/>
  <c r="AI606" i="20"/>
  <c r="AI615" i="20"/>
  <c r="AI624" i="20"/>
  <c r="AI633" i="20"/>
  <c r="AI642" i="20"/>
  <c r="AI651" i="20"/>
  <c r="AI660" i="20"/>
  <c r="AI669" i="20"/>
  <c r="AI678" i="20"/>
  <c r="AI687" i="20"/>
  <c r="AI696" i="20"/>
  <c r="AI705" i="20"/>
  <c r="AI714" i="20"/>
  <c r="AI723" i="20"/>
  <c r="AI732" i="20"/>
  <c r="AI741" i="20"/>
  <c r="AI750" i="20"/>
  <c r="AI759" i="20"/>
  <c r="AI768" i="20"/>
  <c r="AI777" i="20"/>
  <c r="AI786" i="20"/>
  <c r="AI795" i="20"/>
  <c r="AI804" i="20"/>
  <c r="AI813" i="20"/>
  <c r="AI822" i="20"/>
  <c r="AI831" i="20"/>
  <c r="AI840" i="20"/>
  <c r="AI849" i="20"/>
  <c r="AI858" i="20"/>
  <c r="AI867" i="20"/>
  <c r="AI876" i="20"/>
  <c r="AI885" i="20"/>
  <c r="AI894" i="20"/>
  <c r="AI903" i="20"/>
  <c r="AI912" i="20"/>
  <c r="AI921" i="20"/>
  <c r="AI930" i="20"/>
  <c r="AI939" i="20"/>
  <c r="AI948" i="20"/>
  <c r="AI957" i="20"/>
  <c r="AI966" i="20"/>
  <c r="AI975" i="20"/>
  <c r="AI984" i="20"/>
  <c r="AI993" i="20"/>
  <c r="AI18" i="20"/>
  <c r="AI27" i="20"/>
  <c r="AI36" i="20"/>
  <c r="AI45" i="20"/>
  <c r="AI82" i="20"/>
  <c r="AI76" i="20"/>
  <c r="AI114" i="20"/>
  <c r="AI123" i="20"/>
  <c r="AI132" i="20"/>
  <c r="AI141" i="20"/>
  <c r="AI150" i="20"/>
  <c r="AI159" i="20"/>
  <c r="AI168" i="20"/>
  <c r="AI177" i="20"/>
  <c r="AI186" i="20"/>
  <c r="AI195" i="20"/>
  <c r="AI204" i="20"/>
  <c r="AI213" i="20"/>
  <c r="AI222" i="20"/>
  <c r="AI64" i="20"/>
  <c r="AI100" i="20"/>
  <c r="AI249" i="20"/>
  <c r="AI303" i="20"/>
  <c r="AI357" i="20"/>
  <c r="AI411" i="20"/>
  <c r="AI465" i="20"/>
  <c r="AI519" i="20"/>
  <c r="AI573" i="20"/>
  <c r="AI627" i="20"/>
  <c r="AI681" i="20"/>
  <c r="AI735" i="20"/>
  <c r="AI789" i="20"/>
  <c r="AI843" i="20"/>
  <c r="AI897" i="20"/>
  <c r="AI933" i="20"/>
  <c r="AI960" i="20"/>
  <c r="AI987" i="20"/>
  <c r="AI30" i="20"/>
  <c r="AI59" i="20"/>
  <c r="AI95" i="20"/>
  <c r="AI928" i="20"/>
  <c r="AI946" i="20"/>
  <c r="AI976" i="20"/>
  <c r="AI994" i="20"/>
  <c r="AI49" i="20"/>
  <c r="AI60" i="20"/>
  <c r="AI886" i="20"/>
  <c r="AI895" i="20"/>
  <c r="AI955" i="20"/>
  <c r="AI28" i="20"/>
  <c r="AI66" i="20"/>
  <c r="AI96" i="20"/>
  <c r="AI67" i="20"/>
  <c r="AI103" i="20"/>
  <c r="AI959" i="20"/>
  <c r="AI983" i="20"/>
  <c r="AI20" i="20"/>
  <c r="AI35" i="20"/>
  <c r="AI50" i="20"/>
  <c r="AI953" i="20"/>
  <c r="AI56" i="20"/>
  <c r="AI258" i="20"/>
  <c r="AI312" i="20"/>
  <c r="AI366" i="20"/>
  <c r="AI420" i="20"/>
  <c r="AI474" i="20"/>
  <c r="AI528" i="20"/>
  <c r="AI582" i="20"/>
  <c r="AI636" i="20"/>
  <c r="AI690" i="20"/>
  <c r="AI744" i="20"/>
  <c r="AI798" i="20"/>
  <c r="AI852" i="20"/>
  <c r="AI906" i="20"/>
  <c r="AI53" i="20"/>
  <c r="AI89" i="20"/>
  <c r="AI901" i="20"/>
  <c r="AI913" i="20"/>
  <c r="AI931" i="20"/>
  <c r="AI107" i="20"/>
  <c r="AI112" i="20"/>
  <c r="AI121" i="20"/>
  <c r="AI130" i="20"/>
  <c r="AI139" i="20"/>
  <c r="AI148" i="20"/>
  <c r="AI157" i="20"/>
  <c r="AI166" i="20"/>
  <c r="AI175" i="20"/>
  <c r="AI184" i="20"/>
  <c r="AI193" i="20"/>
  <c r="AI202" i="20"/>
  <c r="AI211" i="20"/>
  <c r="AI220" i="20"/>
  <c r="AI229" i="20"/>
  <c r="AI238" i="20"/>
  <c r="AI247" i="20"/>
  <c r="AI256" i="20"/>
  <c r="AI265" i="20"/>
  <c r="AI274" i="20"/>
  <c r="AI283" i="20"/>
  <c r="AI292" i="20"/>
  <c r="AI301" i="20"/>
  <c r="AI310" i="20"/>
  <c r="AI319" i="20"/>
  <c r="AI328" i="20"/>
  <c r="AI337" i="20"/>
  <c r="AI346" i="20"/>
  <c r="AI355" i="20"/>
  <c r="AI364" i="20"/>
  <c r="AI373" i="20"/>
  <c r="AI382" i="20"/>
  <c r="AI391" i="20"/>
  <c r="AI400" i="20"/>
  <c r="AI409" i="20"/>
  <c r="AI418" i="20"/>
  <c r="AI427" i="20"/>
  <c r="AI436" i="20"/>
  <c r="AI445" i="20"/>
  <c r="AI454" i="20"/>
  <c r="AI463" i="20"/>
  <c r="AI472" i="20"/>
  <c r="AI481" i="20"/>
  <c r="AI490" i="20"/>
  <c r="AI499" i="20"/>
  <c r="AI508" i="20"/>
  <c r="AI517" i="20"/>
  <c r="AI526" i="20"/>
  <c r="AI535" i="20"/>
  <c r="AI544" i="20"/>
  <c r="AI553" i="20"/>
  <c r="AI562" i="20"/>
  <c r="AI571" i="20"/>
  <c r="AI580" i="20"/>
  <c r="AI589" i="20"/>
  <c r="AI598" i="20"/>
  <c r="AI607" i="20"/>
  <c r="AI616" i="20"/>
  <c r="AI625" i="20"/>
  <c r="AI634" i="20"/>
  <c r="AI643" i="20"/>
  <c r="AI652" i="20"/>
  <c r="AI661" i="20"/>
  <c r="AI670" i="20"/>
  <c r="AI679" i="20"/>
  <c r="AI688" i="20"/>
  <c r="AI697" i="20"/>
  <c r="AI706" i="20"/>
  <c r="AI715" i="20"/>
  <c r="AI724" i="20"/>
  <c r="AI733" i="20"/>
  <c r="AI742" i="20"/>
  <c r="AI751" i="20"/>
  <c r="AI760" i="20"/>
  <c r="AI769" i="20"/>
  <c r="AI778" i="20"/>
  <c r="AI787" i="20"/>
  <c r="AI796" i="20"/>
  <c r="AI805" i="20"/>
  <c r="AI814" i="20"/>
  <c r="AI823" i="20"/>
  <c r="AI832" i="20"/>
  <c r="AI841" i="20"/>
  <c r="AI850" i="20"/>
  <c r="AI859" i="20"/>
  <c r="AI868" i="20"/>
  <c r="AI877" i="20"/>
  <c r="AI919" i="20"/>
  <c r="AI937" i="20"/>
  <c r="AI958" i="20"/>
  <c r="AI979" i="20"/>
  <c r="AI997" i="20"/>
  <c r="AI31" i="20"/>
  <c r="AI46" i="20"/>
  <c r="AI72" i="20"/>
  <c r="AI84" i="20"/>
  <c r="AI102" i="20"/>
  <c r="AI61" i="20"/>
  <c r="AI97" i="20"/>
  <c r="AI38" i="20"/>
  <c r="AI116" i="20"/>
  <c r="AI125" i="20"/>
  <c r="AI134" i="20"/>
  <c r="AI143" i="20"/>
  <c r="AI152" i="20"/>
  <c r="AI161" i="20"/>
  <c r="AI170" i="20"/>
  <c r="AI179" i="20"/>
  <c r="AI188" i="20"/>
  <c r="AI197" i="20"/>
  <c r="AI206" i="20"/>
  <c r="AI215" i="20"/>
  <c r="AI224" i="20"/>
  <c r="AI233" i="20"/>
  <c r="AI242" i="20"/>
  <c r="AI251" i="20"/>
  <c r="AI260" i="20"/>
  <c r="AI269" i="20"/>
  <c r="AI278" i="20"/>
  <c r="AI287" i="20"/>
  <c r="AI296" i="20"/>
  <c r="AI305" i="20"/>
  <c r="AI314" i="20"/>
  <c r="AI323" i="20"/>
  <c r="AI332" i="20"/>
  <c r="AI341" i="20"/>
  <c r="AI350" i="20"/>
  <c r="AI359" i="20"/>
  <c r="AI368" i="20"/>
  <c r="AI377" i="20"/>
  <c r="AI386" i="20"/>
  <c r="AI395" i="20"/>
  <c r="AI404" i="20"/>
  <c r="AI413" i="20"/>
  <c r="AI422" i="20"/>
  <c r="AI431" i="20"/>
  <c r="AI440" i="20"/>
  <c r="AI449" i="20"/>
  <c r="AI458" i="20"/>
  <c r="AI467" i="20"/>
  <c r="AI476" i="20"/>
  <c r="AI485" i="20"/>
  <c r="AI494" i="20"/>
  <c r="AI503" i="20"/>
  <c r="AI512" i="20"/>
  <c r="AI521" i="20"/>
  <c r="AI530" i="20"/>
  <c r="AI539" i="20"/>
  <c r="AI548" i="20"/>
  <c r="AI557" i="20"/>
  <c r="AI566" i="20"/>
  <c r="AI575" i="20"/>
  <c r="AI584" i="20"/>
  <c r="AI593" i="20"/>
  <c r="AI602" i="20"/>
  <c r="AI611" i="20"/>
  <c r="AI620" i="20"/>
  <c r="AI629" i="20"/>
  <c r="AI638" i="20"/>
  <c r="AI647" i="20"/>
  <c r="AI656" i="20"/>
  <c r="AI665" i="20"/>
  <c r="AI674" i="20"/>
  <c r="AI683" i="20"/>
  <c r="AI692" i="20"/>
  <c r="AI701" i="20"/>
  <c r="AI710" i="20"/>
  <c r="AI719" i="20"/>
  <c r="AI728" i="20"/>
  <c r="AI737" i="20"/>
  <c r="AI746" i="20"/>
  <c r="AI755" i="20"/>
  <c r="AI764" i="20"/>
  <c r="AI773" i="20"/>
  <c r="AI782" i="20"/>
  <c r="AI791" i="20"/>
  <c r="AI800" i="20"/>
  <c r="AI809" i="20"/>
  <c r="AI818" i="20"/>
  <c r="AI827" i="20"/>
  <c r="AI836" i="20"/>
  <c r="AI845" i="20"/>
  <c r="AI854" i="20"/>
  <c r="AI863" i="20"/>
  <c r="AI872" i="20"/>
  <c r="AI881" i="20"/>
  <c r="AI890" i="20"/>
  <c r="AI899" i="20"/>
  <c r="AI908" i="20"/>
  <c r="AI917" i="20"/>
  <c r="AI926" i="20"/>
  <c r="AI935" i="20"/>
  <c r="AI944" i="20"/>
  <c r="AI971" i="20"/>
  <c r="AI989" i="20"/>
  <c r="AI17" i="20"/>
  <c r="AI87" i="20"/>
  <c r="AI267" i="20"/>
  <c r="AI321" i="20"/>
  <c r="AI375" i="20"/>
  <c r="AI429" i="20"/>
  <c r="AI483" i="20"/>
  <c r="AI537" i="20"/>
  <c r="AI591" i="20"/>
  <c r="AI645" i="20"/>
  <c r="AI699" i="20"/>
  <c r="AI753" i="20"/>
  <c r="AI807" i="20"/>
  <c r="AI861" i="20"/>
  <c r="AI915" i="20"/>
  <c r="AI942" i="20"/>
  <c r="AI969" i="20"/>
  <c r="AI996" i="20"/>
  <c r="AI39" i="20"/>
  <c r="AI106" i="20"/>
  <c r="AI83" i="20"/>
  <c r="AI916" i="20"/>
  <c r="AI949" i="20"/>
  <c r="AI967" i="20"/>
  <c r="AI16" i="20"/>
  <c r="AI889" i="20"/>
  <c r="AI898" i="20"/>
  <c r="AI922" i="20"/>
  <c r="AI940" i="20"/>
  <c r="AI961" i="20"/>
  <c r="AI982" i="20"/>
  <c r="AI90" i="20"/>
  <c r="AI55" i="20"/>
  <c r="AI91" i="20"/>
  <c r="AI962" i="20"/>
  <c r="AI986" i="20"/>
  <c r="AI23" i="20"/>
  <c r="AI80" i="20"/>
  <c r="AI974" i="20"/>
  <c r="AI41" i="20"/>
  <c r="AI62" i="20"/>
  <c r="AI75" i="20"/>
  <c r="AI81" i="20"/>
  <c r="AI276" i="20"/>
  <c r="AI330" i="20"/>
  <c r="AI384" i="20"/>
  <c r="AI438" i="20"/>
  <c r="AI492" i="20"/>
  <c r="AI546" i="20"/>
  <c r="AI600" i="20"/>
  <c r="AI654" i="20"/>
  <c r="AI708" i="20"/>
  <c r="AI762" i="20"/>
  <c r="AI816" i="20"/>
  <c r="AI870" i="20"/>
  <c r="AI88" i="20"/>
  <c r="AI77" i="20"/>
  <c r="AI904" i="20"/>
  <c r="AI934" i="20"/>
  <c r="AI985" i="20"/>
  <c r="AI34" i="20"/>
  <c r="AI78" i="20"/>
  <c r="AI115" i="20"/>
  <c r="AI124" i="20"/>
  <c r="AI133" i="20"/>
  <c r="AI142" i="20"/>
  <c r="AI151" i="20"/>
  <c r="AI160" i="20"/>
  <c r="AI169" i="20"/>
  <c r="AI178" i="20"/>
  <c r="AI187" i="20"/>
  <c r="AI196" i="20"/>
  <c r="AI205" i="20"/>
  <c r="AI214" i="20"/>
  <c r="AI223" i="20"/>
  <c r="AI232" i="20"/>
  <c r="AI241" i="20"/>
  <c r="AI250" i="20"/>
  <c r="AI259" i="20"/>
  <c r="AI268" i="20"/>
  <c r="AI277" i="20"/>
  <c r="AI286" i="20"/>
  <c r="AI295" i="20"/>
  <c r="AI304" i="20"/>
  <c r="AI313" i="20"/>
  <c r="AI322" i="20"/>
  <c r="AI331" i="20"/>
  <c r="AI340" i="20"/>
  <c r="AI349" i="20"/>
  <c r="AI358" i="20"/>
  <c r="AI367" i="20"/>
  <c r="AI376" i="20"/>
  <c r="AI385" i="20"/>
  <c r="AI394" i="20"/>
  <c r="AI403" i="20"/>
  <c r="AI412" i="20"/>
  <c r="AI421" i="20"/>
  <c r="AI430" i="20"/>
  <c r="AI439" i="20"/>
  <c r="AI448" i="20"/>
  <c r="AI457" i="20"/>
  <c r="AI466" i="20"/>
  <c r="AI475" i="20"/>
  <c r="AI484" i="20"/>
  <c r="AI493" i="20"/>
  <c r="AI502" i="20"/>
  <c r="AI511" i="20"/>
  <c r="AI520" i="20"/>
  <c r="AI529" i="20"/>
  <c r="AI538" i="20"/>
  <c r="AI547" i="20"/>
  <c r="AI556" i="20"/>
  <c r="AI565" i="20"/>
  <c r="AI574" i="20"/>
  <c r="AI583" i="20"/>
  <c r="AI592" i="20"/>
  <c r="AI601" i="20"/>
  <c r="AI610" i="20"/>
  <c r="AI619" i="20"/>
  <c r="AI628" i="20"/>
  <c r="AI637" i="20"/>
  <c r="AI646" i="20"/>
  <c r="AI655" i="20"/>
  <c r="AI664" i="20"/>
  <c r="AI673" i="20"/>
  <c r="AI682" i="20"/>
  <c r="AI691" i="20"/>
  <c r="AI700" i="20"/>
  <c r="AI709" i="20"/>
  <c r="AI718" i="20"/>
  <c r="AI727" i="20"/>
  <c r="AI736" i="20"/>
  <c r="AI745" i="20"/>
  <c r="AI754" i="20"/>
  <c r="AI763" i="20"/>
  <c r="AI772" i="20"/>
  <c r="AI781" i="20"/>
  <c r="AI790" i="20"/>
  <c r="AI799" i="20"/>
  <c r="AI808" i="20"/>
  <c r="AI817" i="20"/>
  <c r="AI826" i="20"/>
  <c r="AI835" i="20"/>
  <c r="AI844" i="20"/>
  <c r="AI853" i="20"/>
  <c r="AI862" i="20"/>
  <c r="AI871" i="20"/>
  <c r="AI880" i="20"/>
  <c r="AI925" i="20"/>
  <c r="AI943" i="20"/>
  <c r="AI964" i="20"/>
  <c r="AI19" i="20"/>
  <c r="AI40" i="20"/>
  <c r="AI54" i="20"/>
  <c r="AI85" i="20"/>
  <c r="AI968" i="20"/>
  <c r="AI26" i="20"/>
  <c r="AI86" i="20"/>
  <c r="AI110" i="20"/>
  <c r="AI119" i="20"/>
  <c r="AI128" i="20"/>
  <c r="AI137" i="20"/>
  <c r="AI146" i="20"/>
  <c r="AI155" i="20"/>
  <c r="AI164" i="20"/>
  <c r="AI173" i="20"/>
  <c r="AI182" i="20"/>
  <c r="AI191" i="20"/>
  <c r="AI200" i="20"/>
  <c r="AI209" i="20"/>
  <c r="AI218" i="20"/>
  <c r="AI227" i="20"/>
  <c r="AI236" i="20"/>
  <c r="AI245" i="20"/>
  <c r="AI254" i="20"/>
  <c r="AI263" i="20"/>
  <c r="AI272" i="20"/>
  <c r="AI281" i="20"/>
  <c r="AI290" i="20"/>
  <c r="AI299" i="20"/>
  <c r="AI308" i="20"/>
  <c r="AI317" i="20"/>
  <c r="AI326" i="20"/>
  <c r="AI335" i="20"/>
  <c r="AI344" i="20"/>
  <c r="AI353" i="20"/>
  <c r="AI362" i="20"/>
  <c r="AI371" i="20"/>
  <c r="AI380" i="20"/>
  <c r="AI389" i="20"/>
  <c r="AI398" i="20"/>
  <c r="AI407" i="20"/>
  <c r="AI416" i="20"/>
  <c r="AI425" i="20"/>
  <c r="AI434" i="20"/>
  <c r="AI443" i="20"/>
  <c r="AI452" i="20"/>
  <c r="AI461" i="20"/>
  <c r="AI470" i="20"/>
  <c r="AI479" i="20"/>
  <c r="AI488" i="20"/>
  <c r="AI497" i="20"/>
  <c r="AI506" i="20"/>
  <c r="AI515" i="20"/>
  <c r="AI524" i="20"/>
  <c r="AI533" i="20"/>
  <c r="AI542" i="20"/>
  <c r="AI551" i="20"/>
  <c r="AI560" i="20"/>
  <c r="AI569" i="20"/>
  <c r="AI578" i="20"/>
  <c r="AI587" i="20"/>
  <c r="AI596" i="20"/>
  <c r="AI605" i="20"/>
  <c r="AI614" i="20"/>
  <c r="AI623" i="20"/>
  <c r="AI632" i="20"/>
  <c r="AI641" i="20"/>
  <c r="AI650" i="20"/>
  <c r="AI659" i="20"/>
  <c r="AI668" i="20"/>
  <c r="AI677" i="20"/>
  <c r="AI686" i="20"/>
  <c r="AI695" i="20"/>
  <c r="AI704" i="20"/>
  <c r="AI713" i="20"/>
  <c r="AI722" i="20"/>
  <c r="AI731" i="20"/>
  <c r="AI740" i="20"/>
  <c r="AI749" i="20"/>
  <c r="AI758" i="20"/>
  <c r="AI767" i="20"/>
  <c r="AI776" i="20"/>
  <c r="AI785" i="20"/>
  <c r="AI794" i="20"/>
  <c r="AI803" i="20"/>
  <c r="AI812" i="20"/>
  <c r="AI821" i="20"/>
  <c r="AI830" i="20"/>
  <c r="AI839" i="20"/>
  <c r="AI848" i="20"/>
  <c r="AI857" i="20"/>
  <c r="AI866" i="20"/>
  <c r="AI875" i="20"/>
  <c r="AI884" i="20"/>
  <c r="AI893" i="20"/>
  <c r="AI902" i="20"/>
  <c r="AI911" i="20"/>
  <c r="AI920" i="20"/>
  <c r="AI929" i="20"/>
  <c r="AI938" i="20"/>
  <c r="AI947" i="20"/>
  <c r="AI977" i="20"/>
  <c r="AI44" i="20"/>
  <c r="AI63" i="20"/>
  <c r="AI51" i="20"/>
  <c r="AI231" i="20"/>
  <c r="AI285" i="20"/>
  <c r="AI339" i="20"/>
  <c r="AI393" i="20"/>
  <c r="AI447" i="20"/>
  <c r="AI501" i="20"/>
  <c r="AI555" i="20"/>
  <c r="AI609" i="20"/>
  <c r="AI663" i="20"/>
  <c r="AI717" i="20"/>
  <c r="AI771" i="20"/>
  <c r="AI825" i="20"/>
  <c r="AI879" i="20"/>
  <c r="AI924" i="20"/>
  <c r="AI951" i="20"/>
  <c r="AI978" i="20"/>
  <c r="AI21" i="20"/>
  <c r="AI48" i="20"/>
  <c r="AI70" i="20"/>
  <c r="AI71" i="20"/>
  <c r="AI973" i="20"/>
  <c r="AI988" i="20"/>
  <c r="AI37" i="20"/>
  <c r="AI883" i="20"/>
  <c r="AI892" i="20"/>
  <c r="AI25" i="20"/>
  <c r="AI79" i="20"/>
  <c r="AI950" i="20"/>
  <c r="AI992" i="20"/>
  <c r="AI47" i="20"/>
  <c r="AI965" i="20"/>
  <c r="AI68" i="20"/>
  <c r="AI93" i="20"/>
  <c r="AI105" i="20"/>
  <c r="AI240" i="20"/>
  <c r="AI294" i="20"/>
  <c r="AI348" i="20"/>
  <c r="AI402" i="20"/>
  <c r="AI456" i="20"/>
  <c r="AI510" i="20"/>
  <c r="AI564" i="20"/>
  <c r="AI618" i="20"/>
  <c r="AI672" i="20"/>
  <c r="AI726" i="20"/>
  <c r="AI780" i="20"/>
  <c r="AI834" i="20"/>
  <c r="AI888" i="20"/>
  <c r="AI52" i="20"/>
  <c r="AI65" i="20"/>
  <c r="AI101" i="20"/>
  <c r="AI108" i="20"/>
  <c r="AI907" i="20"/>
  <c r="AI991" i="20"/>
  <c r="AI22" i="20"/>
  <c r="AI109" i="20"/>
  <c r="AI118" i="20"/>
  <c r="AI127" i="20"/>
  <c r="AI136" i="20"/>
  <c r="AI145" i="20"/>
  <c r="AI154" i="20"/>
  <c r="AI163" i="20"/>
  <c r="AI172" i="20"/>
  <c r="AI181" i="20"/>
  <c r="AI190" i="20"/>
  <c r="AI199" i="20"/>
  <c r="AI208" i="20"/>
  <c r="AI217" i="20"/>
  <c r="AI226" i="20"/>
  <c r="AI235" i="20"/>
  <c r="AI244" i="20"/>
  <c r="AI253" i="20"/>
  <c r="AI262" i="20"/>
  <c r="AI271" i="20"/>
  <c r="AI280" i="20"/>
  <c r="AI289" i="20"/>
  <c r="AI298" i="20"/>
  <c r="AI307" i="20"/>
  <c r="AI316" i="20"/>
  <c r="AI325" i="20"/>
  <c r="AI334" i="20"/>
  <c r="AI343" i="20"/>
  <c r="AI352" i="20"/>
  <c r="AI361" i="20"/>
  <c r="AI370" i="20"/>
  <c r="AI379" i="20"/>
  <c r="AI388" i="20"/>
  <c r="AI397" i="20"/>
  <c r="AI406" i="20"/>
  <c r="AI415" i="20"/>
  <c r="AI424" i="20"/>
  <c r="AI433" i="20"/>
  <c r="AI442" i="20"/>
  <c r="AI451" i="20"/>
  <c r="AI460" i="20"/>
  <c r="AI469" i="20"/>
  <c r="AI478" i="20"/>
  <c r="AI487" i="20"/>
  <c r="AI496" i="20"/>
  <c r="AI505" i="20"/>
  <c r="AI514" i="20"/>
  <c r="AI523" i="20"/>
  <c r="AI532" i="20"/>
  <c r="AI541" i="20"/>
  <c r="AI550" i="20"/>
  <c r="AI559" i="20"/>
  <c r="AI568" i="20"/>
  <c r="AI577" i="20"/>
  <c r="AI586" i="20"/>
  <c r="AI595" i="20"/>
  <c r="AI604" i="20"/>
  <c r="AI613" i="20"/>
  <c r="AI622" i="20"/>
  <c r="AI631" i="20"/>
  <c r="AI640" i="20"/>
  <c r="AI649" i="20"/>
  <c r="AI658" i="20"/>
  <c r="AI667" i="20"/>
  <c r="AI676" i="20"/>
  <c r="AI685" i="20"/>
  <c r="AI694" i="20"/>
  <c r="AI703" i="20"/>
  <c r="AI712" i="20"/>
  <c r="AI721" i="20"/>
  <c r="AI730" i="20"/>
  <c r="AI739" i="20"/>
  <c r="AI748" i="20"/>
  <c r="AI757" i="20"/>
  <c r="AI766" i="20"/>
  <c r="AI775" i="20"/>
  <c r="AI784" i="20"/>
  <c r="AI793" i="20"/>
  <c r="AI802" i="20"/>
  <c r="AI811" i="20"/>
  <c r="AI820" i="20"/>
  <c r="AI829" i="20"/>
  <c r="AI838" i="20"/>
  <c r="AI847" i="20"/>
  <c r="AI856" i="20"/>
  <c r="AI865" i="20"/>
  <c r="AI874" i="20"/>
  <c r="AI910" i="20"/>
  <c r="AI952" i="20"/>
  <c r="AI970" i="20"/>
  <c r="AI43" i="20"/>
  <c r="AI73" i="20"/>
  <c r="AI956" i="20"/>
  <c r="AI995" i="20"/>
  <c r="AI29" i="20"/>
  <c r="AI74" i="20"/>
  <c r="AI98" i="20"/>
  <c r="AI113" i="20"/>
  <c r="AI122" i="20"/>
  <c r="AI131" i="20"/>
  <c r="AI140" i="20"/>
  <c r="AI149" i="20"/>
  <c r="AI158" i="20"/>
  <c r="AI167" i="20"/>
  <c r="AI176" i="20"/>
  <c r="AI185" i="20"/>
  <c r="AI194" i="20"/>
  <c r="AI203" i="20"/>
  <c r="AI212" i="20"/>
  <c r="AI221" i="20"/>
  <c r="AI230" i="20"/>
  <c r="AI239" i="20"/>
  <c r="AI248" i="20"/>
  <c r="AI257" i="20"/>
  <c r="AI266" i="20"/>
  <c r="AI275" i="20"/>
  <c r="AI284" i="20"/>
  <c r="AI293" i="20"/>
  <c r="AI302" i="20"/>
  <c r="AI311" i="20"/>
  <c r="AI320" i="20"/>
  <c r="AI329" i="20"/>
  <c r="AI338" i="20"/>
  <c r="AI347" i="20"/>
  <c r="AI356" i="20"/>
  <c r="AI365" i="20"/>
  <c r="AI374" i="20"/>
  <c r="AI383" i="20"/>
  <c r="AI392" i="20"/>
  <c r="AI401" i="20"/>
  <c r="AI410" i="20"/>
  <c r="AI419" i="20"/>
  <c r="AI428" i="20"/>
  <c r="AI437" i="20"/>
  <c r="AI446" i="20"/>
  <c r="AI455" i="20"/>
  <c r="AI464" i="20"/>
  <c r="AI473" i="20"/>
  <c r="AI482" i="20"/>
  <c r="AI491" i="20"/>
  <c r="AI500" i="20"/>
  <c r="AI509" i="20"/>
  <c r="AI518" i="20"/>
  <c r="AI527" i="20"/>
  <c r="AI536" i="20"/>
  <c r="AI545" i="20"/>
  <c r="AI554" i="20"/>
  <c r="AI563" i="20"/>
  <c r="AI572" i="20"/>
  <c r="AI581" i="20"/>
  <c r="AI590" i="20"/>
  <c r="AI599" i="20"/>
  <c r="AI608" i="20"/>
  <c r="AI617" i="20"/>
  <c r="AI626" i="20"/>
  <c r="AI635" i="20"/>
  <c r="AI644" i="20"/>
  <c r="AI653" i="20"/>
  <c r="AI662" i="20"/>
  <c r="AI671" i="20"/>
  <c r="AI680" i="20"/>
  <c r="AI689" i="20"/>
  <c r="AI698" i="20"/>
  <c r="AI707" i="20"/>
  <c r="AI716" i="20"/>
  <c r="AI725" i="20"/>
  <c r="AI734" i="20"/>
  <c r="AI743" i="20"/>
  <c r="AI752" i="20"/>
  <c r="AI761" i="20"/>
  <c r="AI770" i="20"/>
  <c r="AI779" i="20"/>
  <c r="AI788" i="20"/>
  <c r="AI797" i="20"/>
  <c r="AI806" i="20"/>
  <c r="AI815" i="20"/>
  <c r="AI824" i="20"/>
  <c r="AI833" i="20"/>
  <c r="AI842" i="20"/>
  <c r="AI851" i="20"/>
  <c r="AI860" i="20"/>
  <c r="AI869" i="20"/>
  <c r="AI878" i="20"/>
  <c r="AI887" i="20"/>
  <c r="AI896" i="20"/>
  <c r="AI905" i="20"/>
  <c r="AI914" i="20"/>
  <c r="AI923" i="20"/>
  <c r="AI932" i="20"/>
  <c r="AI941" i="20"/>
  <c r="AI980" i="20"/>
  <c r="AI998" i="20"/>
  <c r="AI32" i="20"/>
  <c r="AI92" i="20"/>
  <c r="AI104" i="20"/>
  <c r="AI99" i="20"/>
  <c r="AI57" i="20"/>
  <c r="AI69" i="20"/>
  <c r="AN12" i="20" l="1"/>
  <c r="AB16" i="20" l="1"/>
  <c r="AA16" i="20"/>
  <c r="AL12" i="20"/>
  <c r="AF1001" i="20"/>
  <c r="AF108" i="20"/>
  <c r="AF999" i="20"/>
  <c r="AF1000" i="20"/>
  <c r="AU6" i="20" l="1"/>
  <c r="AI7" i="20"/>
  <c r="C2" i="21" l="1"/>
  <c r="AA94" i="20" l="1"/>
  <c r="AG94" i="20" s="1"/>
  <c r="AB94" i="20"/>
  <c r="AB55" i="20"/>
  <c r="AA55" i="20"/>
  <c r="AG55" i="20" s="1"/>
  <c r="AO12" i="20"/>
  <c r="AA73" i="20" l="1"/>
  <c r="AG73" i="20" s="1"/>
  <c r="AA92" i="20"/>
  <c r="AG92" i="20" s="1"/>
  <c r="AB35" i="20" l="1"/>
  <c r="AB121" i="20"/>
  <c r="AA121" i="20"/>
  <c r="AA119" i="20"/>
  <c r="AB119" i="20"/>
  <c r="AB69" i="20"/>
  <c r="AB64" i="20"/>
  <c r="AB68" i="20"/>
  <c r="AB41" i="20"/>
  <c r="AB44" i="20"/>
  <c r="AB95" i="20"/>
  <c r="AA101" i="20"/>
  <c r="AG101" i="20" s="1"/>
  <c r="AB101" i="20"/>
  <c r="AA109" i="20"/>
  <c r="AB109" i="20"/>
  <c r="AB110" i="20"/>
  <c r="AA110" i="20"/>
  <c r="AA114" i="20"/>
  <c r="AB114" i="20"/>
  <c r="AB116" i="20"/>
  <c r="AA116" i="20"/>
  <c r="AA103" i="20"/>
  <c r="AG103" i="20" s="1"/>
  <c r="AB103" i="20"/>
  <c r="AA98" i="20"/>
  <c r="AG98" i="20" s="1"/>
  <c r="AB98" i="20"/>
  <c r="AB106" i="20"/>
  <c r="AB112" i="20"/>
  <c r="AA112" i="20"/>
  <c r="AA118" i="20"/>
  <c r="AB118" i="20"/>
  <c r="AB117" i="20"/>
  <c r="AA117" i="20"/>
  <c r="AA104" i="20"/>
  <c r="AG104" i="20" s="1"/>
  <c r="AB104" i="20"/>
  <c r="AA111" i="20"/>
  <c r="AB111" i="20"/>
  <c r="AA105" i="20"/>
  <c r="AG105" i="20" s="1"/>
  <c r="AB105" i="20"/>
  <c r="AA107" i="20"/>
  <c r="AB107" i="20"/>
  <c r="AB113" i="20"/>
  <c r="AA113" i="20"/>
  <c r="AB96" i="20"/>
  <c r="AA96" i="20"/>
  <c r="AG96" i="20" s="1"/>
  <c r="AA102" i="20"/>
  <c r="AG102" i="20" s="1"/>
  <c r="AB102" i="20"/>
  <c r="AA108" i="20"/>
  <c r="AG108" i="20" s="1"/>
  <c r="AB108" i="20"/>
  <c r="AA100" i="20"/>
  <c r="AG100" i="20" s="1"/>
  <c r="AB100" i="20"/>
  <c r="AA99" i="20"/>
  <c r="AG99" i="20" s="1"/>
  <c r="AB99" i="20"/>
  <c r="AA97" i="20"/>
  <c r="AG97" i="20" s="1"/>
  <c r="AB97" i="20"/>
  <c r="AB93" i="20"/>
  <c r="AB78" i="20"/>
  <c r="AB66" i="20"/>
  <c r="AB89" i="20"/>
  <c r="AB82" i="20"/>
  <c r="AB27" i="20"/>
  <c r="AB60" i="20"/>
  <c r="AB83" i="20"/>
  <c r="AB25" i="20"/>
  <c r="AB46" i="20"/>
  <c r="AB29" i="20"/>
  <c r="AB36" i="20"/>
  <c r="AB87" i="20"/>
  <c r="AB24" i="20"/>
  <c r="AB91" i="20"/>
  <c r="AB50" i="20"/>
  <c r="AB85" i="20"/>
  <c r="AB76" i="20"/>
  <c r="AB31" i="20"/>
  <c r="AB71" i="20"/>
  <c r="AB81" i="20"/>
  <c r="AB56" i="20"/>
  <c r="AA56" i="20"/>
  <c r="AG56" i="20" s="1"/>
  <c r="AA65" i="20"/>
  <c r="AG65" i="20" s="1"/>
  <c r="AB65" i="20"/>
  <c r="AA72" i="20"/>
  <c r="AG72" i="20" s="1"/>
  <c r="AB72" i="20"/>
  <c r="AA80" i="20"/>
  <c r="AG80" i="20" s="1"/>
  <c r="AB80" i="20"/>
  <c r="AA67" i="20"/>
  <c r="AG67" i="20" s="1"/>
  <c r="AB67" i="20"/>
  <c r="AB74" i="20"/>
  <c r="AB77" i="20"/>
  <c r="AB62" i="20"/>
  <c r="AA90" i="20"/>
  <c r="AG90" i="20" s="1"/>
  <c r="AB90" i="20"/>
  <c r="AA75" i="20"/>
  <c r="AG75" i="20" s="1"/>
  <c r="AB75" i="20"/>
  <c r="AA61" i="20"/>
  <c r="AG61" i="20" s="1"/>
  <c r="AB61" i="20"/>
  <c r="AA79" i="20"/>
  <c r="AG79" i="20" s="1"/>
  <c r="AB79" i="20"/>
  <c r="AA63" i="20"/>
  <c r="AG63" i="20" s="1"/>
  <c r="AB63" i="20"/>
  <c r="AB86" i="20"/>
  <c r="AA58" i="20"/>
  <c r="AG58" i="20" s="1"/>
  <c r="AB58" i="20"/>
  <c r="AB84" i="20"/>
  <c r="AB70" i="20"/>
  <c r="AB26" i="20"/>
  <c r="AB57" i="20"/>
  <c r="AB40" i="20"/>
  <c r="AA88" i="20"/>
  <c r="AG88" i="20" s="1"/>
  <c r="AB88" i="20"/>
  <c r="AB59" i="20"/>
  <c r="AB17" i="20"/>
  <c r="AB115" i="20"/>
  <c r="AA115" i="20"/>
  <c r="AB18" i="20"/>
  <c r="AB53" i="20"/>
  <c r="AB33" i="20"/>
  <c r="AB49" i="20"/>
  <c r="AB38" i="20"/>
  <c r="AB51" i="20"/>
  <c r="AB37" i="20"/>
  <c r="AB21" i="20"/>
  <c r="AB34" i="20"/>
  <c r="AB52" i="20"/>
  <c r="AB54" i="20"/>
  <c r="AB30" i="20"/>
  <c r="AB47" i="20"/>
  <c r="AB45" i="20" s="1"/>
  <c r="AB22" i="20"/>
  <c r="AA47" i="20"/>
  <c r="AA30" i="20"/>
  <c r="AG30" i="20" s="1"/>
  <c r="AA21" i="20"/>
  <c r="AA44" i="20"/>
  <c r="AA33" i="20"/>
  <c r="AG33" i="20" s="1"/>
  <c r="AA53" i="20"/>
  <c r="AG53" i="20" s="1"/>
  <c r="AA49" i="20"/>
  <c r="AA69" i="20"/>
  <c r="AG69" i="20" s="1"/>
  <c r="AA68" i="20"/>
  <c r="AG68" i="20" s="1"/>
  <c r="AA34" i="20"/>
  <c r="AG34" i="20" s="1"/>
  <c r="AA41" i="20"/>
  <c r="AG41" i="20" s="1"/>
  <c r="AA86" i="20"/>
  <c r="AG86" i="20" s="1"/>
  <c r="AA74" i="20"/>
  <c r="AG74" i="20" s="1"/>
  <c r="AA77" i="20"/>
  <c r="AG77" i="20" s="1"/>
  <c r="AA62" i="20"/>
  <c r="AG62" i="20" s="1"/>
  <c r="AA27" i="20"/>
  <c r="AG27" i="20" s="1"/>
  <c r="AA36" i="20"/>
  <c r="AG36" i="20" s="1"/>
  <c r="AA87" i="20"/>
  <c r="AG87" i="20" s="1"/>
  <c r="AA35" i="20"/>
  <c r="AG35" i="20" s="1"/>
  <c r="AA91" i="20"/>
  <c r="AG91" i="20" s="1"/>
  <c r="AA85" i="20"/>
  <c r="AG85" i="20" s="1"/>
  <c r="AA76" i="20"/>
  <c r="AG76" i="20" s="1"/>
  <c r="AA31" i="20"/>
  <c r="AG31" i="20" s="1"/>
  <c r="AA24" i="20"/>
  <c r="AG24" i="20" s="1"/>
  <c r="AA18" i="20"/>
  <c r="AA38" i="20"/>
  <c r="AG38" i="20" s="1"/>
  <c r="AA66" i="20"/>
  <c r="AG66" i="20" s="1"/>
  <c r="AA89" i="20"/>
  <c r="AG89" i="20" s="1"/>
  <c r="AA51" i="20"/>
  <c r="AG51" i="20" s="1"/>
  <c r="AA78" i="20"/>
  <c r="AG78" i="20" s="1"/>
  <c r="AA82" i="20"/>
  <c r="AG82" i="20" s="1"/>
  <c r="AA37" i="20"/>
  <c r="AG37" i="20" s="1"/>
  <c r="AA84" i="20"/>
  <c r="AG84" i="20" s="1"/>
  <c r="AA54" i="20"/>
  <c r="AG54" i="20" s="1"/>
  <c r="AA52" i="20"/>
  <c r="AG52" i="20" s="1"/>
  <c r="AA17" i="20"/>
  <c r="AA70" i="20"/>
  <c r="AG70" i="20" s="1"/>
  <c r="AA26" i="20"/>
  <c r="AG26" i="20" s="1"/>
  <c r="AA22" i="20"/>
  <c r="AG22" i="20" s="1"/>
  <c r="AA57" i="20"/>
  <c r="AG57" i="20" s="1"/>
  <c r="AA95" i="20"/>
  <c r="AG95" i="20" s="1"/>
  <c r="AA46" i="20"/>
  <c r="AA29" i="20"/>
  <c r="AG29" i="20" s="1"/>
  <c r="AA50" i="20"/>
  <c r="AA40" i="20"/>
  <c r="AG40" i="20" s="1"/>
  <c r="AA60" i="20"/>
  <c r="AG60" i="20" s="1"/>
  <c r="AA83" i="20"/>
  <c r="AG83" i="20" s="1"/>
  <c r="AA93" i="20"/>
  <c r="AG93" i="20" s="1"/>
  <c r="AA25" i="20"/>
  <c r="AG25" i="20" s="1"/>
  <c r="AA71" i="20"/>
  <c r="AG71" i="20" s="1"/>
  <c r="AA81" i="20"/>
  <c r="AG81" i="20" s="1"/>
  <c r="AA59" i="20"/>
  <c r="AG59" i="20" s="1"/>
  <c r="AQ12" i="20"/>
  <c r="AI12" i="20"/>
  <c r="AJ12" i="20"/>
  <c r="AH12" i="20"/>
  <c r="AB4" i="20" l="1"/>
  <c r="AP6" i="20"/>
  <c r="AY6" i="20"/>
  <c r="AB23" i="20"/>
  <c r="AB48" i="20"/>
  <c r="AB28" i="20"/>
  <c r="AB32" i="20"/>
  <c r="AZ6" i="20"/>
  <c r="AT6" i="20"/>
  <c r="AR6" i="20"/>
  <c r="AW6" i="20"/>
  <c r="AS6" i="20"/>
  <c r="AQ6" i="20"/>
  <c r="AA45" i="20"/>
  <c r="AA48" i="20"/>
  <c r="AA42" i="20"/>
  <c r="AG42" i="20" s="1"/>
  <c r="AA32" i="20"/>
  <c r="AG32" i="20" s="1"/>
  <c r="AA28" i="20"/>
  <c r="AG28" i="20" s="1"/>
  <c r="AA23" i="20"/>
  <c r="AG23" i="20" s="1"/>
  <c r="AE6" i="20" s="1"/>
  <c r="AO6" i="20"/>
  <c r="AH6" i="20"/>
  <c r="AX6" i="20"/>
  <c r="AV6" i="20"/>
  <c r="AF6" i="20" l="1"/>
  <c r="AG6" i="20"/>
  <c r="AN6" i="20"/>
  <c r="AJ6" i="20"/>
  <c r="AD6" i="20" l="1"/>
  <c r="AN7" i="20"/>
  <c r="AN2" i="20" l="1"/>
  <c r="AE43" i="20" s="1"/>
  <c r="AA43" i="20" l="1"/>
  <c r="AG43" i="20" s="1"/>
  <c r="AB43" i="20"/>
  <c r="AB42" i="20" s="1"/>
  <c r="AE106" i="20"/>
  <c r="AE39" i="20"/>
  <c r="AA106" i="20"/>
  <c r="AG106" i="20" s="1"/>
  <c r="AA120" i="20"/>
  <c r="AB120" i="20"/>
  <c r="AA64" i="20"/>
  <c r="AG64" i="20" s="1"/>
  <c r="AO2" i="20"/>
  <c r="AA39" i="20" l="1"/>
  <c r="AG39" i="20" s="1"/>
  <c r="AI6" i="20" s="1"/>
  <c r="AK6" i="20" s="1"/>
  <c r="AB39" i="20"/>
  <c r="R58" i="21"/>
  <c r="Q45" i="21" s="1"/>
  <c r="D45" i="21" s="1"/>
  <c r="AB20" i="20"/>
  <c r="AA20" i="20"/>
  <c r="AA19" i="20" s="1"/>
  <c r="AB19" i="20" l="1"/>
  <c r="AB15" i="20" s="1"/>
  <c r="AM6" i="20"/>
  <c r="AA15" i="20"/>
  <c r="AL6" i="20"/>
  <c r="Y6" i="20" l="1"/>
  <c r="AB6" i="20"/>
  <c r="Y7" i="20"/>
  <c r="AM7" i="20"/>
  <c r="AL7" i="20"/>
  <c r="BG6" i="20" l="1"/>
  <c r="AB5" i="20"/>
  <c r="AB7" i="20"/>
  <c r="BG4" i="20" l="1"/>
</calcChain>
</file>

<file path=xl/sharedStrings.xml><?xml version="1.0" encoding="utf-8"?>
<sst xmlns="http://schemas.openxmlformats.org/spreadsheetml/2006/main" count="338" uniqueCount="181">
  <si>
    <t>PREVENTIVO</t>
  </si>
  <si>
    <t>CORRECTIVO</t>
  </si>
  <si>
    <t>TOTAL</t>
  </si>
  <si>
    <t>PROVINCIA</t>
  </si>
  <si>
    <t>DESCRIPCIÓN</t>
  </si>
  <si>
    <t>TIPO</t>
  </si>
  <si>
    <t>IMPORTE
UNITARIO</t>
  </si>
  <si>
    <t>Empresa:</t>
  </si>
  <si>
    <t>CIF:</t>
  </si>
  <si>
    <t>Dirección Fiscal</t>
  </si>
  <si>
    <t>HJL</t>
  </si>
  <si>
    <t>HFJ</t>
  </si>
  <si>
    <t>HN</t>
  </si>
  <si>
    <t>HF</t>
  </si>
  <si>
    <t>HM</t>
  </si>
  <si>
    <t>DM</t>
  </si>
  <si>
    <t>DES</t>
  </si>
  <si>
    <t>ME</t>
  </si>
  <si>
    <t>PESOS</t>
  </si>
  <si>
    <t>PUNTUACIÓN TOTAL</t>
  </si>
  <si>
    <t>Actuaciones</t>
  </si>
  <si>
    <t>C1=</t>
  </si>
  <si>
    <t>C2=</t>
  </si>
  <si>
    <t>C3=</t>
  </si>
  <si>
    <t>C4=</t>
  </si>
  <si>
    <t>CÓDIGO</t>
  </si>
  <si>
    <t>ACT</t>
  </si>
  <si>
    <t>CRITERIOS DE PUNTUACIÓN</t>
  </si>
  <si>
    <t>CENTRO / TIPO</t>
  </si>
  <si>
    <t>CHECK</t>
  </si>
  <si>
    <t>MAX.</t>
  </si>
  <si>
    <t>Duración del Contrato</t>
  </si>
  <si>
    <t>cont.</t>
  </si>
  <si>
    <t>pror.</t>
  </si>
  <si>
    <t>NOTA:</t>
  </si>
  <si>
    <t>pro</t>
  </si>
  <si>
    <t>MANTENIMIENTO</t>
  </si>
  <si>
    <t>→</t>
  </si>
  <si>
    <t>%E=</t>
  </si>
  <si>
    <t>❷</t>
  </si>
  <si>
    <t>MANTENIMIENTO CORRECTIVO</t>
  </si>
  <si>
    <t>PEÓN</t>
  </si>
  <si>
    <t>OFICIAL</t>
  </si>
  <si>
    <t>CONTRATO</t>
  </si>
  <si>
    <r>
      <t xml:space="preserve">* </t>
    </r>
    <r>
      <rPr>
        <sz val="9"/>
        <color rgb="FFFF0000"/>
        <rFont val="Calibri"/>
        <family val="2"/>
        <scheme val="minor"/>
      </rPr>
      <t>Cumplimentar todas las casillas de color amarillo.</t>
    </r>
    <r>
      <rPr>
        <sz val="9"/>
        <color theme="1"/>
        <rFont val="Calibri"/>
        <family val="2"/>
        <scheme val="minor"/>
      </rPr>
      <t xml:space="preserve"> En el caso de que no estén cumplimentadas todos los importes aparecerá un mensaje de error </t>
    </r>
    <r>
      <rPr>
        <sz val="9"/>
        <color rgb="FFFF0000"/>
        <rFont val="Calibri"/>
        <family val="2"/>
        <scheme val="minor"/>
      </rPr>
      <t>"Faltan importes"</t>
    </r>
  </si>
  <si>
    <t>PZ</t>
  </si>
  <si>
    <t>ACTUACIONES</t>
  </si>
  <si>
    <t>VALOR ESTIMADO   →</t>
  </si>
  <si>
    <r>
      <rPr>
        <b/>
        <sz val="8"/>
        <color rgb="FF00B050"/>
        <rFont val="News Gothic MT"/>
        <family val="2"/>
      </rPr>
      <t>Nh</t>
    </r>
    <r>
      <rPr>
        <sz val="8"/>
        <color rgb="FF00B050"/>
        <rFont val="News Gothic MT"/>
        <family val="2"/>
      </rPr>
      <t xml:space="preserve"> = Numero de horas medias por actuación.</t>
    </r>
  </si>
  <si>
    <r>
      <rPr>
        <b/>
        <sz val="8"/>
        <color theme="9" tint="-0.249977111117893"/>
        <rFont val="News Gothic MT"/>
        <family val="2"/>
      </rPr>
      <t>%E</t>
    </r>
    <r>
      <rPr>
        <sz val="8"/>
        <color theme="9" tint="-0.249977111117893"/>
        <rFont val="News Gothic MT"/>
        <family val="2"/>
      </rPr>
      <t xml:space="preserve"> = Probabilidad de necesidad de medios de elevación por actuación</t>
    </r>
  </si>
  <si>
    <t>Me = Medios de elevación</t>
  </si>
  <si>
    <t>Dm=</t>
  </si>
  <si>
    <t>Nh=</t>
  </si>
  <si>
    <t>Na=</t>
  </si>
  <si>
    <t>MANTENIMIENTO PREVENTIVO</t>
  </si>
  <si>
    <t>correc</t>
  </si>
  <si>
    <t>prev</t>
  </si>
  <si>
    <t>dur.C</t>
  </si>
  <si>
    <t>Act.</t>
  </si>
  <si>
    <t>PRORROGA</t>
  </si>
  <si>
    <t>←  PARTIDAS</t>
  </si>
  <si>
    <t>RECARGA</t>
  </si>
  <si>
    <t>SUMINISTRO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</si>
  <si>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</si>
  <si>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</si>
  <si>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</si>
  <si>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</si>
  <si>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</si>
  <si>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</si>
  <si>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</si>
  <si>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</si>
  <si>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</si>
  <si>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</si>
  <si>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</si>
  <si>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</si>
  <si>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r>
      <t>Ʃ</t>
    </r>
    <r>
      <rPr>
        <b/>
        <sz val="12.65"/>
        <color theme="6" tint="-0.499984740745262"/>
        <rFont val="Calibri"/>
        <family val="2"/>
      </rPr>
      <t>C→</t>
    </r>
  </si>
  <si>
    <r>
      <t xml:space="preserve">Desplazamiento Medio (Dm) </t>
    </r>
    <r>
      <rPr>
        <b/>
        <sz val="9"/>
        <color theme="3"/>
        <rFont val="Calibri"/>
        <family val="2"/>
      </rPr>
      <t>→</t>
    </r>
    <r>
      <rPr>
        <b/>
        <sz val="9"/>
        <color theme="3"/>
        <rFont val="Calibri"/>
        <family val="2"/>
        <scheme val="minor"/>
      </rPr>
      <t>(Media aritmética desplazamientos)</t>
    </r>
  </si>
  <si>
    <t>PZ = Coste medio de piezas y consumibles por actuación</t>
  </si>
  <si>
    <t>PZ=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</si>
  <si>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</si>
  <si>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</si>
  <si>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</si>
  <si>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</si>
  <si>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</si>
  <si>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</si>
  <si>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</si>
  <si>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</si>
  <si>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</si>
  <si>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</si>
  <si>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</si>
  <si>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</si>
  <si>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</si>
  <si>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</si>
  <si>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</si>
  <si>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</si>
  <si>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</si>
  <si>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</si>
  <si>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</si>
  <si>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</si>
  <si>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</si>
  <si>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</si>
  <si>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</si>
  <si>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</si>
  <si>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MODIF.</t>
  </si>
  <si>
    <t>CAPÍTULO</t>
  </si>
  <si>
    <t>01</t>
  </si>
  <si>
    <t>01.01</t>
  </si>
  <si>
    <t>PARTIDA</t>
  </si>
  <si>
    <t>DESPLAZAMIENTO (incluso personal, ida y vuelta, dietas…)</t>
  </si>
  <si>
    <t>Unidad</t>
  </si>
  <si>
    <t>Plantilla</t>
  </si>
  <si>
    <t>CTO. + PRORROGA</t>
  </si>
  <si>
    <t>B = Importe de la empresa que se valora.   ///   A = Importe mínimo mayor de 0.</t>
  </si>
  <si>
    <t>Sr = [(R6A*R1)+(S6A*S1)]+[(R9A*R2)+(S9A*S2)]+[(R2C*R3)+(S2C*S3)]+
[(R3C*R4)+(S3C*S4)]+[(R5C*R5)+(S5C*S5)]+[(R25A*R6)+(S25A*S6)]</t>
  </si>
  <si>
    <t>SUMINISTROS / RECARGAS (Sr)</t>
  </si>
  <si>
    <t>S25</t>
  </si>
  <si>
    <t>R25</t>
  </si>
  <si>
    <t>03</t>
  </si>
  <si>
    <t>03.01</t>
  </si>
  <si>
    <t>Revisión anual</t>
  </si>
  <si>
    <t>rev./centro</t>
  </si>
  <si>
    <t>PIEZAS DE RECAMBIO Y MATERIALES (Imp. Fijo no valorable)</t>
  </si>
  <si>
    <t>Coste medio de Material</t>
  </si>
  <si>
    <t>PIEZAS DE RECAMBIO Y MATERIALES</t>
  </si>
  <si>
    <t>años</t>
  </si>
  <si>
    <t>SUBTOTAL</t>
  </si>
  <si>
    <t>SUBPARTIDA</t>
  </si>
  <si>
    <t>imp.licit.</t>
  </si>
  <si>
    <t>Error_01</t>
  </si>
  <si>
    <t>Error_02</t>
  </si>
  <si>
    <t>Error_03</t>
  </si>
  <si>
    <t>Revisión Anual</t>
  </si>
  <si>
    <t>ITV</t>
  </si>
  <si>
    <t>01.01.01</t>
  </si>
  <si>
    <t>01.01.02</t>
  </si>
  <si>
    <t>01.01.03</t>
  </si>
  <si>
    <t>01.01.04</t>
  </si>
  <si>
    <t>01.01.05</t>
  </si>
  <si>
    <t>Hora de trabajo dentro de jornada laboral (07:00 - 19:00)</t>
  </si>
  <si>
    <t>Hora de trabajo fuera de jornada laboral (19:00 - 22:00)</t>
  </si>
  <si>
    <t>Hora de trabajo en horario nocturno (22:00 - 07:00)</t>
  </si>
  <si>
    <t>Hora</t>
  </si>
  <si>
    <t>Hora de trabajo en horario festivo nacional (cualquier horario)</t>
  </si>
  <si>
    <t>ALMERÍA</t>
  </si>
  <si>
    <t>Balanegra</t>
  </si>
  <si>
    <t>Granada</t>
  </si>
  <si>
    <t>GRANADA</t>
  </si>
  <si>
    <t>Úbeda</t>
  </si>
  <si>
    <t>Mijas</t>
  </si>
  <si>
    <t>El Viso</t>
  </si>
  <si>
    <t>JAÉN</t>
  </si>
  <si>
    <t>MÁLAGA</t>
  </si>
  <si>
    <t>LOTE 02. MANTENIMIENTO CENTROS DE TRANSFORMACIÓN (ANDALUCÍA ORIENTAL)</t>
  </si>
  <si>
    <t>Informe de Estado de Centro de Transformación</t>
  </si>
  <si>
    <t>01.02</t>
  </si>
  <si>
    <t>01.02.01</t>
  </si>
  <si>
    <t>01.02.02</t>
  </si>
  <si>
    <t>01.02.03</t>
  </si>
  <si>
    <t>01.02.04</t>
  </si>
  <si>
    <t>01.02.05</t>
  </si>
  <si>
    <t>Informe/rev.</t>
  </si>
  <si>
    <t>03.02</t>
  </si>
  <si>
    <t>03.03</t>
  </si>
  <si>
    <t>03.04</t>
  </si>
  <si>
    <t>03.05</t>
  </si>
  <si>
    <t>03.06</t>
  </si>
  <si>
    <t>03.07</t>
  </si>
  <si>
    <t>03.08</t>
  </si>
  <si>
    <t>03.09</t>
  </si>
  <si>
    <t>03.10</t>
  </si>
  <si>
    <t>03.11</t>
  </si>
  <si>
    <t>03.12</t>
  </si>
  <si>
    <t>03.13</t>
  </si>
  <si>
    <t>04</t>
  </si>
  <si>
    <t>CT340-26-020</t>
  </si>
  <si>
    <t>MAT. Y PIEZAS</t>
  </si>
  <si>
    <t/>
  </si>
  <si>
    <t>años 1</t>
  </si>
  <si>
    <t>años 2</t>
  </si>
  <si>
    <t>prorroga 1</t>
  </si>
  <si>
    <t>prorroga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</si>
</sst>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0\ &quot;Horas&quot;"/>
    <numFmt numFmtId="165" formatCode="0\ &quot;Act.&quot;"/>
    <numFmt numFmtId="166" formatCode="_-* #,##0.00\ [$€-C0A]_-;\-* #,##0.00\ [$€-C0A]_-;_-* &quot;-&quot;??\ [$€-C0A]_-;_-@_-"/>
    <numFmt numFmtId="167" formatCode="#,##0.00\ &quot;€&quot;"/>
    <numFmt numFmtId="168" formatCode="0&quot;%&quot;"/>
    <numFmt numFmtId="169" formatCode="0\ &quot;Recargas&quot;"/>
    <numFmt numFmtId="170" formatCode="0\ &quot;Extintores&quot;"/>
    <numFmt numFmtId="171" formatCode="&quot;Plantilla formada por  =  &quot;0&quot; persona/as&quot;"/>
    <numFmt numFmtId="172" formatCode="0&quot; PUNTOS&quot;"/>
  </numFmts>
  <fonts count="62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8"/>
      <color theme="3"/>
      <name val="Calibri"/>
      <family val="2"/>
      <scheme val="minor"/>
    </font>
    <font>
      <sz val="8"/>
      <color theme="3"/>
      <name val="News Gothic MT"/>
      <family val="2"/>
    </font>
    <font>
      <sz val="11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8"/>
      <color rgb="FF00B050"/>
      <name val="News Gothic MT"/>
      <family val="2"/>
    </font>
    <font>
      <b/>
      <sz val="8"/>
      <color theme="9" tint="-0.249977111117893"/>
      <name val="News Gothic MT"/>
      <family val="2"/>
    </font>
    <font>
      <b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8"/>
      <color theme="9" tint="-0.249977111117893"/>
      <name val="News Gothic MT"/>
      <family val="2"/>
    </font>
    <font>
      <sz val="8"/>
      <color theme="9" tint="-0.499984740745262"/>
      <name val="News Gothic MT"/>
      <family val="2"/>
    </font>
    <font>
      <sz val="8"/>
      <color rgb="FF00B050"/>
      <name val="News Gothic MT"/>
      <family val="2"/>
    </font>
    <font>
      <sz val="8"/>
      <color theme="6" tint="-0.499984740745262"/>
      <name val="News Gothic MT"/>
      <family val="2"/>
    </font>
    <font>
      <b/>
      <sz val="9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News Gothic MT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3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6" tint="-0.499984740745262"/>
      <name val="Calibri"/>
      <family val="2"/>
    </font>
    <font>
      <b/>
      <sz val="12.65"/>
      <color theme="6" tint="-0.499984740745262"/>
      <name val="Calibri"/>
      <family val="2"/>
    </font>
    <font>
      <b/>
      <sz val="9"/>
      <color theme="3"/>
      <name val="Calibri"/>
      <family val="2"/>
    </font>
    <font>
      <sz val="8"/>
      <color theme="2" tint="-0.89999084444715716"/>
      <name val="News Gothic MT"/>
      <family val="2"/>
    </font>
    <font>
      <sz val="11"/>
      <color theme="2" tint="-0.89999084444715716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sz val="9"/>
      <color theme="3"/>
      <name val="Calibri"/>
      <family val="2"/>
      <scheme val="minor"/>
    </font>
    <font>
      <sz val="6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>
        <stop position="0">
          <color rgb="FFC00000"/>
        </stop>
        <stop position="1">
          <color theme="5" tint="0.59999389629810485"/>
        </stop>
      </gradient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2065187536243"/>
      </left>
      <right style="thin">
        <color theme="3" tint="0.79995117038483843"/>
      </right>
      <top style="thin">
        <color theme="3" tint="0.79992065187536243"/>
      </top>
      <bottom/>
      <diagonal/>
    </border>
    <border>
      <left style="thin">
        <color theme="3" tint="0.79995117038483843"/>
      </left>
      <right style="thin">
        <color theme="3" tint="0.79992065187536243"/>
      </right>
      <top style="thin">
        <color theme="3" tint="0.79992065187536243"/>
      </top>
      <bottom/>
      <diagonal/>
    </border>
    <border>
      <left style="thin">
        <color theme="3" tint="0.799920651875362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206518753624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206518753624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 tint="0.79989013336588644"/>
      </left>
      <right style="thin">
        <color theme="3" tint="0.79995117038483843"/>
      </right>
      <top style="thin">
        <color theme="3" tint="0.79989013336588644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89013336588644"/>
      </top>
      <bottom/>
      <diagonal/>
    </border>
    <border>
      <left style="thin">
        <color theme="3" tint="0.79995117038483843"/>
      </left>
      <right style="thin">
        <color theme="3" tint="0.79989013336588644"/>
      </right>
      <top style="thin">
        <color theme="3" tint="0.79989013336588644"/>
      </top>
      <bottom/>
      <diagonal/>
    </border>
    <border>
      <left style="thin">
        <color theme="3" tint="0.79989013336588644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 style="thin">
        <color theme="3" tint="0.79989013336588644"/>
      </right>
      <top/>
      <bottom/>
      <diagonal/>
    </border>
    <border>
      <left style="thin">
        <color theme="3" tint="0.79989013336588644"/>
      </left>
      <right style="thin">
        <color theme="3" tint="0.79995117038483843"/>
      </right>
      <top/>
      <bottom style="thin">
        <color theme="3" tint="0.79989013336588644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89013336588644"/>
      </bottom>
      <diagonal/>
    </border>
    <border>
      <left style="thin">
        <color theme="3" tint="0.79995117038483843"/>
      </left>
      <right style="thin">
        <color theme="3" tint="0.79989013336588644"/>
      </right>
      <top/>
      <bottom style="thin">
        <color theme="3" tint="0.79989013336588644"/>
      </bottom>
      <diagonal/>
    </border>
    <border>
      <left style="thin">
        <color theme="3" tint="0.79995117038483843"/>
      </left>
      <right style="thin">
        <color theme="3" tint="0.79992065187536243"/>
      </right>
      <top/>
      <bottom/>
      <diagonal/>
    </border>
    <border>
      <left style="thin">
        <color theme="3" tint="0.79992065187536243"/>
      </left>
      <right style="thin">
        <color theme="3" tint="0.79995117038483843"/>
      </right>
      <top/>
      <bottom style="thin">
        <color theme="3" tint="0.79992065187536243"/>
      </bottom>
      <diagonal/>
    </border>
    <border>
      <left style="thin">
        <color theme="3" tint="0.79995117038483843"/>
      </left>
      <right style="thin">
        <color theme="3" tint="0.79992065187536243"/>
      </right>
      <top/>
      <bottom style="thin">
        <color theme="3" tint="0.7999206518753624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1" tint="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3" tint="0.79989013336588644"/>
      </left>
      <right/>
      <top/>
      <bottom/>
      <diagonal/>
    </border>
    <border>
      <left style="thin">
        <color theme="3" tint="0.79982909634693444"/>
      </left>
      <right/>
      <top style="thin">
        <color theme="3" tint="0.79982909634693444"/>
      </top>
      <bottom style="thin">
        <color theme="3" tint="0.79982909634693444"/>
      </bottom>
      <diagonal/>
    </border>
    <border>
      <left/>
      <right/>
      <top style="thin">
        <color theme="3" tint="0.79982909634693444"/>
      </top>
      <bottom style="thin">
        <color theme="3" tint="0.79982909634693444"/>
      </bottom>
      <diagonal/>
    </border>
    <border>
      <left/>
      <right style="thin">
        <color theme="3" tint="0.79982909634693444"/>
      </right>
      <top style="thin">
        <color theme="3" tint="0.79982909634693444"/>
      </top>
      <bottom style="thin">
        <color theme="3" tint="0.79982909634693444"/>
      </bottom>
      <diagonal/>
    </border>
    <border>
      <left style="thin">
        <color theme="3" tint="0.79989013336588644"/>
      </left>
      <right/>
      <top style="thin">
        <color theme="3" tint="0.79989013336588644"/>
      </top>
      <bottom/>
      <diagonal/>
    </border>
    <border>
      <left/>
      <right/>
      <top style="thin">
        <color theme="3" tint="0.79989013336588644"/>
      </top>
      <bottom/>
      <diagonal/>
    </border>
    <border>
      <left/>
      <right style="thin">
        <color theme="3" tint="0.79989013336588644"/>
      </right>
      <top style="thin">
        <color theme="3" tint="0.79989013336588644"/>
      </top>
      <bottom/>
      <diagonal/>
    </border>
    <border>
      <left/>
      <right style="thin">
        <color theme="3" tint="0.79989013336588644"/>
      </right>
      <top/>
      <bottom/>
      <diagonal/>
    </border>
    <border>
      <left style="thin">
        <color theme="3" tint="0.79989013336588644"/>
      </left>
      <right/>
      <top/>
      <bottom style="thin">
        <color theme="3" tint="0.79989013336588644"/>
      </bottom>
      <diagonal/>
    </border>
    <border>
      <left/>
      <right/>
      <top/>
      <bottom style="thin">
        <color theme="3" tint="0.79989013336588644"/>
      </bottom>
      <diagonal/>
    </border>
    <border>
      <left/>
      <right style="thin">
        <color theme="3" tint="0.79989013336588644"/>
      </right>
      <top/>
      <bottom style="thin">
        <color theme="3" tint="0.7998901333658864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21" fillId="0" borderId="0"/>
    <xf numFmtId="0" fontId="21" fillId="0" borderId="0"/>
  </cellStyleXfs>
  <cellXfs count="290">
    <xf numFmtId="0" fontId="0" fillId="0" borderId="0" xfId="0"/>
    <xf numFmtId="0" fontId="1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166" fontId="1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0" fontId="8" fillId="2" borderId="0" xfId="0" applyFont="1" applyFill="1" applyAlignment="1">
      <alignment horizontal="left" vertical="center" shrinkToFit="1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Alignment="1">
      <alignment horizontal="left" vertical="center"/>
    </xf>
    <xf numFmtId="0" fontId="10" fillId="4" borderId="0" xfId="0" applyFont="1" applyFill="1" applyAlignment="1">
      <alignment horizontal="left"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29" fillId="0" borderId="0" xfId="0" applyFont="1" applyAlignment="1">
      <alignment horizontal="right" vertical="center"/>
    </xf>
    <xf numFmtId="9" fontId="33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1" fillId="0" borderId="0" xfId="0" applyNumberFormat="1" applyFont="1" applyAlignment="1">
      <alignment horizontal="center" vertical="center" shrinkToFit="1"/>
    </xf>
    <xf numFmtId="167" fontId="34" fillId="0" borderId="0" xfId="0" applyNumberFormat="1" applyFont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1" fontId="0" fillId="9" borderId="1" xfId="0" applyNumberFormat="1" applyFill="1" applyBorder="1" applyAlignment="1">
      <alignment horizontal="center" vertical="center" shrinkToFi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164" fontId="14" fillId="9" borderId="43" xfId="0" applyNumberFormat="1" applyFont="1" applyFill="1" applyBorder="1" applyAlignment="1">
      <alignment horizontal="center" vertical="center" shrinkToFit="1"/>
    </xf>
    <xf numFmtId="9" fontId="32" fillId="9" borderId="43" xfId="1" applyFont="1" applyFill="1" applyBorder="1" applyAlignment="1">
      <alignment horizontal="center" vertical="center" shrinkToFit="1"/>
    </xf>
    <xf numFmtId="0" fontId="22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0" fillId="9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7" fontId="18" fillId="0" borderId="0" xfId="0" applyNumberFormat="1" applyFont="1" applyAlignment="1">
      <alignment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167" fontId="18" fillId="0" borderId="0" xfId="0" applyNumberFormat="1" applyFont="1" applyAlignment="1">
      <alignment vertical="center" shrinkToFit="1"/>
    </xf>
    <xf numFmtId="10" fontId="30" fillId="9" borderId="43" xfId="0" applyNumberFormat="1" applyFont="1" applyFill="1" applyBorder="1" applyAlignment="1">
      <alignment horizontal="center" vertical="center" shrinkToFit="1"/>
    </xf>
    <xf numFmtId="0" fontId="20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10" fontId="11" fillId="0" borderId="0" xfId="1" applyNumberFormat="1" applyFont="1" applyBorder="1" applyAlignment="1">
      <alignment horizontal="center" vertical="center"/>
    </xf>
    <xf numFmtId="167" fontId="44" fillId="0" borderId="0" xfId="0" applyNumberFormat="1" applyFont="1" applyAlignment="1">
      <alignment vertical="center" shrinkToFit="1"/>
    </xf>
    <xf numFmtId="10" fontId="7" fillId="0" borderId="0" xfId="1" applyNumberFormat="1" applyFont="1" applyBorder="1" applyAlignment="1">
      <alignment horizontal="center" vertical="center"/>
    </xf>
    <xf numFmtId="10" fontId="7" fillId="4" borderId="41" xfId="1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7" fillId="7" borderId="1" xfId="0" applyFont="1" applyFill="1" applyBorder="1" applyAlignment="1">
      <alignment horizontal="center" vertical="center" shrinkToFit="1"/>
    </xf>
    <xf numFmtId="0" fontId="7" fillId="7" borderId="41" xfId="0" applyFont="1" applyFill="1" applyBorder="1" applyAlignment="1">
      <alignment horizontal="center" vertical="center" shrinkToFit="1"/>
    </xf>
    <xf numFmtId="0" fontId="7" fillId="7" borderId="26" xfId="0" applyFont="1" applyFill="1" applyBorder="1" applyAlignment="1">
      <alignment horizontal="center" vertical="center" shrinkToFit="1"/>
    </xf>
    <xf numFmtId="1" fontId="7" fillId="7" borderId="1" xfId="0" applyNumberFormat="1" applyFont="1" applyFill="1" applyBorder="1" applyAlignment="1">
      <alignment horizontal="center" vertical="center" shrinkToFit="1"/>
    </xf>
    <xf numFmtId="1" fontId="7" fillId="7" borderId="3" xfId="0" applyNumberFormat="1" applyFont="1" applyFill="1" applyBorder="1" applyAlignment="1">
      <alignment horizontal="center" vertical="center" shrinkToFit="1"/>
    </xf>
    <xf numFmtId="9" fontId="7" fillId="7" borderId="1" xfId="0" applyNumberFormat="1" applyFont="1" applyFill="1" applyBorder="1" applyAlignment="1">
      <alignment horizontal="center" vertical="center" shrinkToFit="1"/>
    </xf>
    <xf numFmtId="0" fontId="7" fillId="7" borderId="28" xfId="0" applyFont="1" applyFill="1" applyBorder="1" applyAlignment="1">
      <alignment horizontal="center" vertical="center" shrinkToFit="1"/>
    </xf>
    <xf numFmtId="1" fontId="47" fillId="7" borderId="4" xfId="0" applyNumberFormat="1" applyFont="1" applyFill="1" applyBorder="1" applyAlignment="1">
      <alignment horizontal="center" vertical="center" shrinkToFit="1"/>
    </xf>
    <xf numFmtId="1" fontId="47" fillId="7" borderId="1" xfId="0" applyNumberFormat="1" applyFont="1" applyFill="1" applyBorder="1" applyAlignment="1">
      <alignment horizontal="center" vertical="center" shrinkToFit="1"/>
    </xf>
    <xf numFmtId="0" fontId="7" fillId="14" borderId="4" xfId="0" applyFont="1" applyFill="1" applyBorder="1" applyAlignment="1">
      <alignment horizontal="center" vertical="center" shrinkToFit="1"/>
    </xf>
    <xf numFmtId="0" fontId="7" fillId="14" borderId="1" xfId="0" applyFont="1" applyFill="1" applyBorder="1" applyAlignment="1">
      <alignment horizontal="center" vertical="center" shrinkToFit="1"/>
    </xf>
    <xf numFmtId="0" fontId="7" fillId="14" borderId="3" xfId="0" applyFont="1" applyFill="1" applyBorder="1" applyAlignment="1">
      <alignment horizontal="center" vertical="center" shrinkToFit="1"/>
    </xf>
    <xf numFmtId="0" fontId="7" fillId="14" borderId="48" xfId="0" applyFont="1" applyFill="1" applyBorder="1" applyAlignment="1">
      <alignment horizontal="center" vertical="center" shrinkToFit="1"/>
    </xf>
    <xf numFmtId="0" fontId="7" fillId="15" borderId="3" xfId="0" applyFont="1" applyFill="1" applyBorder="1" applyAlignment="1">
      <alignment horizontal="center" vertical="center" shrinkToFit="1"/>
    </xf>
    <xf numFmtId="168" fontId="7" fillId="15" borderId="4" xfId="0" applyNumberFormat="1" applyFont="1" applyFill="1" applyBorder="1" applyAlignment="1">
      <alignment horizontal="center" vertical="center" shrinkToFit="1"/>
    </xf>
    <xf numFmtId="1" fontId="7" fillId="15" borderId="4" xfId="0" applyNumberFormat="1" applyFont="1" applyFill="1" applyBorder="1" applyAlignment="1">
      <alignment horizontal="center" vertical="center" shrinkToFit="1"/>
    </xf>
    <xf numFmtId="1" fontId="7" fillId="15" borderId="20" xfId="0" applyNumberFormat="1" applyFont="1" applyFill="1" applyBorder="1" applyAlignment="1">
      <alignment horizontal="center" vertical="center" shrinkToFit="1"/>
    </xf>
    <xf numFmtId="0" fontId="7" fillId="15" borderId="1" xfId="0" applyFont="1" applyFill="1" applyBorder="1" applyAlignment="1">
      <alignment horizontal="center" vertical="center" shrinkToFit="1"/>
    </xf>
    <xf numFmtId="1" fontId="7" fillId="15" borderId="3" xfId="0" applyNumberFormat="1" applyFont="1" applyFill="1" applyBorder="1" applyAlignment="1">
      <alignment horizontal="center" vertical="center" shrinkToFit="1"/>
    </xf>
    <xf numFmtId="0" fontId="7" fillId="7" borderId="4" xfId="0" applyFont="1" applyFill="1" applyBorder="1" applyAlignment="1">
      <alignment horizontal="center" vertical="center" shrinkToFit="1"/>
    </xf>
    <xf numFmtId="1" fontId="7" fillId="7" borderId="4" xfId="0" applyNumberFormat="1" applyFont="1" applyFill="1" applyBorder="1" applyAlignment="1">
      <alignment horizontal="center" vertical="center" shrinkToFit="1"/>
    </xf>
    <xf numFmtId="0" fontId="12" fillId="11" borderId="1" xfId="0" applyFont="1" applyFill="1" applyBorder="1" applyAlignment="1">
      <alignment horizontal="center" vertical="center" shrinkToFit="1"/>
    </xf>
    <xf numFmtId="1" fontId="12" fillId="11" borderId="1" xfId="0" applyNumberFormat="1" applyFont="1" applyFill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48" fillId="0" borderId="0" xfId="0" applyFont="1" applyAlignment="1">
      <alignment vertical="center" shrinkToFit="1"/>
    </xf>
    <xf numFmtId="0" fontId="49" fillId="16" borderId="1" xfId="0" applyFont="1" applyFill="1" applyBorder="1" applyAlignment="1">
      <alignment horizontal="center" vertical="center" shrinkToFit="1"/>
    </xf>
    <xf numFmtId="0" fontId="0" fillId="16" borderId="1" xfId="0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50" fillId="0" borderId="0" xfId="0" applyFont="1" applyAlignment="1">
      <alignment horizontal="right" vertical="center"/>
    </xf>
    <xf numFmtId="10" fontId="30" fillId="0" borderId="47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9" fontId="2" fillId="9" borderId="43" xfId="0" applyNumberFormat="1" applyFont="1" applyFill="1" applyBorder="1" applyAlignment="1">
      <alignment horizontal="center" vertical="center" shrinkToFit="1"/>
    </xf>
    <xf numFmtId="0" fontId="54" fillId="0" borderId="0" xfId="0" applyFont="1" applyAlignment="1">
      <alignment horizontal="right" vertical="center"/>
    </xf>
    <xf numFmtId="167" fontId="55" fillId="9" borderId="43" xfId="1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10" fontId="30" fillId="0" borderId="0" xfId="0" applyNumberFormat="1" applyFont="1" applyAlignment="1">
      <alignment horizontal="center" vertical="center" shrinkToFit="1"/>
    </xf>
    <xf numFmtId="0" fontId="56" fillId="4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165" fontId="31" fillId="9" borderId="43" xfId="0" applyNumberFormat="1" applyFont="1" applyFill="1" applyBorder="1" applyAlignment="1">
      <alignment horizontal="center" vertical="center" shrinkToFit="1"/>
    </xf>
    <xf numFmtId="0" fontId="5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 shrinkToFit="1"/>
    </xf>
    <xf numFmtId="0" fontId="7" fillId="15" borderId="20" xfId="0" applyFont="1" applyFill="1" applyBorder="1" applyAlignment="1">
      <alignment horizontal="center" vertical="center" shrinkToFit="1"/>
    </xf>
    <xf numFmtId="0" fontId="7" fillId="7" borderId="3" xfId="0" applyFont="1" applyFill="1" applyBorder="1" applyAlignment="1">
      <alignment horizontal="center" vertical="center" shrinkToFit="1"/>
    </xf>
    <xf numFmtId="1" fontId="47" fillId="7" borderId="20" xfId="0" applyNumberFormat="1" applyFont="1" applyFill="1" applyBorder="1" applyAlignment="1">
      <alignment horizontal="center" vertical="center" shrinkToFit="1"/>
    </xf>
    <xf numFmtId="0" fontId="49" fillId="16" borderId="48" xfId="0" applyFont="1" applyFill="1" applyBorder="1" applyAlignment="1">
      <alignment horizontal="center" vertical="center" shrinkToFit="1"/>
    </xf>
    <xf numFmtId="0" fontId="56" fillId="0" borderId="0" xfId="0" applyFont="1" applyAlignment="1">
      <alignment vertical="center" shrinkToFit="1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vertical="center"/>
    </xf>
    <xf numFmtId="0" fontId="56" fillId="0" borderId="0" xfId="0" applyFont="1" applyAlignment="1">
      <alignment horizontal="center" vertical="center" shrinkToFit="1"/>
    </xf>
    <xf numFmtId="167" fontId="18" fillId="0" borderId="0" xfId="0" applyNumberFormat="1" applyFont="1" applyAlignment="1">
      <alignment horizontal="center" vertical="center" shrinkToFit="1"/>
    </xf>
    <xf numFmtId="0" fontId="0" fillId="9" borderId="4" xfId="0" applyFill="1" applyBorder="1" applyAlignment="1">
      <alignment horizontal="center" vertical="center"/>
    </xf>
    <xf numFmtId="167" fontId="45" fillId="9" borderId="1" xfId="0" applyNumberFormat="1" applyFont="1" applyFill="1" applyBorder="1" applyAlignment="1">
      <alignment horizontal="center" vertical="center" shrinkToFit="1"/>
    </xf>
    <xf numFmtId="169" fontId="60" fillId="0" borderId="1" xfId="0" applyNumberFormat="1" applyFont="1" applyBorder="1" applyAlignment="1">
      <alignment horizontal="center" vertical="center" shrinkToFit="1"/>
    </xf>
    <xf numFmtId="169" fontId="60" fillId="0" borderId="50" xfId="0" applyNumberFormat="1" applyFont="1" applyBorder="1" applyAlignment="1">
      <alignment horizontal="center" vertical="center" shrinkToFit="1"/>
    </xf>
    <xf numFmtId="169" fontId="60" fillId="0" borderId="43" xfId="0" applyNumberFormat="1" applyFont="1" applyBorder="1" applyAlignment="1">
      <alignment horizontal="center" vertical="center" shrinkToFit="1"/>
    </xf>
    <xf numFmtId="169" fontId="60" fillId="0" borderId="43" xfId="1" applyNumberFormat="1" applyFont="1" applyBorder="1" applyAlignment="1">
      <alignment horizontal="center" vertical="center" shrinkToFit="1"/>
    </xf>
    <xf numFmtId="170" fontId="60" fillId="0" borderId="1" xfId="0" applyNumberFormat="1" applyFont="1" applyBorder="1" applyAlignment="1">
      <alignment horizontal="center" vertical="center" shrinkToFit="1"/>
    </xf>
    <xf numFmtId="170" fontId="60" fillId="0" borderId="50" xfId="0" applyNumberFormat="1" applyFont="1" applyBorder="1" applyAlignment="1">
      <alignment horizontal="center" vertical="center" shrinkToFit="1"/>
    </xf>
    <xf numFmtId="170" fontId="60" fillId="0" borderId="43" xfId="0" applyNumberFormat="1" applyFont="1" applyBorder="1" applyAlignment="1">
      <alignment horizontal="center" vertical="center" shrinkToFit="1"/>
    </xf>
    <xf numFmtId="170" fontId="60" fillId="0" borderId="43" xfId="1" applyNumberFormat="1" applyFont="1" applyBorder="1" applyAlignment="1">
      <alignment horizontal="center" vertical="center" shrinkToFit="1"/>
    </xf>
    <xf numFmtId="0" fontId="0" fillId="0" borderId="62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70" xfId="0" applyBorder="1" applyAlignment="1">
      <alignment horizontal="center" vertical="center"/>
    </xf>
    <xf numFmtId="0" fontId="0" fillId="0" borderId="64" xfId="0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65" xfId="0" applyBorder="1" applyAlignment="1">
      <alignment vertical="center"/>
    </xf>
    <xf numFmtId="0" fontId="20" fillId="0" borderId="70" xfId="0" applyFont="1" applyBorder="1" applyAlignment="1">
      <alignment vertical="center"/>
    </xf>
    <xf numFmtId="0" fontId="20" fillId="0" borderId="71" xfId="0" applyFont="1" applyBorder="1" applyAlignment="1">
      <alignment vertical="center"/>
    </xf>
    <xf numFmtId="0" fontId="39" fillId="19" borderId="73" xfId="0" applyFont="1" applyFill="1" applyBorder="1" applyAlignment="1">
      <alignment vertical="center"/>
    </xf>
    <xf numFmtId="0" fontId="7" fillId="4" borderId="72" xfId="0" applyFont="1" applyFill="1" applyBorder="1" applyAlignment="1">
      <alignment horizontal="left" vertical="center" shrinkToFit="1"/>
    </xf>
    <xf numFmtId="0" fontId="19" fillId="19" borderId="73" xfId="0" applyFont="1" applyFill="1" applyBorder="1" applyAlignment="1">
      <alignment vertical="center"/>
    </xf>
    <xf numFmtId="0" fontId="0" fillId="0" borderId="70" xfId="0" applyBorder="1" applyAlignment="1">
      <alignment horizontal="right" vertical="center"/>
    </xf>
    <xf numFmtId="0" fontId="7" fillId="0" borderId="1" xfId="0" applyFont="1" applyBorder="1" applyAlignment="1">
      <alignment horizontal="center" vertical="center" shrinkToFit="1"/>
    </xf>
    <xf numFmtId="167" fontId="7" fillId="0" borderId="1" xfId="0" applyNumberFormat="1" applyFont="1" applyBorder="1" applyAlignment="1">
      <alignment horizontal="center" vertical="center" shrinkToFit="1"/>
    </xf>
    <xf numFmtId="172" fontId="33" fillId="0" borderId="1" xfId="1" applyNumberFormat="1" applyFont="1" applyBorder="1" applyAlignment="1">
      <alignment horizontal="center" vertical="center"/>
    </xf>
    <xf numFmtId="0" fontId="61" fillId="0" borderId="0" xfId="0" applyFont="1" applyAlignment="1">
      <alignment horizontal="center" vertical="center" shrinkToFit="1"/>
    </xf>
    <xf numFmtId="166" fontId="17" fillId="0" borderId="0" xfId="0" applyNumberFormat="1" applyFont="1" applyAlignment="1">
      <alignment vertical="center" shrinkToFit="1"/>
    </xf>
    <xf numFmtId="44" fontId="17" fillId="0" borderId="0" xfId="0" applyNumberFormat="1" applyFont="1" applyAlignment="1">
      <alignment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shrinkToFit="1"/>
    </xf>
    <xf numFmtId="166" fontId="1" fillId="0" borderId="0" xfId="0" applyNumberFormat="1" applyFont="1" applyAlignment="1" applyProtection="1">
      <alignment vertical="center" shrinkToFit="1"/>
      <protection locked="0"/>
    </xf>
    <xf numFmtId="0" fontId="1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58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 shrinkToFit="1"/>
    </xf>
    <xf numFmtId="0" fontId="41" fillId="8" borderId="14" xfId="0" applyFont="1" applyFill="1" applyBorder="1" applyAlignment="1" applyProtection="1">
      <alignment horizontal="left" vertical="center" shrinkToFit="1"/>
      <protection locked="0"/>
    </xf>
    <xf numFmtId="0" fontId="41" fillId="8" borderId="8" xfId="0" applyFont="1" applyFill="1" applyBorder="1" applyAlignment="1" applyProtection="1">
      <alignment horizontal="left" vertical="center" shrinkToFit="1"/>
      <protection locked="0"/>
    </xf>
    <xf numFmtId="0" fontId="41" fillId="8" borderId="15" xfId="0" applyFont="1" applyFill="1" applyBorder="1" applyAlignment="1" applyProtection="1">
      <alignment horizontal="left" vertical="center" shrinkToFit="1"/>
      <protection locked="0"/>
    </xf>
    <xf numFmtId="0" fontId="42" fillId="8" borderId="44" xfId="0" applyFont="1" applyFill="1" applyBorder="1" applyAlignment="1" applyProtection="1">
      <alignment horizontal="left" vertical="center" shrinkToFit="1"/>
      <protection locked="0"/>
    </xf>
    <xf numFmtId="0" fontId="42" fillId="8" borderId="0" xfId="0" applyFont="1" applyFill="1" applyAlignment="1" applyProtection="1">
      <alignment horizontal="left" vertical="center" shrinkToFit="1"/>
      <protection locked="0"/>
    </xf>
    <xf numFmtId="0" fontId="42" fillId="8" borderId="45" xfId="0" applyFont="1" applyFill="1" applyBorder="1" applyAlignment="1" applyProtection="1">
      <alignment horizontal="left" vertical="center" shrinkToFit="1"/>
      <protection locked="0"/>
    </xf>
    <xf numFmtId="0" fontId="42" fillId="8" borderId="16" xfId="0" applyFont="1" applyFill="1" applyBorder="1" applyAlignment="1" applyProtection="1">
      <alignment horizontal="left" vertical="center" shrinkToFit="1"/>
      <protection locked="0"/>
    </xf>
    <xf numFmtId="0" fontId="42" fillId="8" borderId="46" xfId="0" applyFont="1" applyFill="1" applyBorder="1" applyAlignment="1" applyProtection="1">
      <alignment horizontal="left" vertical="center" shrinkToFit="1"/>
      <protection locked="0"/>
    </xf>
    <xf numFmtId="0" fontId="42" fillId="8" borderId="17" xfId="0" applyFont="1" applyFill="1" applyBorder="1" applyAlignment="1" applyProtection="1">
      <alignment horizontal="left" vertical="center" shrinkToFit="1"/>
      <protection locked="0"/>
    </xf>
    <xf numFmtId="0" fontId="6" fillId="13" borderId="5" xfId="0" applyFont="1" applyFill="1" applyBorder="1" applyAlignment="1">
      <alignment horizontal="center" vertical="center" shrinkToFit="1"/>
    </xf>
    <xf numFmtId="0" fontId="6" fillId="13" borderId="6" xfId="0" applyFont="1" applyFill="1" applyBorder="1" applyAlignment="1">
      <alignment horizontal="center" vertical="center" shrinkToFit="1"/>
    </xf>
    <xf numFmtId="0" fontId="6" fillId="13" borderId="7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2" fillId="3" borderId="46" xfId="0" applyFont="1" applyFill="1" applyBorder="1" applyAlignment="1">
      <alignment horizontal="center" vertical="center" shrinkToFit="1"/>
    </xf>
    <xf numFmtId="0" fontId="2" fillId="3" borderId="17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18" fillId="5" borderId="19" xfId="0" applyFont="1" applyFill="1" applyBorder="1" applyAlignment="1">
      <alignment horizontal="left" vertical="center" shrinkToFit="1"/>
    </xf>
    <xf numFmtId="0" fontId="18" fillId="5" borderId="49" xfId="0" applyFont="1" applyFill="1" applyBorder="1" applyAlignment="1">
      <alignment horizontal="left" vertical="center" shrinkToFit="1"/>
    </xf>
    <xf numFmtId="0" fontId="7" fillId="14" borderId="4" xfId="0" applyFont="1" applyFill="1" applyBorder="1" applyAlignment="1">
      <alignment horizontal="center" vertical="center" shrinkToFit="1"/>
    </xf>
    <xf numFmtId="0" fontId="7" fillId="14" borderId="1" xfId="0" applyFont="1" applyFill="1" applyBorder="1" applyAlignment="1">
      <alignment horizontal="center" vertical="center" shrinkToFit="1"/>
    </xf>
    <xf numFmtId="0" fontId="7" fillId="14" borderId="3" xfId="0" applyFont="1" applyFill="1" applyBorder="1" applyAlignment="1">
      <alignment horizontal="center" vertical="center" shrinkToFit="1"/>
    </xf>
    <xf numFmtId="0" fontId="7" fillId="14" borderId="48" xfId="0" applyFont="1" applyFill="1" applyBorder="1" applyAlignment="1">
      <alignment horizontal="center" vertical="center" shrinkToFit="1"/>
    </xf>
    <xf numFmtId="0" fontId="1" fillId="6" borderId="14" xfId="0" applyFont="1" applyFill="1" applyBorder="1" applyAlignment="1">
      <alignment horizontal="center" vertical="center" shrinkToFit="1"/>
    </xf>
    <xf numFmtId="0" fontId="1" fillId="6" borderId="8" xfId="0" applyFont="1" applyFill="1" applyBorder="1" applyAlignment="1">
      <alignment horizontal="center" vertical="center" shrinkToFit="1"/>
    </xf>
    <xf numFmtId="0" fontId="1" fillId="6" borderId="15" xfId="0" applyFont="1" applyFill="1" applyBorder="1" applyAlignment="1">
      <alignment horizontal="center" vertical="center" shrinkToFit="1"/>
    </xf>
    <xf numFmtId="0" fontId="35" fillId="12" borderId="62" xfId="0" applyFont="1" applyFill="1" applyBorder="1" applyAlignment="1">
      <alignment horizontal="center" vertical="center" shrinkToFit="1"/>
    </xf>
    <xf numFmtId="0" fontId="35" fillId="12" borderId="63" xfId="0" applyFont="1" applyFill="1" applyBorder="1" applyAlignment="1">
      <alignment horizontal="center" vertical="center" shrinkToFit="1"/>
    </xf>
    <xf numFmtId="0" fontId="35" fillId="12" borderId="64" xfId="0" applyFont="1" applyFill="1" applyBorder="1" applyAlignment="1">
      <alignment horizontal="center" vertical="center" shrinkToFit="1"/>
    </xf>
    <xf numFmtId="0" fontId="35" fillId="12" borderId="65" xfId="0" applyFont="1" applyFill="1" applyBorder="1" applyAlignment="1">
      <alignment horizontal="center" vertical="center" shrinkToFit="1"/>
    </xf>
    <xf numFmtId="0" fontId="7" fillId="15" borderId="1" xfId="0" applyFont="1" applyFill="1" applyBorder="1" applyAlignment="1">
      <alignment horizontal="center" vertical="center" shrinkToFit="1"/>
    </xf>
    <xf numFmtId="0" fontId="7" fillId="16" borderId="48" xfId="0" applyFont="1" applyFill="1" applyBorder="1" applyAlignment="1">
      <alignment horizontal="center" vertical="center" shrinkToFit="1"/>
    </xf>
    <xf numFmtId="0" fontId="7" fillId="16" borderId="1" xfId="0" applyFont="1" applyFill="1" applyBorder="1" applyAlignment="1">
      <alignment horizontal="center" vertical="center" shrinkToFit="1"/>
    </xf>
    <xf numFmtId="0" fontId="7" fillId="7" borderId="21" xfId="0" applyFont="1" applyFill="1" applyBorder="1" applyAlignment="1">
      <alignment horizontal="center" vertical="center" textRotation="90" shrinkToFit="1"/>
    </xf>
    <xf numFmtId="0" fontId="7" fillId="7" borderId="22" xfId="0" applyFont="1" applyFill="1" applyBorder="1" applyAlignment="1">
      <alignment horizontal="center" vertical="center" textRotation="90" shrinkToFit="1"/>
    </xf>
    <xf numFmtId="0" fontId="7" fillId="7" borderId="23" xfId="0" applyFont="1" applyFill="1" applyBorder="1" applyAlignment="1">
      <alignment horizontal="center" vertical="center" textRotation="90" shrinkToFit="1"/>
    </xf>
    <xf numFmtId="0" fontId="7" fillId="7" borderId="24" xfId="0" applyFont="1" applyFill="1" applyBorder="1" applyAlignment="1">
      <alignment horizontal="center" vertical="center" textRotation="90" shrinkToFit="1"/>
    </xf>
    <xf numFmtId="0" fontId="7" fillId="7" borderId="0" xfId="0" applyFont="1" applyFill="1" applyAlignment="1">
      <alignment horizontal="center" vertical="center" textRotation="90" shrinkToFit="1"/>
    </xf>
    <xf numFmtId="0" fontId="7" fillId="7" borderId="25" xfId="0" applyFont="1" applyFill="1" applyBorder="1" applyAlignment="1">
      <alignment horizontal="center" vertical="center" textRotation="90" shrinkToFit="1"/>
    </xf>
    <xf numFmtId="0" fontId="7" fillId="15" borderId="40" xfId="0" applyFont="1" applyFill="1" applyBorder="1" applyAlignment="1">
      <alignment horizontal="center" vertical="center" textRotation="90" shrinkToFit="1"/>
    </xf>
    <xf numFmtId="0" fontId="7" fillId="15" borderId="42" xfId="0" applyFont="1" applyFill="1" applyBorder="1" applyAlignment="1">
      <alignment horizontal="center" vertical="center" textRotation="90" shrinkToFit="1"/>
    </xf>
    <xf numFmtId="0" fontId="7" fillId="15" borderId="41" xfId="0" applyFont="1" applyFill="1" applyBorder="1" applyAlignment="1">
      <alignment horizontal="center" vertical="center" textRotation="90" shrinkToFit="1"/>
    </xf>
    <xf numFmtId="0" fontId="7" fillId="15" borderId="3" xfId="0" applyFont="1" applyFill="1" applyBorder="1" applyAlignment="1">
      <alignment horizontal="center" vertical="center" shrinkToFit="1"/>
    </xf>
    <xf numFmtId="0" fontId="7" fillId="15" borderId="4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4" fillId="17" borderId="0" xfId="0" applyFont="1" applyFill="1" applyAlignment="1">
      <alignment horizontal="center" vertical="center" shrinkToFit="1"/>
    </xf>
    <xf numFmtId="0" fontId="4" fillId="17" borderId="0" xfId="0" applyFont="1" applyFill="1" applyAlignment="1">
      <alignment horizontal="left" vertical="center" shrinkToFit="1"/>
    </xf>
    <xf numFmtId="0" fontId="1" fillId="6" borderId="44" xfId="0" applyFont="1" applyFill="1" applyBorder="1" applyAlignment="1">
      <alignment horizontal="center" vertical="center" shrinkToFit="1"/>
    </xf>
    <xf numFmtId="0" fontId="1" fillId="6" borderId="0" xfId="0" applyFont="1" applyFill="1" applyAlignment="1">
      <alignment horizontal="center" vertical="center" shrinkToFit="1"/>
    </xf>
    <xf numFmtId="0" fontId="1" fillId="6" borderId="45" xfId="0" applyFont="1" applyFill="1" applyBorder="1" applyAlignment="1">
      <alignment horizontal="center" vertical="center" shrinkToFit="1"/>
    </xf>
    <xf numFmtId="0" fontId="1" fillId="6" borderId="16" xfId="0" applyFont="1" applyFill="1" applyBorder="1" applyAlignment="1">
      <alignment horizontal="center" vertical="center" shrinkToFit="1"/>
    </xf>
    <xf numFmtId="0" fontId="1" fillId="6" borderId="46" xfId="0" applyFont="1" applyFill="1" applyBorder="1" applyAlignment="1">
      <alignment horizontal="center" vertical="center" shrinkToFit="1"/>
    </xf>
    <xf numFmtId="0" fontId="1" fillId="6" borderId="17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7" fillId="7" borderId="3" xfId="0" applyFont="1" applyFill="1" applyBorder="1" applyAlignment="1">
      <alignment horizontal="center" vertical="center" shrinkToFit="1"/>
    </xf>
    <xf numFmtId="0" fontId="7" fillId="7" borderId="20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5" fillId="2" borderId="12" xfId="0" applyFont="1" applyFill="1" applyBorder="1" applyAlignment="1">
      <alignment horizontal="left" vertical="center" shrinkToFit="1"/>
    </xf>
    <xf numFmtId="0" fontId="25" fillId="2" borderId="9" xfId="0" applyFont="1" applyFill="1" applyBorder="1" applyAlignment="1">
      <alignment horizontal="left" vertical="center" shrinkToFit="1"/>
    </xf>
    <xf numFmtId="0" fontId="25" fillId="2" borderId="37" xfId="0" applyFont="1" applyFill="1" applyBorder="1" applyAlignment="1">
      <alignment horizontal="left" vertical="center" shrinkToFit="1"/>
    </xf>
    <xf numFmtId="0" fontId="27" fillId="2" borderId="32" xfId="0" applyFont="1" applyFill="1" applyBorder="1" applyAlignment="1">
      <alignment horizontal="left" vertical="center" shrinkToFit="1"/>
    </xf>
    <xf numFmtId="0" fontId="27" fillId="2" borderId="9" xfId="0" applyFont="1" applyFill="1" applyBorder="1" applyAlignment="1">
      <alignment horizontal="left" vertical="center" shrinkToFit="1"/>
    </xf>
    <xf numFmtId="0" fontId="27" fillId="2" borderId="33" xfId="0" applyFont="1" applyFill="1" applyBorder="1" applyAlignment="1">
      <alignment horizontal="left" vertical="center" shrinkToFit="1"/>
    </xf>
    <xf numFmtId="0" fontId="0" fillId="5" borderId="3" xfId="0" applyFill="1" applyBorder="1" applyAlignment="1">
      <alignment horizontal="center" vertical="center" shrinkToFit="1"/>
    </xf>
    <xf numFmtId="0" fontId="0" fillId="5" borderId="20" xfId="0" applyFill="1" applyBorder="1" applyAlignment="1">
      <alignment horizontal="center" vertical="center" shrinkToFit="1"/>
    </xf>
    <xf numFmtId="0" fontId="0" fillId="5" borderId="4" xfId="0" applyFill="1" applyBorder="1" applyAlignment="1">
      <alignment horizontal="center" vertical="center" shrinkToFit="1"/>
    </xf>
    <xf numFmtId="167" fontId="45" fillId="5" borderId="1" xfId="0" applyNumberFormat="1" applyFont="1" applyFill="1" applyBorder="1" applyAlignment="1">
      <alignment horizontal="center" vertical="center" shrinkToFit="1"/>
    </xf>
    <xf numFmtId="167" fontId="45" fillId="12" borderId="1" xfId="0" applyNumberFormat="1" applyFont="1" applyFill="1" applyBorder="1" applyAlignment="1">
      <alignment horizontal="center" vertical="center" shrinkToFit="1"/>
    </xf>
    <xf numFmtId="0" fontId="20" fillId="20" borderId="3" xfId="0" applyFont="1" applyFill="1" applyBorder="1" applyAlignment="1">
      <alignment horizontal="center" vertical="center"/>
    </xf>
    <xf numFmtId="0" fontId="20" fillId="20" borderId="20" xfId="0" applyFont="1" applyFill="1" applyBorder="1" applyAlignment="1">
      <alignment horizontal="center" vertical="center"/>
    </xf>
    <xf numFmtId="0" fontId="20" fillId="20" borderId="4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 shrinkToFit="1"/>
    </xf>
    <xf numFmtId="0" fontId="20" fillId="3" borderId="20" xfId="0" applyFont="1" applyFill="1" applyBorder="1" applyAlignment="1">
      <alignment horizontal="center" vertical="center" shrinkToFit="1"/>
    </xf>
    <xf numFmtId="0" fontId="20" fillId="3" borderId="4" xfId="0" applyFont="1" applyFill="1" applyBorder="1" applyAlignment="1">
      <alignment horizontal="center" vertical="center" shrinkToFit="1"/>
    </xf>
    <xf numFmtId="0" fontId="0" fillId="20" borderId="3" xfId="0" applyFill="1" applyBorder="1" applyAlignment="1">
      <alignment horizontal="center" vertical="center"/>
    </xf>
    <xf numFmtId="0" fontId="0" fillId="20" borderId="20" xfId="0" applyFill="1" applyBorder="1" applyAlignment="1">
      <alignment horizontal="center" vertical="center"/>
    </xf>
    <xf numFmtId="0" fontId="0" fillId="20" borderId="4" xfId="0" applyFill="1" applyBorder="1" applyAlignment="1">
      <alignment horizontal="center" vertical="center"/>
    </xf>
    <xf numFmtId="0" fontId="10" fillId="4" borderId="67" xfId="0" applyFont="1" applyFill="1" applyBorder="1" applyAlignment="1">
      <alignment horizontal="left" vertical="center" shrinkToFit="1"/>
    </xf>
    <xf numFmtId="171" fontId="56" fillId="4" borderId="66" xfId="0" applyNumberFormat="1" applyFont="1" applyFill="1" applyBorder="1" applyAlignment="1">
      <alignment horizontal="left" vertical="center" shrinkToFit="1"/>
    </xf>
    <xf numFmtId="171" fontId="56" fillId="4" borderId="67" xfId="0" applyNumberFormat="1" applyFont="1" applyFill="1" applyBorder="1" applyAlignment="1">
      <alignment horizontal="left" vertical="center" shrinkToFit="1"/>
    </xf>
    <xf numFmtId="0" fontId="7" fillId="4" borderId="66" xfId="0" applyFont="1" applyFill="1" applyBorder="1" applyAlignment="1">
      <alignment horizontal="left" vertical="center" shrinkToFit="1"/>
    </xf>
    <xf numFmtId="0" fontId="7" fillId="4" borderId="67" xfId="0" applyFont="1" applyFill="1" applyBorder="1" applyAlignment="1">
      <alignment horizontal="left" vertical="center" shrinkToFit="1"/>
    </xf>
    <xf numFmtId="0" fontId="7" fillId="4" borderId="68" xfId="0" applyFont="1" applyFill="1" applyBorder="1" applyAlignment="1">
      <alignment horizontal="left" vertical="center" shrinkToFit="1"/>
    </xf>
    <xf numFmtId="0" fontId="20" fillId="12" borderId="21" xfId="0" applyFont="1" applyFill="1" applyBorder="1" applyAlignment="1">
      <alignment horizontal="center" vertical="center" shrinkToFit="1"/>
    </xf>
    <xf numFmtId="0" fontId="20" fillId="12" borderId="26" xfId="0" applyFont="1" applyFill="1" applyBorder="1" applyAlignment="1">
      <alignment horizontal="center" vertical="center" shrinkToFit="1"/>
    </xf>
    <xf numFmtId="167" fontId="45" fillId="0" borderId="0" xfId="0" applyNumberFormat="1" applyFont="1" applyAlignment="1">
      <alignment horizontal="center" vertical="center" shrinkToFit="1"/>
    </xf>
    <xf numFmtId="0" fontId="20" fillId="6" borderId="1" xfId="0" applyFont="1" applyFill="1" applyBorder="1" applyAlignment="1">
      <alignment horizontal="center" vertical="center"/>
    </xf>
    <xf numFmtId="0" fontId="40" fillId="2" borderId="55" xfId="0" applyFont="1" applyFill="1" applyBorder="1" applyAlignment="1">
      <alignment horizontal="left" vertical="center" shrinkToFit="1"/>
    </xf>
    <xf numFmtId="0" fontId="40" fillId="2" borderId="56" xfId="0" applyFont="1" applyFill="1" applyBorder="1" applyAlignment="1">
      <alignment horizontal="left" vertical="center" shrinkToFit="1"/>
    </xf>
    <xf numFmtId="0" fontId="40" fillId="2" borderId="57" xfId="0" applyFont="1" applyFill="1" applyBorder="1" applyAlignment="1">
      <alignment horizontal="left" vertical="center" shrinkToFit="1"/>
    </xf>
    <xf numFmtId="0" fontId="24" fillId="2" borderId="12" xfId="0" applyFont="1" applyFill="1" applyBorder="1" applyAlignment="1">
      <alignment horizontal="left" vertical="center" shrinkToFit="1"/>
    </xf>
    <xf numFmtId="0" fontId="8" fillId="2" borderId="9" xfId="0" applyFont="1" applyFill="1" applyBorder="1" applyAlignment="1">
      <alignment horizontal="left" vertical="center" shrinkToFit="1"/>
    </xf>
    <xf numFmtId="0" fontId="8" fillId="2" borderId="37" xfId="0" applyFont="1" applyFill="1" applyBorder="1" applyAlignment="1">
      <alignment horizontal="left" vertical="center" shrinkToFit="1"/>
    </xf>
    <xf numFmtId="0" fontId="12" fillId="4" borderId="52" xfId="0" applyFont="1" applyFill="1" applyBorder="1" applyAlignment="1">
      <alignment horizontal="left" vertical="center" wrapText="1"/>
    </xf>
    <xf numFmtId="0" fontId="12" fillId="4" borderId="53" xfId="0" applyFont="1" applyFill="1" applyBorder="1" applyAlignment="1">
      <alignment horizontal="left" vertical="center" wrapText="1"/>
    </xf>
    <xf numFmtId="0" fontId="12" fillId="4" borderId="54" xfId="0" applyFont="1" applyFill="1" applyBorder="1" applyAlignment="1">
      <alignment horizontal="left" vertical="center" wrapText="1"/>
    </xf>
    <xf numFmtId="0" fontId="53" fillId="2" borderId="38" xfId="0" applyFont="1" applyFill="1" applyBorder="1" applyAlignment="1">
      <alignment horizontal="left" vertical="center" shrinkToFit="1"/>
    </xf>
    <xf numFmtId="0" fontId="53" fillId="2" borderId="18" xfId="0" applyFont="1" applyFill="1" applyBorder="1" applyAlignment="1">
      <alignment horizontal="left" vertical="center" shrinkToFit="1"/>
    </xf>
    <xf numFmtId="0" fontId="53" fillId="2" borderId="39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shrinkToFit="1"/>
    </xf>
    <xf numFmtId="0" fontId="27" fillId="2" borderId="35" xfId="0" applyFont="1" applyFill="1" applyBorder="1" applyAlignment="1">
      <alignment horizontal="left" vertical="center" shrinkToFit="1"/>
    </xf>
    <xf numFmtId="0" fontId="27" fillId="2" borderId="36" xfId="0" applyFont="1" applyFill="1" applyBorder="1" applyAlignment="1">
      <alignment horizontal="left" vertical="center" shrinkToFit="1"/>
    </xf>
    <xf numFmtId="0" fontId="10" fillId="4" borderId="10" xfId="0" applyFont="1" applyFill="1" applyBorder="1" applyAlignment="1">
      <alignment horizontal="left" vertical="center" shrinkToFit="1"/>
    </xf>
    <xf numFmtId="0" fontId="10" fillId="4" borderId="13" xfId="0" applyFont="1" applyFill="1" applyBorder="1" applyAlignment="1">
      <alignment horizontal="left" vertical="center" shrinkToFit="1"/>
    </xf>
    <xf numFmtId="0" fontId="10" fillId="4" borderId="11" xfId="0" applyFont="1" applyFill="1" applyBorder="1" applyAlignment="1">
      <alignment horizontal="left" vertical="center" shrinkToFit="1"/>
    </xf>
    <xf numFmtId="0" fontId="26" fillId="2" borderId="12" xfId="0" applyFont="1" applyFill="1" applyBorder="1" applyAlignment="1">
      <alignment horizontal="left" vertical="center" shrinkToFit="1"/>
    </xf>
    <xf numFmtId="0" fontId="26" fillId="2" borderId="9" xfId="0" applyFont="1" applyFill="1" applyBorder="1" applyAlignment="1">
      <alignment horizontal="left" vertical="center" shrinkToFit="1"/>
    </xf>
    <xf numFmtId="0" fontId="26" fillId="2" borderId="37" xfId="0" applyFont="1" applyFill="1" applyBorder="1" applyAlignment="1">
      <alignment horizontal="left" vertical="center" shrinkToFit="1"/>
    </xf>
    <xf numFmtId="0" fontId="28" fillId="4" borderId="29" xfId="0" applyFont="1" applyFill="1" applyBorder="1" applyAlignment="1">
      <alignment horizontal="left" vertical="center" shrinkToFit="1"/>
    </xf>
    <xf numFmtId="0" fontId="28" fillId="4" borderId="30" xfId="0" applyFont="1" applyFill="1" applyBorder="1" applyAlignment="1">
      <alignment horizontal="left" vertical="center" shrinkToFit="1"/>
    </xf>
    <xf numFmtId="0" fontId="28" fillId="4" borderId="31" xfId="0" applyFont="1" applyFill="1" applyBorder="1" applyAlignment="1">
      <alignment horizontal="left" vertical="center" shrinkToFit="1"/>
    </xf>
    <xf numFmtId="0" fontId="40" fillId="2" borderId="59" xfId="0" applyFont="1" applyFill="1" applyBorder="1" applyAlignment="1">
      <alignment horizontal="left" vertical="center" shrinkToFit="1"/>
    </xf>
    <xf numFmtId="0" fontId="40" fillId="2" borderId="60" xfId="0" applyFont="1" applyFill="1" applyBorder="1" applyAlignment="1">
      <alignment horizontal="left" vertical="center" shrinkToFit="1"/>
    </xf>
    <xf numFmtId="0" fontId="40" fillId="2" borderId="61" xfId="0" applyFont="1" applyFill="1" applyBorder="1" applyAlignment="1">
      <alignment horizontal="left" vertical="center" shrinkToFit="1"/>
    </xf>
    <xf numFmtId="0" fontId="40" fillId="2" borderId="51" xfId="0" applyFont="1" applyFill="1" applyBorder="1" applyAlignment="1">
      <alignment horizontal="left" vertical="center" shrinkToFit="1"/>
    </xf>
    <xf numFmtId="0" fontId="40" fillId="2" borderId="0" xfId="0" applyFont="1" applyFill="1" applyAlignment="1">
      <alignment horizontal="left" vertical="center" shrinkToFit="1"/>
    </xf>
    <xf numFmtId="0" fontId="40" fillId="2" borderId="58" xfId="0" applyFont="1" applyFill="1" applyBorder="1" applyAlignment="1">
      <alignment horizontal="left" vertical="center" shrinkToFit="1"/>
    </xf>
    <xf numFmtId="0" fontId="0" fillId="9" borderId="21" xfId="0" applyFill="1" applyBorder="1" applyAlignment="1">
      <alignment horizontal="center" vertical="center"/>
    </xf>
    <xf numFmtId="0" fontId="0" fillId="9" borderId="42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59" fillId="6" borderId="3" xfId="0" applyFont="1" applyFill="1" applyBorder="1" applyAlignment="1">
      <alignment horizontal="center" vertical="center" shrinkToFit="1"/>
    </xf>
    <xf numFmtId="0" fontId="59" fillId="6" borderId="20" xfId="0" applyFont="1" applyFill="1" applyBorder="1" applyAlignment="1">
      <alignment horizontal="center" vertical="center" shrinkToFit="1"/>
    </xf>
    <xf numFmtId="0" fontId="59" fillId="6" borderId="4" xfId="0" applyFont="1" applyFill="1" applyBorder="1" applyAlignment="1">
      <alignment horizontal="center" vertical="center" shrinkToFit="1"/>
    </xf>
    <xf numFmtId="0" fontId="20" fillId="10" borderId="3" xfId="0" applyFont="1" applyFill="1" applyBorder="1" applyAlignment="1">
      <alignment horizontal="center" vertical="center" wrapText="1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19" fillId="18" borderId="3" xfId="0" applyFont="1" applyFill="1" applyBorder="1" applyAlignment="1">
      <alignment horizontal="center" vertical="center"/>
    </xf>
    <xf numFmtId="0" fontId="19" fillId="18" borderId="20" xfId="0" applyFont="1" applyFill="1" applyBorder="1" applyAlignment="1">
      <alignment horizontal="center" vertical="center"/>
    </xf>
    <xf numFmtId="0" fontId="19" fillId="18" borderId="4" xfId="0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shrinkToFit="1"/>
    </xf>
    <xf numFmtId="167" fontId="45" fillId="9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67" fontId="18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4">
    <cellStyle name="Normal" xfId="0" builtinId="0"/>
    <cellStyle name="Normal 2 2" xfId="2" xr:uid="{00000000-0005-0000-0000-000002000000}"/>
    <cellStyle name="Normal 3" xfId="3" xr:uid="{00000000-0005-0000-0000-000003000000}"/>
    <cellStyle name="Porcentaje" xfId="1" builtinId="5"/>
  </cellStyles>
  <dxfs count="24"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9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color theme="1"/>
      </font>
      <fill>
        <patternFill>
          <bgColor rgb="FFFFC000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/>
        <i val="0"/>
      </font>
      <fill>
        <gradientFill degree="90">
          <stop position="0">
            <color rgb="FFFFCC66"/>
          </stop>
          <stop position="1">
            <color rgb="FFFFC000"/>
          </stop>
        </gradient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0" tint="-0.49998474074526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color theme="0"/>
      </font>
      <fill>
        <patternFill>
          <bgColor theme="0" tint="-0.499984740745262"/>
        </patternFill>
      </fill>
    </dxf>
    <dxf>
      <fill>
        <patternFill>
          <bgColor theme="9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9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/>
        <i val="0"/>
      </font>
      <fill>
        <gradientFill degree="90">
          <stop position="0">
            <color theme="6" tint="0.80001220740379042"/>
          </stop>
          <stop position="1">
            <color theme="6"/>
          </stop>
        </gradientFill>
      </fill>
      <border>
        <left/>
        <right/>
        <top/>
        <bottom/>
        <vertical/>
        <horizontal/>
      </border>
    </dxf>
    <dxf>
      <fill>
        <patternFill patternType="solid">
          <bgColor theme="0" tint="-4.9989318521683403E-2"/>
        </patternFill>
      </fill>
      <border>
        <left style="thin">
          <color theme="4" tint="0.79998168889431442"/>
        </left>
        <right style="thin">
          <color theme="4" tint="0.79998168889431442"/>
        </right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gradientFill degree="90">
          <stop position="0">
            <color theme="6" tint="0.80001220740379042"/>
          </stop>
          <stop position="1">
            <color theme="6"/>
          </stop>
        </gradientFill>
      </fill>
      <border>
        <left/>
        <right/>
        <top/>
        <bottom/>
      </border>
    </dxf>
  </dxfs>
  <tableStyles count="0" defaultTableStyle="TableStyleMedium2"/>
  <colors>
    <mruColors>
      <color rgb="FFFFCC66"/>
      <color rgb="FFFFFFCC"/>
      <color rgb="FFFFCC00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jcarmona/Mis%20Documentos/Javier/00%20S.P..xlsx" TargetMode="External"/><Relationship Id="rId1" Type="http://schemas.openxmlformats.org/officeDocument/2006/relationships/externalLinkPath" Target="/jcarmona/Mis%20Documentos/Javier/00%20S.P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l Prov económico"/>
      <sheetName val="Sel Prov económico + técnico"/>
    </sheetNames>
    <sheetDataSet>
      <sheetData sheetId="0">
        <row r="2">
          <cell r="P2" t="str">
            <v>Luís Ángel Gutiérrez Pando</v>
          </cell>
          <cell r="Q2" t="str">
            <v>Director General</v>
          </cell>
        </row>
        <row r="3">
          <cell r="P3" t="str">
            <v>Lorena Garrido Serrano</v>
          </cell>
          <cell r="Q3" t="str">
            <v>Secretaria General</v>
          </cell>
        </row>
        <row r="4">
          <cell r="P4" t="str">
            <v>Alfonso Fernández Caballero</v>
          </cell>
          <cell r="Q4" t="str">
            <v>Director de Infraestructuras y Desarrollo</v>
          </cell>
        </row>
        <row r="5">
          <cell r="P5" t="str">
            <v>Antonio Rincón Díaz</v>
          </cell>
          <cell r="Q5" t="str">
            <v>Director de Recursos Humanos</v>
          </cell>
        </row>
        <row r="6">
          <cell r="P6" t="str">
            <v>Macarena Fernández Rivera</v>
          </cell>
          <cell r="Q6" t="str">
            <v>Director Técnico y de Operaciones</v>
          </cell>
        </row>
        <row r="7">
          <cell r="P7" t="str">
            <v>Enrique García Luján</v>
          </cell>
          <cell r="Q7" t="str">
            <v>Director Financiero y de S.S.I.I.</v>
          </cell>
        </row>
        <row r="8">
          <cell r="P8" t="str">
            <v>José Antonio Varo Montilla</v>
          </cell>
          <cell r="Q8" t="str">
            <v>Subdirector Técnico</v>
          </cell>
        </row>
        <row r="9">
          <cell r="P9" t="str">
            <v>Alfonso Martinez Faraco</v>
          </cell>
          <cell r="Q9" t="str">
            <v>Subdirector de Producción</v>
          </cell>
        </row>
        <row r="10">
          <cell r="P10" t="str">
            <v>Francisco Vacas Trujillo</v>
          </cell>
          <cell r="Q10" t="str">
            <v>Coord. de Instalaciones y Jefe de Obras</v>
          </cell>
        </row>
        <row r="11">
          <cell r="P11" t="str">
            <v>Hermenegildo Sanz Daza</v>
          </cell>
          <cell r="Q11" t="str">
            <v>Coord. de Tecnología y Jefe de Ingeniería</v>
          </cell>
        </row>
        <row r="12">
          <cell r="P12" t="str">
            <v>José Manuel Serrano Vargas</v>
          </cell>
          <cell r="Q12" t="str">
            <v>Coord. de Metrología y Jefe de LC. Mag. Mec.</v>
          </cell>
        </row>
        <row r="13">
          <cell r="P13" t="str">
            <v>Ascensión  Vázquez Ezquerra</v>
          </cell>
          <cell r="Q13" t="str">
            <v>Coord. Personal, RSC y Com. Int. Jefe de Personal y RSC</v>
          </cell>
        </row>
        <row r="14">
          <cell r="P14" t="str">
            <v>Cristina Huertas Pardo</v>
          </cell>
          <cell r="Q14" t="str">
            <v>Coord. de Formación, SSGG y MA. y Jefe de Formación</v>
          </cell>
        </row>
        <row r="15">
          <cell r="P15" t="str">
            <v>Rafael Rodriguez morales</v>
          </cell>
          <cell r="Q15" t="str">
            <v>Jefe de mantenimiento de SSII</v>
          </cell>
        </row>
        <row r="16">
          <cell r="P16" t="str">
            <v>José Manuel Bernal Muñoz</v>
          </cell>
          <cell r="Q16" t="str">
            <v>Jefe de Mantenimiento y Eficiencia Energética</v>
          </cell>
        </row>
        <row r="17">
          <cell r="P17" t="str">
            <v>Nicolás Gálvez Horrillo</v>
          </cell>
          <cell r="Q17" t="str">
            <v>Jefe de Proyectos</v>
          </cell>
        </row>
        <row r="18">
          <cell r="P18" t="str">
            <v>Ana Peinado Romero</v>
          </cell>
          <cell r="Q18" t="str">
            <v>Jefe de Innovación</v>
          </cell>
        </row>
        <row r="19">
          <cell r="P19" t="str">
            <v>Miguel Angel Estrella Perez</v>
          </cell>
          <cell r="Q19" t="str">
            <v>Jefe de Prospectiva Tecnológica y proy. de SSII</v>
          </cell>
        </row>
        <row r="20">
          <cell r="P20" t="str">
            <v>Jose Manuel Perez Gavira</v>
          </cell>
          <cell r="Q20" t="str">
            <v>Jefe Técnica ITV</v>
          </cell>
        </row>
        <row r="21">
          <cell r="P21" t="str">
            <v>Antonio Sanchez Gonzalez</v>
          </cell>
          <cell r="Q21" t="str">
            <v>Jefe de Calidad y SGI.</v>
          </cell>
        </row>
        <row r="22">
          <cell r="P22" t="str">
            <v>Estefanía Linares Ponce</v>
          </cell>
          <cell r="Q22" t="str">
            <v>Jefe de Relaciones Externas</v>
          </cell>
        </row>
        <row r="23">
          <cell r="P23" t="str">
            <v>Marta Fernández Vadillo</v>
          </cell>
          <cell r="Q23" t="str">
            <v>Jefe de LC. Emisiones y Fluidos</v>
          </cell>
        </row>
        <row r="24">
          <cell r="P24" t="str">
            <v>Manuel Carmona Hermandez</v>
          </cell>
          <cell r="Q24" t="str">
            <v>Jefe de LC. Electricidad y Electromagn.</v>
          </cell>
        </row>
        <row r="25">
          <cell r="P25" t="str">
            <v>Francisco Fernandez Girón</v>
          </cell>
          <cell r="Q25" t="str">
            <v>Jefe de Producción ITV</v>
          </cell>
        </row>
        <row r="26">
          <cell r="P26" t="str">
            <v>Mª Josefa Iglesias Segura</v>
          </cell>
          <cell r="Q26" t="str">
            <v>Jefe de Unidades Móviles</v>
          </cell>
        </row>
        <row r="27">
          <cell r="P27" t="str">
            <v>María José Hurtado Galán</v>
          </cell>
          <cell r="Q27" t="str">
            <v>Jefe de Servicios Generales y Medio Ambiente</v>
          </cell>
        </row>
        <row r="28">
          <cell r="P28" t="str">
            <v>Jose Luís Oliva Martinez</v>
          </cell>
          <cell r="Q28" t="str">
            <v>Jefe de Prevención de Riesgos Laborales</v>
          </cell>
        </row>
        <row r="29">
          <cell r="P29" t="str">
            <v>Mª Dolores Casado Cruz</v>
          </cell>
          <cell r="Q29" t="str">
            <v>Jefe de Gestión Económica Financiera</v>
          </cell>
        </row>
        <row r="30">
          <cell r="P30" t="str">
            <v>Claudio González Alpériz</v>
          </cell>
          <cell r="Q30" t="str">
            <v>Jefe de Compras</v>
          </cell>
        </row>
        <row r="31">
          <cell r="P31" t="str">
            <v>Elisa Fernández Pareja</v>
          </cell>
          <cell r="Q31" t="str">
            <v>Jefe de Auditoría Interna</v>
          </cell>
        </row>
        <row r="32">
          <cell r="P32" t="str">
            <v>Mª del Valle Rincón Fernandez</v>
          </cell>
          <cell r="Q32" t="str">
            <v>Jefe de As. Jurid. Y Cumplim. Legal</v>
          </cell>
        </row>
        <row r="33">
          <cell r="P33" t="str">
            <v>Pablo Alonso Castillo</v>
          </cell>
          <cell r="Q33" t="str">
            <v>Jefe de Contratación</v>
          </cell>
        </row>
        <row r="34">
          <cell r="Q34" t="str">
            <v>Jefe Lab. Metrología de Cádiz</v>
          </cell>
        </row>
        <row r="35">
          <cell r="P35" t="str">
            <v>Diego Martínez Cabrera</v>
          </cell>
          <cell r="Q35" t="str">
            <v>Jefe Lab. Metrología de Sevilla</v>
          </cell>
        </row>
        <row r="36">
          <cell r="P36" t="str">
            <v>Jorge R. González Arenas</v>
          </cell>
          <cell r="Q36" t="str">
            <v>Jefe Lab. Metrología de Córdoba</v>
          </cell>
        </row>
        <row r="37">
          <cell r="P37" t="str">
            <v>Juan Antonio Acosta Pozo</v>
          </cell>
          <cell r="Q37" t="str">
            <v>Jefe Lab. Metrología de Jaén</v>
          </cell>
        </row>
        <row r="38">
          <cell r="P38" t="str">
            <v>Salvador Carrasco Sánchez</v>
          </cell>
          <cell r="Q38" t="str">
            <v>Jefe Lab. Metrología de Granada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>
    <tabColor rgb="FFFF0000"/>
    <pageSetUpPr fitToPage="1"/>
  </sheetPr>
  <dimension ref="B1:BI1115"/>
  <sheetViews>
    <sheetView showGridLines="0" tabSelected="1" view="pageBreakPreview" zoomScaleNormal="100" zoomScaleSheetLayoutView="100" workbookViewId="0">
      <pane ySplit="14" topLeftCell="A37" activePane="bottomLeft" state="frozen"/>
      <selection activeCell="AC9" sqref="AC9:AD9"/>
      <selection pane="bottomLeft" activeCell="Z29" sqref="Z29:Z41"/>
    </sheetView>
  </sheetViews>
  <sheetFormatPr baseColWidth="10" defaultColWidth="11.42578125" defaultRowHeight="15" x14ac:dyDescent="0.25"/>
  <cols>
    <col min="1" max="1" width="1.7109375" style="1" customWidth="1"/>
    <col min="2" max="3" width="3.7109375" style="1" customWidth="1"/>
    <col min="4" max="4" width="7.28515625" style="7" bestFit="1" customWidth="1"/>
    <col min="5" max="5" width="10.28515625" style="2" bestFit="1" customWidth="1"/>
    <col min="6" max="6" width="7.7109375" style="1" customWidth="1"/>
    <col min="7" max="7" width="4" style="3" bestFit="1" customWidth="1"/>
    <col min="8" max="8" width="18.7109375" style="1" customWidth="1"/>
    <col min="9" max="12" width="4.7109375" style="1" customWidth="1"/>
    <col min="13" max="13" width="2.7109375" style="1" customWidth="1"/>
    <col min="14" max="18" width="4.7109375" style="1" customWidth="1"/>
    <col min="19" max="19" width="4.28515625" style="3" bestFit="1" customWidth="1"/>
    <col min="20" max="23" width="4.28515625" style="3" customWidth="1"/>
    <col min="24" max="24" width="12.7109375" style="3" customWidth="1"/>
    <col min="25" max="25" width="8.140625" style="3" bestFit="1" customWidth="1"/>
    <col min="26" max="26" width="11.42578125" style="1" customWidth="1"/>
    <col min="27" max="27" width="12" style="1" bestFit="1" customWidth="1"/>
    <col min="28" max="28" width="15.140625" style="1" bestFit="1" customWidth="1"/>
    <col min="29" max="29" width="1.7109375" style="1" customWidth="1"/>
    <col min="30" max="31" width="4" style="47" hidden="1" customWidth="1"/>
    <col min="32" max="32" width="3.85546875" style="46" hidden="1" customWidth="1"/>
    <col min="33" max="33" width="4.28515625" style="46" hidden="1" customWidth="1"/>
    <col min="34" max="35" width="5" style="46" hidden="1" customWidth="1"/>
    <col min="36" max="37" width="4.28515625" style="46" hidden="1" customWidth="1"/>
    <col min="38" max="38" width="3.85546875" style="46" hidden="1" customWidth="1"/>
    <col min="39" max="39" width="3.5703125" style="46" hidden="1" customWidth="1"/>
    <col min="40" max="40" width="4.5703125" style="46" hidden="1" customWidth="1"/>
    <col min="41" max="41" width="4.42578125" style="46" hidden="1" customWidth="1"/>
    <col min="42" max="43" width="5.28515625" style="46" hidden="1" customWidth="1"/>
    <col min="44" max="44" width="3" style="46" hidden="1" customWidth="1"/>
    <col min="45" max="45" width="4.140625" style="3" hidden="1" customWidth="1"/>
    <col min="46" max="46" width="3.5703125" style="1" hidden="1" customWidth="1"/>
    <col min="47" max="47" width="3.42578125" style="1" hidden="1" customWidth="1"/>
    <col min="48" max="48" width="3.5703125" style="1" hidden="1" customWidth="1"/>
    <col min="49" max="49" width="3.42578125" style="1" hidden="1" customWidth="1"/>
    <col min="50" max="50" width="3.5703125" style="1" hidden="1" customWidth="1"/>
    <col min="51" max="51" width="3.42578125" style="1" hidden="1" customWidth="1"/>
    <col min="52" max="52" width="3.140625" style="1" hidden="1" customWidth="1"/>
    <col min="53" max="53" width="0.85546875" style="1" hidden="1" customWidth="1"/>
    <col min="54" max="54" width="3.5703125" style="1" hidden="1" customWidth="1"/>
    <col min="55" max="55" width="3.42578125" style="1" hidden="1" customWidth="1"/>
    <col min="56" max="56" width="3.5703125" style="1" hidden="1" customWidth="1"/>
    <col min="57" max="57" width="3.42578125" style="1" hidden="1" customWidth="1"/>
    <col min="58" max="58" width="0" style="3" hidden="1" customWidth="1"/>
    <col min="59" max="59" width="6.28515625" style="47" hidden="1" customWidth="1"/>
    <col min="60" max="61" width="6.28515625" style="1" hidden="1" customWidth="1"/>
    <col min="62" max="62" width="0" style="1" hidden="1" customWidth="1"/>
    <col min="63" max="16384" width="11.42578125" style="1"/>
  </cols>
  <sheetData>
    <row r="1" spans="2:61" ht="5.0999999999999996" customHeight="1" x14ac:dyDescent="0.25"/>
    <row r="2" spans="2:61" ht="18.75" x14ac:dyDescent="0.25">
      <c r="B2" s="191" t="s">
        <v>174</v>
      </c>
      <c r="C2" s="191"/>
      <c r="D2" s="191"/>
      <c r="E2" s="192" t="s">
        <v>152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D2" s="62" t="s">
        <v>56</v>
      </c>
      <c r="AE2" s="63">
        <f>'Criterios de Puntuación'!$F$23</f>
        <v>72</v>
      </c>
      <c r="AF2" s="62" t="s">
        <v>55</v>
      </c>
      <c r="AG2" s="63">
        <f>'Criterios de Puntuación'!$F$25</f>
        <v>18</v>
      </c>
      <c r="AH2" s="62" t="s">
        <v>57</v>
      </c>
      <c r="AI2" s="64">
        <f>'Criterios de Puntuación'!$L$23</f>
        <v>2</v>
      </c>
      <c r="AJ2" s="62" t="s">
        <v>35</v>
      </c>
      <c r="AK2" s="92"/>
      <c r="AL2" s="65">
        <f>'Criterios de Puntuación'!$L$25</f>
        <v>2</v>
      </c>
      <c r="AM2" s="66" t="s">
        <v>26</v>
      </c>
      <c r="AN2" s="66">
        <f>'Criterios de Puntuación'!J55</f>
        <v>4</v>
      </c>
      <c r="AO2" s="67">
        <f>($AN$2/$AI$2)*SUM($AI$2+$AL$2)</f>
        <v>8</v>
      </c>
      <c r="AP2" s="176" t="s">
        <v>29</v>
      </c>
      <c r="AQ2" s="176"/>
      <c r="AR2" s="66">
        <f>SUM(COUNTIF($B$15:$C$1000,"partida"))+COUNTIF($B$15:$C$1000,"SUBTOTAL")+COUNTIF($B$15:$C$1000,"SUBPARTIDA")</f>
        <v>26</v>
      </c>
      <c r="AS2" s="66">
        <f>COUNTA($Z$15:$Z$1000)</f>
        <v>11</v>
      </c>
      <c r="AT2" s="188" t="s">
        <v>110</v>
      </c>
      <c r="AU2" s="189"/>
      <c r="AV2" s="66">
        <f>'Criterios de Puntuación'!$D$43</f>
        <v>2</v>
      </c>
      <c r="BF2" s="126" t="s">
        <v>127</v>
      </c>
      <c r="BG2" s="126" t="s">
        <v>128</v>
      </c>
      <c r="BH2" s="126" t="s">
        <v>129</v>
      </c>
      <c r="BI2" s="126" t="s">
        <v>130</v>
      </c>
    </row>
    <row r="3" spans="2:61" ht="5.0999999999999996" customHeight="1" x14ac:dyDescent="0.25">
      <c r="AS3" s="46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F3" s="47"/>
    </row>
    <row r="4" spans="2:61" ht="15.75" x14ac:dyDescent="0.25">
      <c r="B4" s="169" t="s">
        <v>7</v>
      </c>
      <c r="C4" s="170"/>
      <c r="D4" s="171"/>
      <c r="E4" s="140"/>
      <c r="F4" s="141"/>
      <c r="G4" s="141"/>
      <c r="H4" s="141"/>
      <c r="I4" s="141"/>
      <c r="J4" s="141"/>
      <c r="K4" s="141"/>
      <c r="L4" s="142"/>
      <c r="M4" s="129" t="str">
        <f>IF(OR(E4="",E5="",E6=""),"",".")</f>
        <v/>
      </c>
      <c r="N4" s="152" t="str">
        <f>$E$12</f>
        <v>PREVENTIVO</v>
      </c>
      <c r="O4" s="152"/>
      <c r="P4" s="152"/>
      <c r="Q4" s="137" t="str">
        <f>IF($AE$2=0,"","CONTRATO ("&amp;AI2&amp;" "&amp;'Criterios de Puntuación'!L21&amp;")")</f>
        <v>CONTRATO (2 años)</v>
      </c>
      <c r="R4" s="137"/>
      <c r="S4" s="137"/>
      <c r="T4" s="137"/>
      <c r="U4" s="137"/>
      <c r="V4" s="137"/>
      <c r="W4" s="137"/>
      <c r="X4" s="137"/>
      <c r="Y4" s="138" t="str">
        <f>IF($AE$2=0,"","IMPORTE PARA VALORACIÓN")</f>
        <v>IMPORTE PARA VALORACIÓN</v>
      </c>
      <c r="Z4" s="138"/>
      <c r="AA4" s="138"/>
      <c r="AB4" s="130" t="str">
        <f>IF($AE$2=0,"",IF(M4="","Faltan Datos",IF(AR2&lt;&gt;AS2,"Faltan importes",SUM(AH12:AL12))))</f>
        <v>Faltan Datos</v>
      </c>
      <c r="AD4" s="203" t="str">
        <f>$E$13</f>
        <v>CORRECTIVO</v>
      </c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177" t="str">
        <f>'Criterios de Puntuación'!$D$60</f>
        <v>SUMINISTROS / RECARGAS (Sr)</v>
      </c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C4" s="46"/>
      <c r="BF4" s="127">
        <v>140552</v>
      </c>
      <c r="BG4" s="126" t="str">
        <f>IF(ISTEXT(AB4)=FALSE,IF(SUM(AH12:AL12)&gt;BF4,BG$2,""),"")</f>
        <v/>
      </c>
      <c r="BH4" s="126" t="str">
        <f>IF(OR(E$4="",E$5="",E$6=""),BH$2,"")</f>
        <v>Error_02</v>
      </c>
      <c r="BI4" s="126"/>
    </row>
    <row r="5" spans="2:61" ht="15.75" customHeight="1" x14ac:dyDescent="0.25">
      <c r="B5" s="193" t="s">
        <v>8</v>
      </c>
      <c r="C5" s="194"/>
      <c r="D5" s="195"/>
      <c r="E5" s="143"/>
      <c r="F5" s="144"/>
      <c r="G5" s="144"/>
      <c r="H5" s="144"/>
      <c r="I5" s="144"/>
      <c r="J5" s="144"/>
      <c r="K5" s="144"/>
      <c r="L5" s="145"/>
      <c r="M5" s="3"/>
      <c r="N5" s="152"/>
      <c r="O5" s="152"/>
      <c r="P5" s="152"/>
      <c r="Q5" s="137" t="str">
        <f>IF($AE$2=0,"",IF(AL2&lt;&gt;0,"CONTRATO + PRORROGAS",""))</f>
        <v>CONTRATO + PRORROGAS</v>
      </c>
      <c r="R5" s="137"/>
      <c r="S5" s="137"/>
      <c r="T5" s="137"/>
      <c r="U5" s="137"/>
      <c r="V5" s="137"/>
      <c r="W5" s="137"/>
      <c r="X5" s="137"/>
      <c r="Y5" s="138" t="str">
        <f>IF($AE$2=0,"",IF(AL2&lt;&gt;0,"Importe TOTAL",""))</f>
        <v>Importe TOTAL</v>
      </c>
      <c r="Z5" s="138"/>
      <c r="AA5" s="138"/>
      <c r="AB5" s="130" t="str">
        <f>IF($AE$2=0,"",IF(AL2=0,"",IF(ISTEXT(AB6)=TRUE,AB6,IF(AND(AL2&lt;&gt;"",AL2&lt;&gt;0)=TRUE,SUM(AH12:AQ12),""))))</f>
        <v>Faltan Datos</v>
      </c>
      <c r="AD5" s="70" t="s">
        <v>14</v>
      </c>
      <c r="AE5" s="68" t="s">
        <v>10</v>
      </c>
      <c r="AF5" s="50" t="s">
        <v>11</v>
      </c>
      <c r="AG5" s="50" t="s">
        <v>12</v>
      </c>
      <c r="AH5" s="51" t="s">
        <v>13</v>
      </c>
      <c r="AI5" s="51" t="s">
        <v>16</v>
      </c>
      <c r="AJ5" s="49" t="s">
        <v>17</v>
      </c>
      <c r="AK5" s="70" t="s">
        <v>15</v>
      </c>
      <c r="AL5" s="55" t="s">
        <v>58</v>
      </c>
      <c r="AM5" s="55" t="s">
        <v>45</v>
      </c>
      <c r="AN5" s="93" t="s">
        <v>73</v>
      </c>
      <c r="AO5" s="95" t="s">
        <v>63</v>
      </c>
      <c r="AP5" s="76" t="s">
        <v>64</v>
      </c>
      <c r="AQ5" s="76" t="s">
        <v>65</v>
      </c>
      <c r="AR5" s="76" t="s">
        <v>66</v>
      </c>
      <c r="AS5" s="76" t="s">
        <v>67</v>
      </c>
      <c r="AT5" s="76" t="s">
        <v>68</v>
      </c>
      <c r="AU5" s="76" t="s">
        <v>102</v>
      </c>
      <c r="AV5" s="76" t="s">
        <v>101</v>
      </c>
      <c r="AW5" s="76" t="s">
        <v>69</v>
      </c>
      <c r="AX5" s="76" t="s">
        <v>70</v>
      </c>
      <c r="AY5" s="76" t="s">
        <v>116</v>
      </c>
      <c r="AZ5" s="76" t="s">
        <v>115</v>
      </c>
      <c r="BC5" s="91"/>
      <c r="BF5" s="21"/>
      <c r="BH5" s="47"/>
      <c r="BI5" s="47"/>
    </row>
    <row r="6" spans="2:61" ht="15.75" x14ac:dyDescent="0.25">
      <c r="B6" s="196" t="s">
        <v>9</v>
      </c>
      <c r="C6" s="197"/>
      <c r="D6" s="198"/>
      <c r="E6" s="146"/>
      <c r="F6" s="147"/>
      <c r="G6" s="147"/>
      <c r="H6" s="147"/>
      <c r="I6" s="147"/>
      <c r="J6" s="147"/>
      <c r="K6" s="147"/>
      <c r="L6" s="148"/>
      <c r="M6" s="3"/>
      <c r="N6" s="152" t="str">
        <f>$E$13</f>
        <v>CORRECTIVO</v>
      </c>
      <c r="O6" s="152"/>
      <c r="P6" s="152"/>
      <c r="Q6" s="137" t="str">
        <f>IF($AG$2=0,"","CONTRATO")</f>
        <v>CONTRATO</v>
      </c>
      <c r="R6" s="137"/>
      <c r="S6" s="137"/>
      <c r="T6" s="137"/>
      <c r="U6" s="137"/>
      <c r="V6" s="137"/>
      <c r="W6" s="137"/>
      <c r="X6" s="137"/>
      <c r="Y6" s="138" t="str">
        <f>IF($AG$2=0,"",IF(AM6=0,"Imp. para VALORACIÓN","IMPORTE PARA VALORACIÓN + PIEZAS"))</f>
        <v>IMPORTE PARA VALORACIÓN + PIEZAS</v>
      </c>
      <c r="Z6" s="138"/>
      <c r="AA6" s="138"/>
      <c r="AB6" s="130" t="str">
        <f>IF($AG$2=0,"",IF(M4="","Faltan Datos",IF(AR2&lt;&gt;AS2,"Faltan importes",AL6+AM6+AN6)))</f>
        <v>Faltan Datos</v>
      </c>
      <c r="AD6" s="71">
        <f>((AE7*AE6)+(AF7*AF6)+(AG7*AG6)+(AH7*AH6))</f>
        <v>0</v>
      </c>
      <c r="AE6" s="69">
        <f>SUMIF($AF$15:$AF$499,AE$5,$AG$15:$AG$499)/$AV$2</f>
        <v>0</v>
      </c>
      <c r="AF6" s="52">
        <f>SUMIF($AF$15:$AF$499,AF$5,$AG$15:$AG$499)/$AV$2</f>
        <v>0</v>
      </c>
      <c r="AG6" s="52">
        <f>SUMIF($AF$15:$AF$499,AG$5,$AG$15:$AG$499)/$AV$2</f>
        <v>0</v>
      </c>
      <c r="AH6" s="53">
        <f>SUMIF($AF$15:$AF$499,AH$5,$AG$15:$AG$499)/$AV$2</f>
        <v>0</v>
      </c>
      <c r="AI6" s="53">
        <f>SUMIF($AF$15:$AF$499,AI$5,$AG$15:$AG$499)</f>
        <v>0</v>
      </c>
      <c r="AJ6" s="52">
        <f>SUMIF($AF$15:$AF$499,AJ$5,$AG$15:$AG$499)</f>
        <v>0</v>
      </c>
      <c r="AK6" s="71">
        <f>IFERROR($AI$6/$AI$7,0)</f>
        <v>0</v>
      </c>
      <c r="AL6" s="56">
        <f>(AK6+(AD6*AD7)+(AJ6*AJ7))*AN2</f>
        <v>0</v>
      </c>
      <c r="AM6" s="56">
        <f>SUMIF($AF$15:$AF$1000,AM$5,$AG$15:$AG$1000)</f>
        <v>4031.72</v>
      </c>
      <c r="AN6" s="94">
        <f>(AO6*AO7)+(AP6*AP7)+(AQ6*AQ7)+(AR6*AR7)+(AS6*AS7)+(AT6*AT7)+(AU6*AU7)+(AV6*AV7)+(AW6*AW7)+(AX6*AX7)+(AY6*AY7)+(AZ6*AZ7)</f>
        <v>0</v>
      </c>
      <c r="AO6" s="95">
        <f t="shared" ref="AO6:AZ6" si="0">SUMIF($AF$15:$AF$1002,AO$5,$AG$15:$AG$1002)</f>
        <v>0</v>
      </c>
      <c r="AP6" s="76">
        <f t="shared" si="0"/>
        <v>0</v>
      </c>
      <c r="AQ6" s="76">
        <f t="shared" si="0"/>
        <v>0</v>
      </c>
      <c r="AR6" s="76">
        <f t="shared" si="0"/>
        <v>0</v>
      </c>
      <c r="AS6" s="76">
        <f t="shared" si="0"/>
        <v>0</v>
      </c>
      <c r="AT6" s="76">
        <f t="shared" si="0"/>
        <v>0</v>
      </c>
      <c r="AU6" s="76">
        <f t="shared" si="0"/>
        <v>0</v>
      </c>
      <c r="AV6" s="76">
        <f t="shared" si="0"/>
        <v>0</v>
      </c>
      <c r="AW6" s="76">
        <f t="shared" si="0"/>
        <v>0</v>
      </c>
      <c r="AX6" s="76">
        <f t="shared" si="0"/>
        <v>0</v>
      </c>
      <c r="AY6" s="76">
        <f t="shared" si="0"/>
        <v>0</v>
      </c>
      <c r="AZ6" s="76">
        <f t="shared" si="0"/>
        <v>0</v>
      </c>
      <c r="BF6" s="127">
        <v>49616</v>
      </c>
      <c r="BG6" s="126" t="str">
        <f>IF(ISTEXT(AB6)=FALSE,IF(AB6&gt;BF6,BG$2,""),"")</f>
        <v/>
      </c>
      <c r="BH6" s="126" t="str">
        <f>IF(OR(E$4="",E$5="",E$6=""),BH$2,"")</f>
        <v>Error_02</v>
      </c>
      <c r="BI6" s="126"/>
    </row>
    <row r="7" spans="2:61" ht="15.75" x14ac:dyDescent="0.25">
      <c r="B7" s="149" t="str">
        <f>IF($AL$2=0,"Duración del contrato: "&amp;AI2&amp;" "&amp;'Criterios de Puntuación'!L21&amp;" (No prorrogable)","Duración del contrato: "&amp;AI2&amp;" "&amp;'Criterios de Puntuación'!L21&amp;" + "&amp;AL2&amp;" Posible/s prórroga/s")</f>
        <v>Duración del contrato: 2 años + 2 Posible/s prórroga/s</v>
      </c>
      <c r="C7" s="150"/>
      <c r="D7" s="150"/>
      <c r="E7" s="150"/>
      <c r="F7" s="150"/>
      <c r="G7" s="150"/>
      <c r="H7" s="150"/>
      <c r="I7" s="150"/>
      <c r="J7" s="150"/>
      <c r="K7" s="150"/>
      <c r="L7" s="151"/>
      <c r="N7" s="152"/>
      <c r="O7" s="152"/>
      <c r="P7" s="152"/>
      <c r="Q7" s="137" t="str">
        <f>IF($AL$2=0,"",IF($AG$2=0,"","CONTRATO + PRORROGAS"))</f>
        <v>CONTRATO + PRORROGAS</v>
      </c>
      <c r="R7" s="137"/>
      <c r="S7" s="137"/>
      <c r="T7" s="137"/>
      <c r="U7" s="137"/>
      <c r="V7" s="137"/>
      <c r="W7" s="137"/>
      <c r="X7" s="137"/>
      <c r="Y7" s="138" t="str">
        <f>IF($AL$2=0,"",IF($AG$2=0,"",IF(AM6=0,"Imp. para VALORACIÓN","IMP. PARA VALORACIÓN + PIEZAS")))</f>
        <v>IMP. PARA VALORACIÓN + PIEZAS</v>
      </c>
      <c r="Z7" s="138"/>
      <c r="AA7" s="138"/>
      <c r="AB7" s="131" t="str">
        <f>IF(AL2=0,"",IF($AG$2=0,"",IF(OR(E4="",E5="",E6="")=TRUE,"Faltan Datos Empresa",IF(AR2=AS2,AL7+AM7+AN7,"Faltan importes"))))</f>
        <v>Faltan Datos Empresa</v>
      </c>
      <c r="AD7" s="50">
        <f>'Criterios de Puntuación'!J54</f>
        <v>4</v>
      </c>
      <c r="AE7" s="54">
        <f>'Criterios de Puntuación'!J48</f>
        <v>0.65</v>
      </c>
      <c r="AF7" s="54">
        <f>'Criterios de Puntuación'!J49</f>
        <v>0.21</v>
      </c>
      <c r="AG7" s="54">
        <f>'Criterios de Puntuación'!J50</f>
        <v>7.0000000000000007E-2</v>
      </c>
      <c r="AH7" s="54">
        <f>'Criterios de Puntuación'!J51</f>
        <v>7.0000000000000007E-2</v>
      </c>
      <c r="AI7" s="49">
        <f>COUNTIF($AF$15:AF1003,$AI$5)</f>
        <v>5</v>
      </c>
      <c r="AJ7" s="54">
        <f>'Criterios de Puntuación'!J56</f>
        <v>0</v>
      </c>
      <c r="AL7" s="57">
        <f>(AL6/$AI$2)*SUM($AI$2,$AL$2)</f>
        <v>0</v>
      </c>
      <c r="AM7" s="56">
        <f>(AM6/$AI$2)*SUM($AI$2,$AL$2)</f>
        <v>8063.44</v>
      </c>
      <c r="AN7" s="94">
        <f>(AN6/$AI$2)*SUM($AI$2,$AL$2)</f>
        <v>0</v>
      </c>
      <c r="AO7" s="95">
        <f>'Criterios de Puntuación'!J64</f>
        <v>40</v>
      </c>
      <c r="AP7" s="76">
        <f>'Criterios de Puntuación'!L64</f>
        <v>60</v>
      </c>
      <c r="AQ7" s="76">
        <f>'Criterios de Puntuación'!J65</f>
        <v>4</v>
      </c>
      <c r="AR7" s="76">
        <f>'Criterios de Puntuación'!L65</f>
        <v>4</v>
      </c>
      <c r="AS7" s="76">
        <f>'Criterios de Puntuación'!J66</f>
        <v>4</v>
      </c>
      <c r="AT7" s="76">
        <f>'Criterios de Puntuación'!L66</f>
        <v>4</v>
      </c>
      <c r="AU7" s="76">
        <f>'Criterios de Puntuación'!J67</f>
        <v>4</v>
      </c>
      <c r="AV7" s="76">
        <f>'Criterios de Puntuación'!L67</f>
        <v>4</v>
      </c>
      <c r="AW7" s="76">
        <f>'Criterios de Puntuación'!J68</f>
        <v>20</v>
      </c>
      <c r="AX7" s="76">
        <f>'Criterios de Puntuación'!L68</f>
        <v>28</v>
      </c>
      <c r="AY7" s="76">
        <f>'Criterios de Puntuación'!J69</f>
        <v>4</v>
      </c>
      <c r="AZ7" s="76">
        <f>'Criterios de Puntuación'!L69</f>
        <v>4</v>
      </c>
    </row>
    <row r="8" spans="2:61" ht="5.0999999999999996" customHeight="1" x14ac:dyDescent="0.25"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</row>
    <row r="9" spans="2:61" ht="15.75" customHeight="1" x14ac:dyDescent="0.25">
      <c r="B9" s="172" t="s">
        <v>34</v>
      </c>
      <c r="C9" s="173"/>
      <c r="D9" s="163" t="str">
        <f>IF($AV$2=1,"*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El importe de la hora de peón, no puede ser inferior a un 50% del importe de la hora de oficial en cada uno de los tramos horarios. // No se podrá superar los importes máximos indicados en cada una de las partidas.</v>
      </c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D9" s="185" t="s">
        <v>60</v>
      </c>
      <c r="AE9" s="179" t="str">
        <f>"←  "&amp;$E$13</f>
        <v>←  CORRECTIVO</v>
      </c>
      <c r="AF9" s="180"/>
      <c r="AG9" s="181"/>
      <c r="AH9" s="165" t="str">
        <f>'Criterios de Puntuación'!$E$23</f>
        <v>PREVENTIVO</v>
      </c>
      <c r="AI9" s="166"/>
      <c r="AJ9" s="166"/>
      <c r="AK9" s="166"/>
      <c r="AL9" s="166"/>
      <c r="AM9" s="166"/>
      <c r="AN9" s="166"/>
      <c r="AO9" s="166"/>
      <c r="AP9" s="166"/>
      <c r="AQ9" s="166"/>
    </row>
    <row r="10" spans="2:61" ht="15" customHeight="1" x14ac:dyDescent="0.25">
      <c r="B10" s="174"/>
      <c r="C10" s="175"/>
      <c r="D10" s="164" t="s">
        <v>44</v>
      </c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D10" s="186"/>
      <c r="AE10" s="182"/>
      <c r="AF10" s="183"/>
      <c r="AG10" s="184"/>
      <c r="AH10" s="165" t="s">
        <v>43</v>
      </c>
      <c r="AI10" s="166"/>
      <c r="AJ10" s="166"/>
      <c r="AK10" s="167"/>
      <c r="AL10" s="167"/>
      <c r="AM10" s="168" t="s">
        <v>59</v>
      </c>
      <c r="AN10" s="166"/>
      <c r="AO10" s="166"/>
      <c r="AP10" s="166"/>
      <c r="AQ10" s="166"/>
    </row>
    <row r="11" spans="2:61" ht="5.0999999999999996" customHeight="1" x14ac:dyDescent="0.25">
      <c r="AD11" s="186"/>
      <c r="AE11" s="182"/>
      <c r="AF11" s="183"/>
      <c r="AG11" s="184"/>
    </row>
    <row r="12" spans="2:61" ht="15" customHeight="1" x14ac:dyDescent="0.25">
      <c r="B12" s="159" t="s">
        <v>5</v>
      </c>
      <c r="C12" s="160"/>
      <c r="D12" s="201" t="s">
        <v>25</v>
      </c>
      <c r="E12" s="133" t="str">
        <f>IF('Criterios de Puntuación'!$F$23=0,"",'Criterios de Puntuación'!$E$23)</f>
        <v>PREVENTIVO</v>
      </c>
      <c r="F12" s="201" t="s">
        <v>3</v>
      </c>
      <c r="G12" s="202" t="s">
        <v>28</v>
      </c>
      <c r="H12" s="202"/>
      <c r="I12" s="153" t="s">
        <v>4</v>
      </c>
      <c r="J12" s="154"/>
      <c r="K12" s="154"/>
      <c r="L12" s="154"/>
      <c r="M12" s="154"/>
      <c r="N12" s="154"/>
      <c r="O12" s="154"/>
      <c r="P12" s="154"/>
      <c r="Q12" s="154"/>
      <c r="R12" s="155"/>
      <c r="S12" s="202" t="s">
        <v>20</v>
      </c>
      <c r="T12" s="202"/>
      <c r="U12" s="202"/>
      <c r="V12" s="202"/>
      <c r="W12" s="202"/>
      <c r="X12" s="190" t="s">
        <v>109</v>
      </c>
      <c r="Y12" s="200" t="s">
        <v>30</v>
      </c>
      <c r="Z12" s="199" t="s">
        <v>6</v>
      </c>
      <c r="AA12" s="201" t="s">
        <v>2</v>
      </c>
      <c r="AB12" s="201"/>
      <c r="AD12" s="186"/>
      <c r="AE12" s="182"/>
      <c r="AF12" s="183"/>
      <c r="AG12" s="184"/>
      <c r="AH12" s="58">
        <f>IF(AH$13="","",SUM(AH$14:AH$998))</f>
        <v>0</v>
      </c>
      <c r="AI12" s="59">
        <f t="shared" ref="AI12:AQ12" si="1">IF(AI$13="","",SUM(AI$14:AI$998))</f>
        <v>0</v>
      </c>
      <c r="AJ12" s="59" t="str">
        <f t="shared" si="1"/>
        <v/>
      </c>
      <c r="AK12" s="59" t="str">
        <f t="shared" si="1"/>
        <v/>
      </c>
      <c r="AL12" s="60" t="str">
        <f t="shared" si="1"/>
        <v/>
      </c>
      <c r="AM12" s="61" t="str">
        <f>IF(AM$13="","",SUM(AM$14:AM$998))</f>
        <v/>
      </c>
      <c r="AN12" s="59" t="str">
        <f t="shared" si="1"/>
        <v/>
      </c>
      <c r="AO12" s="59">
        <f t="shared" si="1"/>
        <v>0</v>
      </c>
      <c r="AP12" s="59">
        <f t="shared" si="1"/>
        <v>0</v>
      </c>
      <c r="AQ12" s="59" t="str">
        <f t="shared" si="1"/>
        <v/>
      </c>
    </row>
    <row r="13" spans="2:61" x14ac:dyDescent="0.25">
      <c r="B13" s="161"/>
      <c r="C13" s="162"/>
      <c r="D13" s="201"/>
      <c r="E13" s="133" t="str">
        <f>IF('Criterios de Puntuación'!$F$25=0,"",'Criterios de Puntuación'!$E$25)</f>
        <v>CORRECTIVO</v>
      </c>
      <c r="F13" s="201"/>
      <c r="G13" s="202"/>
      <c r="H13" s="202"/>
      <c r="I13" s="156"/>
      <c r="J13" s="157"/>
      <c r="K13" s="157"/>
      <c r="L13" s="157"/>
      <c r="M13" s="157"/>
      <c r="N13" s="157"/>
      <c r="O13" s="157"/>
      <c r="P13" s="157"/>
      <c r="Q13" s="157"/>
      <c r="R13" s="158"/>
      <c r="S13" s="134" t="str">
        <f>'Criterios de Puntuación'!T23</f>
        <v>año1</v>
      </c>
      <c r="T13" s="134" t="str">
        <f>'Criterios de Puntuación'!T24</f>
        <v>año2</v>
      </c>
      <c r="U13" s="134" t="str">
        <f>'Criterios de Puntuación'!T25</f>
        <v>pro1</v>
      </c>
      <c r="V13" s="134" t="str">
        <f>'Criterios de Puntuación'!T26</f>
        <v>pro2</v>
      </c>
      <c r="W13" s="134" t="str">
        <f>'Criterios de Puntuación'!T27</f>
        <v/>
      </c>
      <c r="X13" s="190"/>
      <c r="Y13" s="200"/>
      <c r="Z13" s="199"/>
      <c r="AA13" s="132" t="s">
        <v>43</v>
      </c>
      <c r="AB13" s="132" t="s">
        <v>111</v>
      </c>
      <c r="AD13" s="186"/>
      <c r="AE13" s="182"/>
      <c r="AF13" s="183"/>
      <c r="AG13" s="184"/>
      <c r="AH13" s="58">
        <f>IF(MID(S13,1,3)=MID('Criterios de Puntuación'!$L$21,1,3),1,"")</f>
        <v>1</v>
      </c>
      <c r="AI13" s="59">
        <f>IF(MID(T13,1,3)=MID('Criterios de Puntuación'!$L$21,1,3),2,"")</f>
        <v>2</v>
      </c>
      <c r="AJ13" s="59" t="str">
        <f>IF(MID(U13,1,3)=MID('Criterios de Puntuación'!$L$21,1,3),3,"")</f>
        <v/>
      </c>
      <c r="AK13" s="59" t="str">
        <f>IF(MID(V13,1,3)=MID('Criterios de Puntuación'!$L$21,1,3),4,"")</f>
        <v/>
      </c>
      <c r="AL13" s="60" t="str">
        <f>IF(MID(W13,1,3)=MID('Criterios de Puntuación'!$L$21,1,3),5,"")</f>
        <v/>
      </c>
      <c r="AM13" s="61" t="str">
        <f>IF(MID(S13,1,3)="pro",1,"")</f>
        <v/>
      </c>
      <c r="AN13" s="59" t="str">
        <f>IF(MID(T13,1,3)="pro",2,"")</f>
        <v/>
      </c>
      <c r="AO13" s="59">
        <f>IF(MID(U13,1,3)="pro",3,"")</f>
        <v>3</v>
      </c>
      <c r="AP13" s="59">
        <f>IF(MID(V13,1,3)="pro",4,"")</f>
        <v>4</v>
      </c>
      <c r="AQ13" s="59" t="str">
        <f>IF(MID(W13,1,3)="pro",5,"")</f>
        <v/>
      </c>
    </row>
    <row r="14" spans="2:61" ht="5.0999999999999996" customHeight="1" x14ac:dyDescent="0.25">
      <c r="AD14" s="187"/>
      <c r="AE14" s="182"/>
      <c r="AF14" s="183"/>
      <c r="AG14" s="184"/>
    </row>
    <row r="15" spans="2:61" x14ac:dyDescent="0.25">
      <c r="B15" s="139" t="s">
        <v>104</v>
      </c>
      <c r="C15" s="139"/>
      <c r="D15" s="7" t="s">
        <v>105</v>
      </c>
      <c r="E15" s="96" t="s">
        <v>0</v>
      </c>
      <c r="F15" s="99"/>
      <c r="G15" s="99"/>
      <c r="H15" s="96"/>
      <c r="I15" s="136" t="s">
        <v>54</v>
      </c>
      <c r="J15" s="136"/>
      <c r="K15" s="136"/>
      <c r="L15" s="136"/>
      <c r="M15" s="136"/>
      <c r="N15" s="136"/>
      <c r="O15" s="136"/>
      <c r="P15" s="136"/>
      <c r="Q15" s="136"/>
      <c r="R15" s="136"/>
      <c r="Y15" s="20"/>
      <c r="Z15" s="4"/>
      <c r="AA15" s="4">
        <f t="shared" ref="AA15:AA78" si="2">IF(OR($B15="",$B15="SUBTOTAL"),"",IF(AND($B15="capítulo",$E15=$E$12),SUMIF($AD$15:$AD$998,$D15,$AA$15:$AA$998),IF($B15="CAPÍTULO","",IF($E15=$E$13,$AE15*$Z15,SUM($AH15:$AL15)))))</f>
        <v>0</v>
      </c>
      <c r="AB15" s="4">
        <f t="shared" ref="AB15:AB78" si="3">IF($AL$2=0,"",IF(OR($B15="",$B15="SUBTOTAL"),"",IF(AND($B15="capítulo",$E15=$E$12),SUMIF($AD$15:$AD$998,$D15,$AB$15:$AB$998),IF($B15="CAPÍTULO","",IF($E15=$E$13,$AE15*$Z15,SUM($AH15:$AQ15))))))</f>
        <v>0</v>
      </c>
      <c r="AD15" s="74" t="str">
        <f t="shared" ref="AD15:AD78" si="4">IF(OR(B15="PARTIDA",B15="SUBPARTIDA"),MID(D15,1,2),"")</f>
        <v/>
      </c>
      <c r="AE15" s="72" t="str">
        <f t="shared" ref="AE15:AE78" si="5">IF(AND($E15=$E$13,OR($B15="PARTIDA",$B15="SUBPARTIDA")),IF($G15="PZ",$AN$2,1),"")</f>
        <v/>
      </c>
      <c r="AF15" s="46" t="str">
        <f t="shared" ref="AF15:AF78" si="6">IF(E15=$E$13,MID($G15,1,3),"")</f>
        <v/>
      </c>
      <c r="AG15" s="73" t="str">
        <f t="shared" ref="AG15:AG78" si="7">IF(E15=$E$13,AA15,"")</f>
        <v/>
      </c>
      <c r="AH15" s="46" t="str">
        <f t="shared" ref="AH15:AH78" si="8">IF(AH$13="","",IF($E15=$E$12,IF(OR($B15="partida",$B15="SUBPARTIDA"),S15*$Z15,""),""))</f>
        <v/>
      </c>
      <c r="AI15" s="46" t="str">
        <f t="shared" ref="AI15:AI78" si="9">IF(AI$13="","",IF($E15=$E$12,IF(OR($B15="partida",$B15="SUBPARTIDA"),T15*$Z15,""),""))</f>
        <v/>
      </c>
      <c r="AJ15" s="46" t="str">
        <f t="shared" ref="AJ15:AJ78" si="10">IF(AJ$13="","",IF($E15=$E$12,IF(OR($B15="partida",$B15="SUBPARTIDA"),U15*$Z15,""),""))</f>
        <v/>
      </c>
      <c r="AK15" s="46" t="str">
        <f t="shared" ref="AK15:AK78" si="11">IF(AK$13="","",IF($E15=$E$12,IF(OR($B15="partida",$B15="SUBPARTIDA"),V15*$Z15,""),""))</f>
        <v/>
      </c>
      <c r="AL15" s="46" t="str">
        <f t="shared" ref="AL15:AL78" si="12">IF(AL$13="","",IF($E15=$E$12,IF(OR($B15="partida",$B15="SUBPARTIDA"),W15*$Z15,""),""))</f>
        <v/>
      </c>
      <c r="AM15" s="46" t="str">
        <f t="shared" ref="AM15:AM78" si="13">IF(AM$13="","",IF($E15=$E$13,"",IF(OR($B15="PARTIDA",$B15="SUBPARTIDA"),S15*$Z15,"")))</f>
        <v/>
      </c>
      <c r="AN15" s="46" t="str">
        <f t="shared" ref="AN15:AN78" si="14">IF(AN$13="","",IF($E15=$E$13,"",IF(OR($B15="PARTIDA",$B15="SUBPARTIDA"),T15*$Z15,"")))</f>
        <v/>
      </c>
      <c r="AO15" s="46" t="str">
        <f t="shared" ref="AO15:AO78" si="15">IF(AO$13="","",IF($E15=$E$13,"",IF(OR($B15="PARTIDA",$B15="SUBPARTIDA"),U15*$Z15,"")))</f>
        <v/>
      </c>
      <c r="AP15" s="46" t="str">
        <f t="shared" ref="AP15:AP78" si="16">IF(AP$13="","",IF($E15=$E$13,"",IF(OR($B15="PARTIDA",$B15="SUBPARTIDA"),V15*$Z15,"")))</f>
        <v/>
      </c>
      <c r="AQ15" s="46" t="str">
        <f t="shared" ref="AQ15:AQ78" si="17">IF(AQ$13="","",IF($E15=$E$13,"",IF(OR($B15="PARTIDA",$B15="SUBPARTIDA"),W15*$Z15,"")))</f>
        <v/>
      </c>
    </row>
    <row r="16" spans="2:61" x14ac:dyDescent="0.25">
      <c r="B16" s="139" t="s">
        <v>125</v>
      </c>
      <c r="C16" s="139"/>
      <c r="D16" s="7" t="s">
        <v>106</v>
      </c>
      <c r="E16" s="96" t="s">
        <v>0</v>
      </c>
      <c r="F16" s="99"/>
      <c r="G16" s="99"/>
      <c r="H16" s="96"/>
      <c r="I16" s="136" t="s">
        <v>131</v>
      </c>
      <c r="J16" s="136"/>
      <c r="K16" s="136"/>
      <c r="L16" s="136"/>
      <c r="M16" s="136"/>
      <c r="N16" s="136"/>
      <c r="O16" s="136"/>
      <c r="P16" s="136"/>
      <c r="Q16" s="136"/>
      <c r="R16" s="136"/>
      <c r="X16" s="3" t="s">
        <v>120</v>
      </c>
      <c r="Y16" s="20">
        <v>854</v>
      </c>
      <c r="Z16" s="135"/>
      <c r="AA16" s="4" t="str">
        <f t="shared" si="2"/>
        <v/>
      </c>
      <c r="AB16" s="4" t="str">
        <f t="shared" si="3"/>
        <v/>
      </c>
      <c r="AD16" s="47" t="str">
        <f t="shared" si="4"/>
        <v/>
      </c>
      <c r="AE16" s="47" t="str">
        <f t="shared" si="5"/>
        <v/>
      </c>
      <c r="AF16" s="46" t="str">
        <f t="shared" si="6"/>
        <v/>
      </c>
      <c r="AG16" s="47" t="str">
        <f t="shared" si="7"/>
        <v/>
      </c>
      <c r="AH16" s="46" t="str">
        <f t="shared" si="8"/>
        <v/>
      </c>
      <c r="AI16" s="46" t="str">
        <f t="shared" si="9"/>
        <v/>
      </c>
      <c r="AJ16" s="46" t="str">
        <f t="shared" si="10"/>
        <v/>
      </c>
      <c r="AK16" s="46" t="str">
        <f t="shared" si="11"/>
        <v/>
      </c>
      <c r="AL16" s="46" t="str">
        <f t="shared" si="12"/>
        <v/>
      </c>
      <c r="AM16" s="46" t="str">
        <f t="shared" si="13"/>
        <v/>
      </c>
      <c r="AN16" s="46" t="str">
        <f t="shared" si="14"/>
        <v/>
      </c>
      <c r="AO16" s="46" t="str">
        <f t="shared" si="15"/>
        <v/>
      </c>
      <c r="AP16" s="46" t="str">
        <f t="shared" si="16"/>
        <v/>
      </c>
      <c r="AQ16" s="46" t="str">
        <f t="shared" si="17"/>
        <v/>
      </c>
    </row>
    <row r="17" spans="2:43" x14ac:dyDescent="0.25">
      <c r="B17" s="139" t="s">
        <v>126</v>
      </c>
      <c r="C17" s="139"/>
      <c r="D17" s="7" t="s">
        <v>133</v>
      </c>
      <c r="E17" s="96" t="s">
        <v>0</v>
      </c>
      <c r="F17" s="99" t="s">
        <v>143</v>
      </c>
      <c r="G17" s="99" t="s">
        <v>132</v>
      </c>
      <c r="H17" s="96" t="s">
        <v>144</v>
      </c>
      <c r="I17" s="136" t="s">
        <v>119</v>
      </c>
      <c r="J17" s="136"/>
      <c r="K17" s="136"/>
      <c r="L17" s="136"/>
      <c r="M17" s="136"/>
      <c r="N17" s="136"/>
      <c r="O17" s="136"/>
      <c r="P17" s="136"/>
      <c r="Q17" s="136"/>
      <c r="R17" s="136"/>
      <c r="S17" s="3">
        <v>1</v>
      </c>
      <c r="T17" s="3">
        <v>1</v>
      </c>
      <c r="U17" s="3">
        <v>1</v>
      </c>
      <c r="V17" s="3">
        <v>1</v>
      </c>
      <c r="X17" s="3" t="s">
        <v>120</v>
      </c>
      <c r="Y17" s="20"/>
      <c r="Z17" s="4">
        <f>$Z$16</f>
        <v>0</v>
      </c>
      <c r="AA17" s="4">
        <f t="shared" si="2"/>
        <v>0</v>
      </c>
      <c r="AB17" s="4">
        <f t="shared" si="3"/>
        <v>0</v>
      </c>
      <c r="AD17" s="47" t="str">
        <f t="shared" si="4"/>
        <v>01</v>
      </c>
      <c r="AE17" s="47" t="str">
        <f t="shared" si="5"/>
        <v/>
      </c>
      <c r="AF17" s="46" t="str">
        <f t="shared" si="6"/>
        <v/>
      </c>
      <c r="AG17" s="47" t="str">
        <f t="shared" si="7"/>
        <v/>
      </c>
      <c r="AH17" s="46">
        <f t="shared" si="8"/>
        <v>0</v>
      </c>
      <c r="AI17" s="46">
        <f t="shared" si="9"/>
        <v>0</v>
      </c>
      <c r="AJ17" s="46" t="str">
        <f t="shared" si="10"/>
        <v/>
      </c>
      <c r="AK17" s="46" t="str">
        <f t="shared" si="11"/>
        <v/>
      </c>
      <c r="AL17" s="46" t="str">
        <f t="shared" si="12"/>
        <v/>
      </c>
      <c r="AM17" s="46" t="str">
        <f t="shared" si="13"/>
        <v/>
      </c>
      <c r="AN17" s="46" t="str">
        <f t="shared" si="14"/>
        <v/>
      </c>
      <c r="AO17" s="46">
        <f t="shared" si="15"/>
        <v>0</v>
      </c>
      <c r="AP17" s="46">
        <f t="shared" si="16"/>
        <v>0</v>
      </c>
      <c r="AQ17" s="46" t="str">
        <f t="shared" si="17"/>
        <v/>
      </c>
    </row>
    <row r="18" spans="2:43" x14ac:dyDescent="0.25">
      <c r="B18" s="139" t="s">
        <v>126</v>
      </c>
      <c r="C18" s="139"/>
      <c r="D18" s="7" t="s">
        <v>134</v>
      </c>
      <c r="E18" s="96" t="s">
        <v>0</v>
      </c>
      <c r="F18" s="99" t="s">
        <v>146</v>
      </c>
      <c r="G18" s="99" t="s">
        <v>132</v>
      </c>
      <c r="H18" s="96" t="s">
        <v>145</v>
      </c>
      <c r="I18" s="136" t="s">
        <v>119</v>
      </c>
      <c r="J18" s="136"/>
      <c r="K18" s="136"/>
      <c r="L18" s="136"/>
      <c r="M18" s="136"/>
      <c r="N18" s="136"/>
      <c r="O18" s="136"/>
      <c r="P18" s="136"/>
      <c r="Q18" s="136"/>
      <c r="R18" s="136"/>
      <c r="S18" s="3">
        <v>1</v>
      </c>
      <c r="T18" s="3">
        <v>1</v>
      </c>
      <c r="U18" s="3">
        <v>1</v>
      </c>
      <c r="V18" s="3">
        <v>1</v>
      </c>
      <c r="X18" s="3" t="s">
        <v>120</v>
      </c>
      <c r="Y18" s="20"/>
      <c r="Z18" s="4">
        <f>$Z$16</f>
        <v>0</v>
      </c>
      <c r="AA18" s="4">
        <f t="shared" si="2"/>
        <v>0</v>
      </c>
      <c r="AB18" s="4">
        <f t="shared" si="3"/>
        <v>0</v>
      </c>
      <c r="AD18" s="47" t="str">
        <f t="shared" si="4"/>
        <v>01</v>
      </c>
      <c r="AE18" s="47" t="str">
        <f t="shared" si="5"/>
        <v/>
      </c>
      <c r="AF18" s="46" t="str">
        <f t="shared" si="6"/>
        <v/>
      </c>
      <c r="AG18" s="47" t="str">
        <f t="shared" si="7"/>
        <v/>
      </c>
      <c r="AH18" s="46">
        <f t="shared" si="8"/>
        <v>0</v>
      </c>
      <c r="AI18" s="46">
        <f t="shared" si="9"/>
        <v>0</v>
      </c>
      <c r="AJ18" s="46" t="str">
        <f t="shared" si="10"/>
        <v/>
      </c>
      <c r="AK18" s="46" t="str">
        <f t="shared" si="11"/>
        <v/>
      </c>
      <c r="AL18" s="46" t="str">
        <f t="shared" si="12"/>
        <v/>
      </c>
      <c r="AM18" s="46" t="str">
        <f t="shared" si="13"/>
        <v/>
      </c>
      <c r="AN18" s="46" t="str">
        <f t="shared" si="14"/>
        <v/>
      </c>
      <c r="AO18" s="46">
        <f t="shared" si="15"/>
        <v>0</v>
      </c>
      <c r="AP18" s="46">
        <f t="shared" si="16"/>
        <v>0</v>
      </c>
      <c r="AQ18" s="46" t="str">
        <f t="shared" si="17"/>
        <v/>
      </c>
    </row>
    <row r="19" spans="2:43" x14ac:dyDescent="0.25">
      <c r="B19" s="139" t="s">
        <v>126</v>
      </c>
      <c r="C19" s="139"/>
      <c r="D19" s="7" t="s">
        <v>135</v>
      </c>
      <c r="E19" s="96" t="s">
        <v>0</v>
      </c>
      <c r="F19" s="99" t="s">
        <v>150</v>
      </c>
      <c r="G19" s="99" t="s">
        <v>132</v>
      </c>
      <c r="H19" s="96" t="s">
        <v>147</v>
      </c>
      <c r="I19" s="136" t="s">
        <v>119</v>
      </c>
      <c r="J19" s="136"/>
      <c r="K19" s="136"/>
      <c r="L19" s="136"/>
      <c r="M19" s="136"/>
      <c r="N19" s="136"/>
      <c r="O19" s="136"/>
      <c r="P19" s="136"/>
      <c r="Q19" s="136"/>
      <c r="R19" s="136"/>
      <c r="S19" s="3">
        <v>1</v>
      </c>
      <c r="T19" s="3">
        <v>1</v>
      </c>
      <c r="U19" s="3">
        <v>1</v>
      </c>
      <c r="V19" s="3">
        <v>1</v>
      </c>
      <c r="X19" s="3" t="s">
        <v>120</v>
      </c>
      <c r="Y19" s="20"/>
      <c r="Z19" s="4">
        <f t="shared" ref="Z19:Z21" si="18">$Z$16</f>
        <v>0</v>
      </c>
      <c r="AA19" s="4">
        <f t="shared" si="2"/>
        <v>0</v>
      </c>
      <c r="AB19" s="4">
        <f t="shared" si="3"/>
        <v>0</v>
      </c>
      <c r="AD19" s="47" t="str">
        <f t="shared" si="4"/>
        <v>01</v>
      </c>
      <c r="AE19" s="47" t="str">
        <f t="shared" si="5"/>
        <v/>
      </c>
      <c r="AF19" s="46" t="str">
        <f t="shared" si="6"/>
        <v/>
      </c>
      <c r="AG19" s="47" t="str">
        <f t="shared" si="7"/>
        <v/>
      </c>
      <c r="AH19" s="46">
        <f t="shared" si="8"/>
        <v>0</v>
      </c>
      <c r="AI19" s="46">
        <f t="shared" si="9"/>
        <v>0</v>
      </c>
      <c r="AJ19" s="46" t="str">
        <f t="shared" si="10"/>
        <v/>
      </c>
      <c r="AK19" s="46" t="str">
        <f t="shared" si="11"/>
        <v/>
      </c>
      <c r="AL19" s="46" t="str">
        <f t="shared" si="12"/>
        <v/>
      </c>
      <c r="AM19" s="46" t="str">
        <f t="shared" si="13"/>
        <v/>
      </c>
      <c r="AN19" s="46" t="str">
        <f t="shared" si="14"/>
        <v/>
      </c>
      <c r="AO19" s="46">
        <f t="shared" si="15"/>
        <v>0</v>
      </c>
      <c r="AP19" s="46">
        <f t="shared" si="16"/>
        <v>0</v>
      </c>
      <c r="AQ19" s="46" t="str">
        <f t="shared" si="17"/>
        <v/>
      </c>
    </row>
    <row r="20" spans="2:43" x14ac:dyDescent="0.25">
      <c r="B20" s="139" t="s">
        <v>126</v>
      </c>
      <c r="C20" s="139"/>
      <c r="D20" s="7" t="s">
        <v>136</v>
      </c>
      <c r="E20" s="96" t="s">
        <v>0</v>
      </c>
      <c r="F20" s="99" t="s">
        <v>151</v>
      </c>
      <c r="G20" s="99" t="s">
        <v>132</v>
      </c>
      <c r="H20" s="96" t="s">
        <v>148</v>
      </c>
      <c r="I20" s="136" t="s">
        <v>119</v>
      </c>
      <c r="J20" s="136"/>
      <c r="K20" s="136"/>
      <c r="L20" s="136"/>
      <c r="M20" s="136"/>
      <c r="N20" s="136"/>
      <c r="O20" s="136"/>
      <c r="P20" s="136"/>
      <c r="Q20" s="136"/>
      <c r="R20" s="136"/>
      <c r="S20" s="3">
        <v>1</v>
      </c>
      <c r="T20" s="3">
        <v>1</v>
      </c>
      <c r="U20" s="3">
        <v>1</v>
      </c>
      <c r="V20" s="3">
        <v>1</v>
      </c>
      <c r="X20" s="3" t="s">
        <v>120</v>
      </c>
      <c r="Y20" s="20"/>
      <c r="Z20" s="4">
        <f t="shared" si="18"/>
        <v>0</v>
      </c>
      <c r="AA20" s="4">
        <f t="shared" si="2"/>
        <v>0</v>
      </c>
      <c r="AB20" s="4">
        <f t="shared" si="3"/>
        <v>0</v>
      </c>
      <c r="AD20" s="47" t="str">
        <f t="shared" si="4"/>
        <v>01</v>
      </c>
      <c r="AE20" s="47" t="str">
        <f t="shared" si="5"/>
        <v/>
      </c>
      <c r="AF20" s="46" t="str">
        <f t="shared" si="6"/>
        <v/>
      </c>
      <c r="AG20" s="47" t="str">
        <f t="shared" si="7"/>
        <v/>
      </c>
      <c r="AH20" s="46">
        <f t="shared" si="8"/>
        <v>0</v>
      </c>
      <c r="AI20" s="46">
        <f t="shared" si="9"/>
        <v>0</v>
      </c>
      <c r="AJ20" s="46" t="str">
        <f t="shared" si="10"/>
        <v/>
      </c>
      <c r="AK20" s="46" t="str">
        <f t="shared" si="11"/>
        <v/>
      </c>
      <c r="AL20" s="46" t="str">
        <f t="shared" si="12"/>
        <v/>
      </c>
      <c r="AM20" s="46" t="str">
        <f t="shared" si="13"/>
        <v/>
      </c>
      <c r="AN20" s="46" t="str">
        <f t="shared" si="14"/>
        <v/>
      </c>
      <c r="AO20" s="46">
        <f t="shared" si="15"/>
        <v>0</v>
      </c>
      <c r="AP20" s="46">
        <f t="shared" si="16"/>
        <v>0</v>
      </c>
      <c r="AQ20" s="46" t="str">
        <f t="shared" si="17"/>
        <v/>
      </c>
    </row>
    <row r="21" spans="2:43" x14ac:dyDescent="0.25">
      <c r="B21" s="139" t="s">
        <v>126</v>
      </c>
      <c r="C21" s="139"/>
      <c r="D21" s="7" t="s">
        <v>137</v>
      </c>
      <c r="E21" s="96" t="s">
        <v>0</v>
      </c>
      <c r="F21" s="99" t="s">
        <v>151</v>
      </c>
      <c r="G21" s="99" t="s">
        <v>132</v>
      </c>
      <c r="H21" s="96" t="s">
        <v>149</v>
      </c>
      <c r="I21" s="136" t="s">
        <v>119</v>
      </c>
      <c r="J21" s="136"/>
      <c r="K21" s="136"/>
      <c r="L21" s="136"/>
      <c r="M21" s="136"/>
      <c r="N21" s="136"/>
      <c r="O21" s="136"/>
      <c r="P21" s="136"/>
      <c r="Q21" s="136"/>
      <c r="R21" s="136"/>
      <c r="S21" s="3">
        <v>1</v>
      </c>
      <c r="T21" s="3">
        <v>1</v>
      </c>
      <c r="U21" s="3">
        <v>1</v>
      </c>
      <c r="V21" s="3">
        <v>1</v>
      </c>
      <c r="X21" s="3" t="s">
        <v>120</v>
      </c>
      <c r="Y21" s="20"/>
      <c r="Z21" s="4">
        <f t="shared" si="18"/>
        <v>0</v>
      </c>
      <c r="AA21" s="4">
        <f t="shared" si="2"/>
        <v>0</v>
      </c>
      <c r="AB21" s="4">
        <f t="shared" si="3"/>
        <v>0</v>
      </c>
      <c r="AD21" s="47" t="str">
        <f t="shared" si="4"/>
        <v>01</v>
      </c>
      <c r="AE21" s="47" t="str">
        <f t="shared" si="5"/>
        <v/>
      </c>
      <c r="AF21" s="46" t="str">
        <f t="shared" si="6"/>
        <v/>
      </c>
      <c r="AG21" s="47" t="str">
        <f t="shared" si="7"/>
        <v/>
      </c>
      <c r="AH21" s="46">
        <f t="shared" si="8"/>
        <v>0</v>
      </c>
      <c r="AI21" s="46">
        <f t="shared" si="9"/>
        <v>0</v>
      </c>
      <c r="AJ21" s="46" t="str">
        <f t="shared" si="10"/>
        <v/>
      </c>
      <c r="AK21" s="46" t="str">
        <f t="shared" si="11"/>
        <v/>
      </c>
      <c r="AL21" s="46" t="str">
        <f t="shared" si="12"/>
        <v/>
      </c>
      <c r="AM21" s="46" t="str">
        <f t="shared" si="13"/>
        <v/>
      </c>
      <c r="AN21" s="46" t="str">
        <f t="shared" si="14"/>
        <v/>
      </c>
      <c r="AO21" s="46">
        <f t="shared" si="15"/>
        <v>0</v>
      </c>
      <c r="AP21" s="46">
        <f t="shared" si="16"/>
        <v>0</v>
      </c>
      <c r="AQ21" s="46" t="str">
        <f t="shared" si="17"/>
        <v/>
      </c>
    </row>
    <row r="22" spans="2:43" x14ac:dyDescent="0.25">
      <c r="B22" s="139" t="s">
        <v>125</v>
      </c>
      <c r="C22" s="139"/>
      <c r="D22" s="7" t="s">
        <v>154</v>
      </c>
      <c r="E22" s="96" t="s">
        <v>0</v>
      </c>
      <c r="F22" s="99"/>
      <c r="G22" s="99"/>
      <c r="H22" s="96"/>
      <c r="I22" s="136" t="s">
        <v>153</v>
      </c>
      <c r="J22" s="136"/>
      <c r="K22" s="136"/>
      <c r="L22" s="136"/>
      <c r="M22" s="136"/>
      <c r="N22" s="136"/>
      <c r="O22" s="136"/>
      <c r="P22" s="136"/>
      <c r="Q22" s="136"/>
      <c r="R22" s="136"/>
      <c r="X22" s="3" t="s">
        <v>160</v>
      </c>
      <c r="Y22" s="20">
        <v>120</v>
      </c>
      <c r="Z22" s="135"/>
      <c r="AA22" s="4" t="str">
        <f t="shared" si="2"/>
        <v/>
      </c>
      <c r="AB22" s="4" t="str">
        <f t="shared" si="3"/>
        <v/>
      </c>
      <c r="AD22" s="47" t="str">
        <f t="shared" si="4"/>
        <v/>
      </c>
      <c r="AE22" s="47" t="str">
        <f t="shared" si="5"/>
        <v/>
      </c>
      <c r="AF22" s="46" t="str">
        <f t="shared" si="6"/>
        <v/>
      </c>
      <c r="AG22" s="47" t="str">
        <f t="shared" si="7"/>
        <v/>
      </c>
      <c r="AH22" s="46" t="str">
        <f t="shared" si="8"/>
        <v/>
      </c>
      <c r="AI22" s="46" t="str">
        <f t="shared" si="9"/>
        <v/>
      </c>
      <c r="AJ22" s="46" t="str">
        <f t="shared" si="10"/>
        <v/>
      </c>
      <c r="AK22" s="46" t="str">
        <f t="shared" si="11"/>
        <v/>
      </c>
      <c r="AL22" s="46" t="str">
        <f t="shared" si="12"/>
        <v/>
      </c>
      <c r="AM22" s="46" t="str">
        <f t="shared" si="13"/>
        <v/>
      </c>
      <c r="AN22" s="46" t="str">
        <f t="shared" si="14"/>
        <v/>
      </c>
      <c r="AO22" s="46" t="str">
        <f t="shared" si="15"/>
        <v/>
      </c>
      <c r="AP22" s="46" t="str">
        <f t="shared" si="16"/>
        <v/>
      </c>
      <c r="AQ22" s="46" t="str">
        <f t="shared" si="17"/>
        <v/>
      </c>
    </row>
    <row r="23" spans="2:43" x14ac:dyDescent="0.25">
      <c r="B23" s="139" t="s">
        <v>126</v>
      </c>
      <c r="C23" s="139"/>
      <c r="D23" s="7" t="s">
        <v>155</v>
      </c>
      <c r="E23" s="96" t="s">
        <v>0</v>
      </c>
      <c r="F23" s="99" t="s">
        <v>143</v>
      </c>
      <c r="G23" s="99" t="s">
        <v>132</v>
      </c>
      <c r="H23" s="96" t="s">
        <v>144</v>
      </c>
      <c r="I23" s="136" t="s">
        <v>153</v>
      </c>
      <c r="J23" s="136"/>
      <c r="K23" s="136"/>
      <c r="L23" s="136"/>
      <c r="M23" s="136"/>
      <c r="N23" s="136"/>
      <c r="O23" s="136"/>
      <c r="P23" s="136"/>
      <c r="Q23" s="136"/>
      <c r="R23" s="136"/>
      <c r="S23" s="3">
        <v>1</v>
      </c>
      <c r="T23" s="3">
        <v>1</v>
      </c>
      <c r="U23" s="3">
        <v>1</v>
      </c>
      <c r="V23" s="3">
        <v>1</v>
      </c>
      <c r="X23" s="3" t="s">
        <v>160</v>
      </c>
      <c r="Y23" s="20"/>
      <c r="Z23" s="4">
        <f>$Z$22</f>
        <v>0</v>
      </c>
      <c r="AA23" s="4">
        <f t="shared" si="2"/>
        <v>0</v>
      </c>
      <c r="AB23" s="4">
        <f t="shared" si="3"/>
        <v>0</v>
      </c>
      <c r="AD23" s="47" t="str">
        <f t="shared" si="4"/>
        <v>01</v>
      </c>
      <c r="AE23" s="47" t="str">
        <f t="shared" si="5"/>
        <v/>
      </c>
      <c r="AF23" s="46" t="str">
        <f t="shared" si="6"/>
        <v/>
      </c>
      <c r="AG23" s="47" t="str">
        <f t="shared" si="7"/>
        <v/>
      </c>
      <c r="AH23" s="46">
        <f t="shared" si="8"/>
        <v>0</v>
      </c>
      <c r="AI23" s="46">
        <f t="shared" si="9"/>
        <v>0</v>
      </c>
      <c r="AJ23" s="46" t="str">
        <f t="shared" si="10"/>
        <v/>
      </c>
      <c r="AK23" s="46" t="str">
        <f t="shared" si="11"/>
        <v/>
      </c>
      <c r="AL23" s="46" t="str">
        <f t="shared" si="12"/>
        <v/>
      </c>
      <c r="AM23" s="46" t="str">
        <f t="shared" si="13"/>
        <v/>
      </c>
      <c r="AN23" s="46" t="str">
        <f t="shared" si="14"/>
        <v/>
      </c>
      <c r="AO23" s="46">
        <f t="shared" si="15"/>
        <v>0</v>
      </c>
      <c r="AP23" s="46">
        <f t="shared" si="16"/>
        <v>0</v>
      </c>
      <c r="AQ23" s="46" t="str">
        <f t="shared" si="17"/>
        <v/>
      </c>
    </row>
    <row r="24" spans="2:43" x14ac:dyDescent="0.25">
      <c r="B24" s="139" t="s">
        <v>126</v>
      </c>
      <c r="C24" s="139"/>
      <c r="D24" s="7" t="s">
        <v>156</v>
      </c>
      <c r="E24" s="96" t="s">
        <v>0</v>
      </c>
      <c r="F24" s="99" t="s">
        <v>146</v>
      </c>
      <c r="G24" s="99" t="s">
        <v>132</v>
      </c>
      <c r="H24" s="96" t="s">
        <v>145</v>
      </c>
      <c r="I24" s="136" t="s">
        <v>153</v>
      </c>
      <c r="J24" s="136"/>
      <c r="K24" s="136"/>
      <c r="L24" s="136"/>
      <c r="M24" s="136"/>
      <c r="N24" s="136"/>
      <c r="O24" s="136"/>
      <c r="P24" s="136"/>
      <c r="Q24" s="136"/>
      <c r="R24" s="136"/>
      <c r="S24" s="3">
        <v>1</v>
      </c>
      <c r="T24" s="3">
        <v>1</v>
      </c>
      <c r="U24" s="3">
        <v>1</v>
      </c>
      <c r="V24" s="3">
        <v>1</v>
      </c>
      <c r="X24" s="3" t="s">
        <v>160</v>
      </c>
      <c r="Y24" s="20"/>
      <c r="Z24" s="4">
        <f t="shared" ref="Z24:Z27" si="19">$Z$22</f>
        <v>0</v>
      </c>
      <c r="AA24" s="4">
        <f t="shared" si="2"/>
        <v>0</v>
      </c>
      <c r="AB24" s="4">
        <f t="shared" si="3"/>
        <v>0</v>
      </c>
      <c r="AD24" s="47" t="str">
        <f t="shared" si="4"/>
        <v>01</v>
      </c>
      <c r="AE24" s="47" t="str">
        <f t="shared" si="5"/>
        <v/>
      </c>
      <c r="AF24" s="46" t="str">
        <f t="shared" si="6"/>
        <v/>
      </c>
      <c r="AG24" s="47" t="str">
        <f t="shared" si="7"/>
        <v/>
      </c>
      <c r="AH24" s="46">
        <f t="shared" si="8"/>
        <v>0</v>
      </c>
      <c r="AI24" s="46">
        <f t="shared" si="9"/>
        <v>0</v>
      </c>
      <c r="AJ24" s="46" t="str">
        <f t="shared" si="10"/>
        <v/>
      </c>
      <c r="AK24" s="46" t="str">
        <f t="shared" si="11"/>
        <v/>
      </c>
      <c r="AL24" s="46" t="str">
        <f t="shared" si="12"/>
        <v/>
      </c>
      <c r="AM24" s="46" t="str">
        <f t="shared" si="13"/>
        <v/>
      </c>
      <c r="AN24" s="46" t="str">
        <f t="shared" si="14"/>
        <v/>
      </c>
      <c r="AO24" s="46">
        <f t="shared" si="15"/>
        <v>0</v>
      </c>
      <c r="AP24" s="46">
        <f t="shared" si="16"/>
        <v>0</v>
      </c>
      <c r="AQ24" s="46" t="str">
        <f t="shared" si="17"/>
        <v/>
      </c>
    </row>
    <row r="25" spans="2:43" x14ac:dyDescent="0.25">
      <c r="B25" s="139" t="s">
        <v>126</v>
      </c>
      <c r="C25" s="139"/>
      <c r="D25" s="7" t="s">
        <v>157</v>
      </c>
      <c r="E25" s="96" t="s">
        <v>0</v>
      </c>
      <c r="F25" s="99" t="s">
        <v>150</v>
      </c>
      <c r="G25" s="99" t="s">
        <v>132</v>
      </c>
      <c r="H25" s="96" t="s">
        <v>147</v>
      </c>
      <c r="I25" s="136" t="s">
        <v>153</v>
      </c>
      <c r="J25" s="136"/>
      <c r="K25" s="136"/>
      <c r="L25" s="136"/>
      <c r="M25" s="136"/>
      <c r="N25" s="136"/>
      <c r="O25" s="136"/>
      <c r="P25" s="136"/>
      <c r="Q25" s="136"/>
      <c r="R25" s="136"/>
      <c r="S25" s="3">
        <v>1</v>
      </c>
      <c r="T25" s="3">
        <v>1</v>
      </c>
      <c r="U25" s="3">
        <v>1</v>
      </c>
      <c r="V25" s="3">
        <v>1</v>
      </c>
      <c r="X25" s="3" t="s">
        <v>160</v>
      </c>
      <c r="Y25" s="20"/>
      <c r="Z25" s="4">
        <f t="shared" si="19"/>
        <v>0</v>
      </c>
      <c r="AA25" s="4">
        <f t="shared" si="2"/>
        <v>0</v>
      </c>
      <c r="AB25" s="4">
        <f t="shared" si="3"/>
        <v>0</v>
      </c>
      <c r="AD25" s="47" t="str">
        <f t="shared" si="4"/>
        <v>01</v>
      </c>
      <c r="AE25" s="47" t="str">
        <f t="shared" si="5"/>
        <v/>
      </c>
      <c r="AF25" s="46" t="str">
        <f t="shared" si="6"/>
        <v/>
      </c>
      <c r="AG25" s="47" t="str">
        <f t="shared" si="7"/>
        <v/>
      </c>
      <c r="AH25" s="46">
        <f t="shared" si="8"/>
        <v>0</v>
      </c>
      <c r="AI25" s="46">
        <f t="shared" si="9"/>
        <v>0</v>
      </c>
      <c r="AJ25" s="46" t="str">
        <f t="shared" si="10"/>
        <v/>
      </c>
      <c r="AK25" s="46" t="str">
        <f t="shared" si="11"/>
        <v/>
      </c>
      <c r="AL25" s="46" t="str">
        <f t="shared" si="12"/>
        <v/>
      </c>
      <c r="AM25" s="46" t="str">
        <f t="shared" si="13"/>
        <v/>
      </c>
      <c r="AN25" s="46" t="str">
        <f t="shared" si="14"/>
        <v/>
      </c>
      <c r="AO25" s="46">
        <f t="shared" si="15"/>
        <v>0</v>
      </c>
      <c r="AP25" s="46">
        <f t="shared" si="16"/>
        <v>0</v>
      </c>
      <c r="AQ25" s="46" t="str">
        <f t="shared" si="17"/>
        <v/>
      </c>
    </row>
    <row r="26" spans="2:43" x14ac:dyDescent="0.25">
      <c r="B26" s="139" t="s">
        <v>126</v>
      </c>
      <c r="C26" s="139"/>
      <c r="D26" s="7" t="s">
        <v>158</v>
      </c>
      <c r="E26" s="96" t="s">
        <v>0</v>
      </c>
      <c r="F26" s="99" t="s">
        <v>151</v>
      </c>
      <c r="G26" s="99" t="s">
        <v>132</v>
      </c>
      <c r="H26" s="96" t="s">
        <v>148</v>
      </c>
      <c r="I26" s="136" t="s">
        <v>153</v>
      </c>
      <c r="J26" s="136"/>
      <c r="K26" s="136"/>
      <c r="L26" s="136"/>
      <c r="M26" s="136"/>
      <c r="N26" s="136"/>
      <c r="O26" s="136"/>
      <c r="P26" s="136"/>
      <c r="Q26" s="136"/>
      <c r="R26" s="136"/>
      <c r="S26" s="3">
        <v>1</v>
      </c>
      <c r="T26" s="3">
        <v>1</v>
      </c>
      <c r="U26" s="3">
        <v>1</v>
      </c>
      <c r="V26" s="3">
        <v>1</v>
      </c>
      <c r="X26" s="3" t="s">
        <v>160</v>
      </c>
      <c r="Y26" s="20"/>
      <c r="Z26" s="4">
        <f t="shared" si="19"/>
        <v>0</v>
      </c>
      <c r="AA26" s="4">
        <f t="shared" si="2"/>
        <v>0</v>
      </c>
      <c r="AB26" s="4">
        <f t="shared" si="3"/>
        <v>0</v>
      </c>
      <c r="AD26" s="47" t="str">
        <f t="shared" si="4"/>
        <v>01</v>
      </c>
      <c r="AE26" s="47" t="str">
        <f t="shared" si="5"/>
        <v/>
      </c>
      <c r="AF26" s="46" t="str">
        <f t="shared" si="6"/>
        <v/>
      </c>
      <c r="AG26" s="47" t="str">
        <f t="shared" si="7"/>
        <v/>
      </c>
      <c r="AH26" s="46">
        <f t="shared" si="8"/>
        <v>0</v>
      </c>
      <c r="AI26" s="46">
        <f t="shared" si="9"/>
        <v>0</v>
      </c>
      <c r="AJ26" s="46" t="str">
        <f t="shared" si="10"/>
        <v/>
      </c>
      <c r="AK26" s="46" t="str">
        <f t="shared" si="11"/>
        <v/>
      </c>
      <c r="AL26" s="46" t="str">
        <f t="shared" si="12"/>
        <v/>
      </c>
      <c r="AM26" s="46" t="str">
        <f t="shared" si="13"/>
        <v/>
      </c>
      <c r="AN26" s="46" t="str">
        <f t="shared" si="14"/>
        <v/>
      </c>
      <c r="AO26" s="46">
        <f t="shared" si="15"/>
        <v>0</v>
      </c>
      <c r="AP26" s="46">
        <f t="shared" si="16"/>
        <v>0</v>
      </c>
      <c r="AQ26" s="46" t="str">
        <f t="shared" si="17"/>
        <v/>
      </c>
    </row>
    <row r="27" spans="2:43" x14ac:dyDescent="0.25">
      <c r="B27" s="139" t="s">
        <v>126</v>
      </c>
      <c r="C27" s="139"/>
      <c r="D27" s="7" t="s">
        <v>159</v>
      </c>
      <c r="E27" s="96" t="s">
        <v>0</v>
      </c>
      <c r="F27" s="99" t="s">
        <v>151</v>
      </c>
      <c r="G27" s="99" t="s">
        <v>132</v>
      </c>
      <c r="H27" s="96" t="s">
        <v>149</v>
      </c>
      <c r="I27" s="136" t="s">
        <v>153</v>
      </c>
      <c r="J27" s="136"/>
      <c r="K27" s="136"/>
      <c r="L27" s="136"/>
      <c r="M27" s="136"/>
      <c r="N27" s="136"/>
      <c r="O27" s="136"/>
      <c r="P27" s="136"/>
      <c r="Q27" s="136"/>
      <c r="R27" s="136"/>
      <c r="S27" s="3">
        <v>1</v>
      </c>
      <c r="T27" s="3">
        <v>1</v>
      </c>
      <c r="U27" s="3">
        <v>1</v>
      </c>
      <c r="V27" s="3">
        <v>1</v>
      </c>
      <c r="X27" s="3" t="s">
        <v>160</v>
      </c>
      <c r="Y27" s="20"/>
      <c r="Z27" s="4">
        <f t="shared" si="19"/>
        <v>0</v>
      </c>
      <c r="AA27" s="4">
        <f t="shared" si="2"/>
        <v>0</v>
      </c>
      <c r="AB27" s="4">
        <f t="shared" si="3"/>
        <v>0</v>
      </c>
      <c r="AD27" s="47" t="str">
        <f t="shared" si="4"/>
        <v>01</v>
      </c>
      <c r="AE27" s="47" t="str">
        <f t="shared" si="5"/>
        <v/>
      </c>
      <c r="AF27" s="46" t="str">
        <f t="shared" si="6"/>
        <v/>
      </c>
      <c r="AG27" s="47" t="str">
        <f t="shared" si="7"/>
        <v/>
      </c>
      <c r="AH27" s="46">
        <f t="shared" si="8"/>
        <v>0</v>
      </c>
      <c r="AI27" s="46">
        <f t="shared" si="9"/>
        <v>0</v>
      </c>
      <c r="AJ27" s="46" t="str">
        <f t="shared" si="10"/>
        <v/>
      </c>
      <c r="AK27" s="46" t="str">
        <f t="shared" si="11"/>
        <v/>
      </c>
      <c r="AL27" s="46" t="str">
        <f t="shared" si="12"/>
        <v/>
      </c>
      <c r="AM27" s="46" t="str">
        <f t="shared" si="13"/>
        <v/>
      </c>
      <c r="AN27" s="46" t="str">
        <f t="shared" si="14"/>
        <v/>
      </c>
      <c r="AO27" s="46">
        <f t="shared" si="15"/>
        <v>0</v>
      </c>
      <c r="AP27" s="46">
        <f t="shared" si="16"/>
        <v>0</v>
      </c>
      <c r="AQ27" s="46" t="str">
        <f t="shared" si="17"/>
        <v/>
      </c>
    </row>
    <row r="28" spans="2:43" x14ac:dyDescent="0.25">
      <c r="B28" s="139" t="s">
        <v>104</v>
      </c>
      <c r="C28" s="139"/>
      <c r="D28" s="7" t="s">
        <v>117</v>
      </c>
      <c r="E28" s="96" t="s">
        <v>1</v>
      </c>
      <c r="F28" s="99"/>
      <c r="G28" s="99"/>
      <c r="H28" s="96"/>
      <c r="I28" s="136" t="s">
        <v>40</v>
      </c>
      <c r="J28" s="136"/>
      <c r="K28" s="136"/>
      <c r="L28" s="136"/>
      <c r="M28" s="136"/>
      <c r="N28" s="136"/>
      <c r="O28" s="136"/>
      <c r="P28" s="136"/>
      <c r="Q28" s="136"/>
      <c r="R28" s="136"/>
      <c r="Y28" s="20"/>
      <c r="Z28" s="4"/>
      <c r="AA28" s="4" t="str">
        <f t="shared" si="2"/>
        <v/>
      </c>
      <c r="AB28" s="4" t="str">
        <f t="shared" si="3"/>
        <v/>
      </c>
      <c r="AD28" s="47" t="str">
        <f t="shared" si="4"/>
        <v/>
      </c>
      <c r="AE28" s="47" t="str">
        <f t="shared" si="5"/>
        <v/>
      </c>
      <c r="AF28" s="46" t="str">
        <f t="shared" si="6"/>
        <v/>
      </c>
      <c r="AG28" s="47" t="str">
        <f t="shared" si="7"/>
        <v/>
      </c>
      <c r="AH28" s="46" t="str">
        <f t="shared" si="8"/>
        <v/>
      </c>
      <c r="AI28" s="46" t="str">
        <f t="shared" si="9"/>
        <v/>
      </c>
      <c r="AJ28" s="46" t="str">
        <f t="shared" si="10"/>
        <v/>
      </c>
      <c r="AK28" s="46" t="str">
        <f t="shared" si="11"/>
        <v/>
      </c>
      <c r="AL28" s="46" t="str">
        <f t="shared" si="12"/>
        <v/>
      </c>
      <c r="AM28" s="46" t="str">
        <f t="shared" si="13"/>
        <v/>
      </c>
      <c r="AN28" s="46" t="str">
        <f t="shared" si="14"/>
        <v/>
      </c>
      <c r="AO28" s="46" t="str">
        <f t="shared" si="15"/>
        <v/>
      </c>
      <c r="AP28" s="46" t="str">
        <f t="shared" si="16"/>
        <v/>
      </c>
      <c r="AQ28" s="46" t="str">
        <f t="shared" si="17"/>
        <v/>
      </c>
    </row>
    <row r="29" spans="2:43" x14ac:dyDescent="0.25">
      <c r="B29" s="139" t="s">
        <v>107</v>
      </c>
      <c r="C29" s="139"/>
      <c r="D29" s="7" t="s">
        <v>118</v>
      </c>
      <c r="E29" s="96" t="s">
        <v>1</v>
      </c>
      <c r="F29" s="99"/>
      <c r="G29" s="99" t="s">
        <v>10</v>
      </c>
      <c r="H29" s="96" t="s">
        <v>42</v>
      </c>
      <c r="I29" s="136" t="s">
        <v>138</v>
      </c>
      <c r="J29" s="136"/>
      <c r="K29" s="136"/>
      <c r="L29" s="136"/>
      <c r="M29" s="136"/>
      <c r="N29" s="136"/>
      <c r="O29" s="136"/>
      <c r="P29" s="136"/>
      <c r="Q29" s="136"/>
      <c r="R29" s="136"/>
      <c r="X29" s="3" t="s">
        <v>141</v>
      </c>
      <c r="Y29" s="20">
        <v>33.5</v>
      </c>
      <c r="Z29" s="135"/>
      <c r="AA29" s="4">
        <f t="shared" si="2"/>
        <v>0</v>
      </c>
      <c r="AB29" s="4">
        <f t="shared" si="3"/>
        <v>0</v>
      </c>
      <c r="AD29" s="47" t="str">
        <f t="shared" si="4"/>
        <v>03</v>
      </c>
      <c r="AE29" s="47">
        <f t="shared" si="5"/>
        <v>1</v>
      </c>
      <c r="AF29" s="46" t="str">
        <f t="shared" si="6"/>
        <v>HJL</v>
      </c>
      <c r="AG29" s="47">
        <f t="shared" si="7"/>
        <v>0</v>
      </c>
      <c r="AH29" s="46" t="str">
        <f t="shared" si="8"/>
        <v/>
      </c>
      <c r="AI29" s="46" t="str">
        <f t="shared" si="9"/>
        <v/>
      </c>
      <c r="AJ29" s="46" t="str">
        <f t="shared" si="10"/>
        <v/>
      </c>
      <c r="AK29" s="46" t="str">
        <f t="shared" si="11"/>
        <v/>
      </c>
      <c r="AL29" s="46" t="str">
        <f t="shared" si="12"/>
        <v/>
      </c>
      <c r="AM29" s="46" t="str">
        <f t="shared" si="13"/>
        <v/>
      </c>
      <c r="AN29" s="46" t="str">
        <f t="shared" si="14"/>
        <v/>
      </c>
      <c r="AO29" s="46" t="str">
        <f t="shared" si="15"/>
        <v/>
      </c>
      <c r="AP29" s="46" t="str">
        <f t="shared" si="16"/>
        <v/>
      </c>
      <c r="AQ29" s="46" t="str">
        <f t="shared" si="17"/>
        <v/>
      </c>
    </row>
    <row r="30" spans="2:43" x14ac:dyDescent="0.25">
      <c r="B30" s="139" t="s">
        <v>107</v>
      </c>
      <c r="C30" s="139"/>
      <c r="D30" s="7" t="s">
        <v>161</v>
      </c>
      <c r="E30" s="96" t="s">
        <v>1</v>
      </c>
      <c r="F30" s="99"/>
      <c r="G30" s="99" t="s">
        <v>10</v>
      </c>
      <c r="H30" s="96" t="s">
        <v>41</v>
      </c>
      <c r="I30" s="136" t="s">
        <v>138</v>
      </c>
      <c r="J30" s="136"/>
      <c r="K30" s="136"/>
      <c r="L30" s="136"/>
      <c r="M30" s="136"/>
      <c r="N30" s="136"/>
      <c r="O30" s="136"/>
      <c r="P30" s="136"/>
      <c r="Q30" s="136"/>
      <c r="R30" s="136"/>
      <c r="X30" s="3" t="s">
        <v>141</v>
      </c>
      <c r="Y30" s="20">
        <v>30.5</v>
      </c>
      <c r="Z30" s="135"/>
      <c r="AA30" s="4">
        <f t="shared" si="2"/>
        <v>0</v>
      </c>
      <c r="AB30" s="4">
        <f t="shared" si="3"/>
        <v>0</v>
      </c>
      <c r="AD30" s="47" t="str">
        <f t="shared" si="4"/>
        <v>03</v>
      </c>
      <c r="AE30" s="47">
        <f t="shared" si="5"/>
        <v>1</v>
      </c>
      <c r="AF30" s="46" t="str">
        <f t="shared" si="6"/>
        <v>HJL</v>
      </c>
      <c r="AG30" s="47">
        <f t="shared" si="7"/>
        <v>0</v>
      </c>
      <c r="AH30" s="46" t="str">
        <f t="shared" si="8"/>
        <v/>
      </c>
      <c r="AI30" s="46" t="str">
        <f t="shared" si="9"/>
        <v/>
      </c>
      <c r="AJ30" s="46" t="str">
        <f t="shared" si="10"/>
        <v/>
      </c>
      <c r="AK30" s="46" t="str">
        <f t="shared" si="11"/>
        <v/>
      </c>
      <c r="AL30" s="46" t="str">
        <f t="shared" si="12"/>
        <v/>
      </c>
      <c r="AM30" s="46" t="str">
        <f t="shared" si="13"/>
        <v/>
      </c>
      <c r="AN30" s="46" t="str">
        <f t="shared" si="14"/>
        <v/>
      </c>
      <c r="AO30" s="46" t="str">
        <f t="shared" si="15"/>
        <v/>
      </c>
      <c r="AP30" s="46" t="str">
        <f t="shared" si="16"/>
        <v/>
      </c>
      <c r="AQ30" s="46" t="str">
        <f t="shared" si="17"/>
        <v/>
      </c>
    </row>
    <row r="31" spans="2:43" x14ac:dyDescent="0.25">
      <c r="B31" s="139" t="s">
        <v>107</v>
      </c>
      <c r="C31" s="139"/>
      <c r="D31" s="7" t="s">
        <v>162</v>
      </c>
      <c r="E31" s="96" t="s">
        <v>1</v>
      </c>
      <c r="F31" s="99"/>
      <c r="G31" s="99" t="s">
        <v>11</v>
      </c>
      <c r="H31" s="96" t="s">
        <v>42</v>
      </c>
      <c r="I31" s="136" t="s">
        <v>139</v>
      </c>
      <c r="J31" s="136"/>
      <c r="K31" s="136"/>
      <c r="L31" s="136"/>
      <c r="M31" s="136"/>
      <c r="N31" s="136"/>
      <c r="O31" s="136"/>
      <c r="P31" s="136"/>
      <c r="Q31" s="136"/>
      <c r="R31" s="136"/>
      <c r="X31" s="3" t="s">
        <v>141</v>
      </c>
      <c r="Y31" s="20">
        <v>41</v>
      </c>
      <c r="Z31" s="135"/>
      <c r="AA31" s="4">
        <f t="shared" si="2"/>
        <v>0</v>
      </c>
      <c r="AB31" s="4">
        <f t="shared" si="3"/>
        <v>0</v>
      </c>
      <c r="AD31" s="47" t="str">
        <f t="shared" si="4"/>
        <v>03</v>
      </c>
      <c r="AE31" s="47">
        <f t="shared" si="5"/>
        <v>1</v>
      </c>
      <c r="AF31" s="46" t="str">
        <f t="shared" si="6"/>
        <v>HFJ</v>
      </c>
      <c r="AG31" s="47">
        <f t="shared" si="7"/>
        <v>0</v>
      </c>
      <c r="AH31" s="46" t="str">
        <f t="shared" si="8"/>
        <v/>
      </c>
      <c r="AI31" s="46" t="str">
        <f t="shared" si="9"/>
        <v/>
      </c>
      <c r="AJ31" s="46" t="str">
        <f t="shared" si="10"/>
        <v/>
      </c>
      <c r="AK31" s="46" t="str">
        <f t="shared" si="11"/>
        <v/>
      </c>
      <c r="AL31" s="46" t="str">
        <f t="shared" si="12"/>
        <v/>
      </c>
      <c r="AM31" s="46" t="str">
        <f t="shared" si="13"/>
        <v/>
      </c>
      <c r="AN31" s="46" t="str">
        <f t="shared" si="14"/>
        <v/>
      </c>
      <c r="AO31" s="46" t="str">
        <f t="shared" si="15"/>
        <v/>
      </c>
      <c r="AP31" s="46" t="str">
        <f t="shared" si="16"/>
        <v/>
      </c>
      <c r="AQ31" s="46" t="str">
        <f t="shared" si="17"/>
        <v/>
      </c>
    </row>
    <row r="32" spans="2:43" x14ac:dyDescent="0.25">
      <c r="B32" s="139" t="s">
        <v>107</v>
      </c>
      <c r="C32" s="139"/>
      <c r="D32" s="7" t="s">
        <v>163</v>
      </c>
      <c r="E32" s="96" t="s">
        <v>1</v>
      </c>
      <c r="F32" s="99"/>
      <c r="G32" s="99" t="s">
        <v>11</v>
      </c>
      <c r="H32" s="96" t="s">
        <v>41</v>
      </c>
      <c r="I32" s="136" t="s">
        <v>139</v>
      </c>
      <c r="J32" s="136"/>
      <c r="K32" s="136"/>
      <c r="L32" s="136"/>
      <c r="M32" s="136"/>
      <c r="N32" s="136"/>
      <c r="O32" s="136"/>
      <c r="P32" s="136"/>
      <c r="Q32" s="136"/>
      <c r="R32" s="136"/>
      <c r="X32" s="3" t="s">
        <v>141</v>
      </c>
      <c r="Y32" s="20">
        <v>37.5</v>
      </c>
      <c r="Z32" s="135"/>
      <c r="AA32" s="4">
        <f t="shared" si="2"/>
        <v>0</v>
      </c>
      <c r="AB32" s="4">
        <f t="shared" si="3"/>
        <v>0</v>
      </c>
      <c r="AD32" s="47" t="str">
        <f t="shared" si="4"/>
        <v>03</v>
      </c>
      <c r="AE32" s="47">
        <f t="shared" si="5"/>
        <v>1</v>
      </c>
      <c r="AF32" s="46" t="str">
        <f t="shared" si="6"/>
        <v>HFJ</v>
      </c>
      <c r="AG32" s="47">
        <f t="shared" si="7"/>
        <v>0</v>
      </c>
      <c r="AH32" s="46" t="str">
        <f t="shared" si="8"/>
        <v/>
      </c>
      <c r="AI32" s="46" t="str">
        <f t="shared" si="9"/>
        <v/>
      </c>
      <c r="AJ32" s="46" t="str">
        <f t="shared" si="10"/>
        <v/>
      </c>
      <c r="AK32" s="46" t="str">
        <f t="shared" si="11"/>
        <v/>
      </c>
      <c r="AL32" s="46" t="str">
        <f t="shared" si="12"/>
        <v/>
      </c>
      <c r="AM32" s="46" t="str">
        <f t="shared" si="13"/>
        <v/>
      </c>
      <c r="AN32" s="46" t="str">
        <f t="shared" si="14"/>
        <v/>
      </c>
      <c r="AO32" s="46" t="str">
        <f t="shared" si="15"/>
        <v/>
      </c>
      <c r="AP32" s="46" t="str">
        <f t="shared" si="16"/>
        <v/>
      </c>
      <c r="AQ32" s="46" t="str">
        <f t="shared" si="17"/>
        <v/>
      </c>
    </row>
    <row r="33" spans="2:43" x14ac:dyDescent="0.25">
      <c r="B33" s="139" t="s">
        <v>107</v>
      </c>
      <c r="C33" s="139"/>
      <c r="D33" s="7" t="s">
        <v>164</v>
      </c>
      <c r="E33" s="96" t="s">
        <v>1</v>
      </c>
      <c r="F33" s="99"/>
      <c r="G33" s="99" t="s">
        <v>12</v>
      </c>
      <c r="H33" s="96" t="s">
        <v>42</v>
      </c>
      <c r="I33" s="136" t="s">
        <v>140</v>
      </c>
      <c r="J33" s="136"/>
      <c r="K33" s="136"/>
      <c r="L33" s="136"/>
      <c r="M33" s="136"/>
      <c r="N33" s="136"/>
      <c r="O33" s="136"/>
      <c r="P33" s="136"/>
      <c r="Q33" s="136"/>
      <c r="R33" s="136"/>
      <c r="X33" s="3" t="s">
        <v>141</v>
      </c>
      <c r="Y33" s="20">
        <v>48</v>
      </c>
      <c r="Z33" s="135"/>
      <c r="AA33" s="4">
        <f t="shared" si="2"/>
        <v>0</v>
      </c>
      <c r="AB33" s="4">
        <f t="shared" si="3"/>
        <v>0</v>
      </c>
      <c r="AD33" s="47" t="str">
        <f t="shared" si="4"/>
        <v>03</v>
      </c>
      <c r="AE33" s="47">
        <f t="shared" si="5"/>
        <v>1</v>
      </c>
      <c r="AF33" s="46" t="str">
        <f t="shared" si="6"/>
        <v>HN</v>
      </c>
      <c r="AG33" s="47">
        <f t="shared" si="7"/>
        <v>0</v>
      </c>
      <c r="AH33" s="46" t="str">
        <f t="shared" si="8"/>
        <v/>
      </c>
      <c r="AI33" s="46" t="str">
        <f t="shared" si="9"/>
        <v/>
      </c>
      <c r="AJ33" s="46" t="str">
        <f t="shared" si="10"/>
        <v/>
      </c>
      <c r="AK33" s="46" t="str">
        <f t="shared" si="11"/>
        <v/>
      </c>
      <c r="AL33" s="46" t="str">
        <f t="shared" si="12"/>
        <v/>
      </c>
      <c r="AM33" s="46" t="str">
        <f t="shared" si="13"/>
        <v/>
      </c>
      <c r="AN33" s="46" t="str">
        <f t="shared" si="14"/>
        <v/>
      </c>
      <c r="AO33" s="46" t="str">
        <f t="shared" si="15"/>
        <v/>
      </c>
      <c r="AP33" s="46" t="str">
        <f t="shared" si="16"/>
        <v/>
      </c>
      <c r="AQ33" s="46" t="str">
        <f t="shared" si="17"/>
        <v/>
      </c>
    </row>
    <row r="34" spans="2:43" x14ac:dyDescent="0.25">
      <c r="B34" s="139" t="s">
        <v>107</v>
      </c>
      <c r="C34" s="139"/>
      <c r="D34" s="7" t="s">
        <v>165</v>
      </c>
      <c r="E34" s="96" t="s">
        <v>1</v>
      </c>
      <c r="F34" s="99"/>
      <c r="G34" s="99" t="s">
        <v>12</v>
      </c>
      <c r="H34" s="96" t="s">
        <v>41</v>
      </c>
      <c r="I34" s="136" t="s">
        <v>140</v>
      </c>
      <c r="J34" s="136"/>
      <c r="K34" s="136"/>
      <c r="L34" s="136"/>
      <c r="M34" s="136"/>
      <c r="N34" s="136"/>
      <c r="O34" s="136"/>
      <c r="P34" s="136"/>
      <c r="Q34" s="136"/>
      <c r="R34" s="136"/>
      <c r="X34" s="3" t="s">
        <v>141</v>
      </c>
      <c r="Y34" s="20">
        <v>43.5</v>
      </c>
      <c r="Z34" s="135"/>
      <c r="AA34" s="4">
        <f t="shared" si="2"/>
        <v>0</v>
      </c>
      <c r="AB34" s="4">
        <f t="shared" si="3"/>
        <v>0</v>
      </c>
      <c r="AD34" s="47" t="str">
        <f t="shared" si="4"/>
        <v>03</v>
      </c>
      <c r="AE34" s="47">
        <f t="shared" si="5"/>
        <v>1</v>
      </c>
      <c r="AF34" s="46" t="str">
        <f t="shared" si="6"/>
        <v>HN</v>
      </c>
      <c r="AG34" s="47">
        <f t="shared" si="7"/>
        <v>0</v>
      </c>
      <c r="AH34" s="46" t="str">
        <f t="shared" si="8"/>
        <v/>
      </c>
      <c r="AI34" s="46" t="str">
        <f t="shared" si="9"/>
        <v/>
      </c>
      <c r="AJ34" s="46" t="str">
        <f t="shared" si="10"/>
        <v/>
      </c>
      <c r="AK34" s="46" t="str">
        <f t="shared" si="11"/>
        <v/>
      </c>
      <c r="AL34" s="46" t="str">
        <f t="shared" si="12"/>
        <v/>
      </c>
      <c r="AM34" s="46" t="str">
        <f t="shared" si="13"/>
        <v/>
      </c>
      <c r="AN34" s="46" t="str">
        <f t="shared" si="14"/>
        <v/>
      </c>
      <c r="AO34" s="46" t="str">
        <f t="shared" si="15"/>
        <v/>
      </c>
      <c r="AP34" s="46" t="str">
        <f t="shared" si="16"/>
        <v/>
      </c>
      <c r="AQ34" s="46" t="str">
        <f t="shared" si="17"/>
        <v/>
      </c>
    </row>
    <row r="35" spans="2:43" x14ac:dyDescent="0.25">
      <c r="B35" s="139" t="s">
        <v>107</v>
      </c>
      <c r="C35" s="139"/>
      <c r="D35" s="7" t="s">
        <v>166</v>
      </c>
      <c r="E35" s="96" t="s">
        <v>1</v>
      </c>
      <c r="F35" s="99"/>
      <c r="G35" s="99" t="s">
        <v>13</v>
      </c>
      <c r="H35" s="96" t="s">
        <v>42</v>
      </c>
      <c r="I35" s="136" t="s">
        <v>142</v>
      </c>
      <c r="J35" s="136"/>
      <c r="K35" s="136"/>
      <c r="L35" s="136"/>
      <c r="M35" s="136"/>
      <c r="N35" s="136"/>
      <c r="O35" s="136"/>
      <c r="P35" s="136"/>
      <c r="Q35" s="136"/>
      <c r="R35" s="136"/>
      <c r="X35" s="3" t="s">
        <v>141</v>
      </c>
      <c r="Y35" s="20">
        <v>49</v>
      </c>
      <c r="Z35" s="135"/>
      <c r="AA35" s="4">
        <f t="shared" si="2"/>
        <v>0</v>
      </c>
      <c r="AB35" s="4">
        <f t="shared" si="3"/>
        <v>0</v>
      </c>
      <c r="AD35" s="47" t="str">
        <f t="shared" si="4"/>
        <v>03</v>
      </c>
      <c r="AE35" s="47">
        <f t="shared" si="5"/>
        <v>1</v>
      </c>
      <c r="AF35" s="46" t="str">
        <f t="shared" si="6"/>
        <v>HF</v>
      </c>
      <c r="AG35" s="47">
        <f t="shared" si="7"/>
        <v>0</v>
      </c>
      <c r="AH35" s="46" t="str">
        <f t="shared" si="8"/>
        <v/>
      </c>
      <c r="AI35" s="46" t="str">
        <f t="shared" si="9"/>
        <v/>
      </c>
      <c r="AJ35" s="46" t="str">
        <f t="shared" si="10"/>
        <v/>
      </c>
      <c r="AK35" s="46" t="str">
        <f t="shared" si="11"/>
        <v/>
      </c>
      <c r="AL35" s="46" t="str">
        <f t="shared" si="12"/>
        <v/>
      </c>
      <c r="AM35" s="46" t="str">
        <f t="shared" si="13"/>
        <v/>
      </c>
      <c r="AN35" s="46" t="str">
        <f t="shared" si="14"/>
        <v/>
      </c>
      <c r="AO35" s="46" t="str">
        <f t="shared" si="15"/>
        <v/>
      </c>
      <c r="AP35" s="46" t="str">
        <f t="shared" si="16"/>
        <v/>
      </c>
      <c r="AQ35" s="46" t="str">
        <f t="shared" si="17"/>
        <v/>
      </c>
    </row>
    <row r="36" spans="2:43" x14ac:dyDescent="0.25">
      <c r="B36" s="139" t="s">
        <v>107</v>
      </c>
      <c r="C36" s="139"/>
      <c r="D36" s="7" t="s">
        <v>167</v>
      </c>
      <c r="E36" s="96" t="s">
        <v>1</v>
      </c>
      <c r="F36" s="99"/>
      <c r="G36" s="99" t="s">
        <v>13</v>
      </c>
      <c r="H36" s="96" t="s">
        <v>41</v>
      </c>
      <c r="I36" s="136" t="s">
        <v>142</v>
      </c>
      <c r="J36" s="136"/>
      <c r="K36" s="136"/>
      <c r="L36" s="136"/>
      <c r="M36" s="136"/>
      <c r="N36" s="136"/>
      <c r="O36" s="136"/>
      <c r="P36" s="136"/>
      <c r="Q36" s="136"/>
      <c r="R36" s="136"/>
      <c r="X36" s="3" t="s">
        <v>141</v>
      </c>
      <c r="Y36" s="20">
        <v>44.5</v>
      </c>
      <c r="Z36" s="135"/>
      <c r="AA36" s="4">
        <f t="shared" si="2"/>
        <v>0</v>
      </c>
      <c r="AB36" s="4">
        <f t="shared" si="3"/>
        <v>0</v>
      </c>
      <c r="AD36" s="47" t="str">
        <f t="shared" si="4"/>
        <v>03</v>
      </c>
      <c r="AE36" s="47">
        <f t="shared" si="5"/>
        <v>1</v>
      </c>
      <c r="AF36" s="46" t="str">
        <f t="shared" si="6"/>
        <v>HF</v>
      </c>
      <c r="AG36" s="47">
        <f t="shared" si="7"/>
        <v>0</v>
      </c>
      <c r="AH36" s="46" t="str">
        <f t="shared" si="8"/>
        <v/>
      </c>
      <c r="AI36" s="46" t="str">
        <f t="shared" si="9"/>
        <v/>
      </c>
      <c r="AJ36" s="46" t="str">
        <f t="shared" si="10"/>
        <v/>
      </c>
      <c r="AK36" s="46" t="str">
        <f t="shared" si="11"/>
        <v/>
      </c>
      <c r="AL36" s="46" t="str">
        <f t="shared" si="12"/>
        <v/>
      </c>
      <c r="AM36" s="46" t="str">
        <f t="shared" si="13"/>
        <v/>
      </c>
      <c r="AN36" s="46" t="str">
        <f t="shared" si="14"/>
        <v/>
      </c>
      <c r="AO36" s="46" t="str">
        <f t="shared" si="15"/>
        <v/>
      </c>
      <c r="AP36" s="46" t="str">
        <f t="shared" si="16"/>
        <v/>
      </c>
      <c r="AQ36" s="46" t="str">
        <f t="shared" si="17"/>
        <v/>
      </c>
    </row>
    <row r="37" spans="2:43" x14ac:dyDescent="0.25">
      <c r="B37" s="139" t="s">
        <v>107</v>
      </c>
      <c r="C37" s="139"/>
      <c r="D37" s="7" t="s">
        <v>168</v>
      </c>
      <c r="E37" s="96" t="s">
        <v>1</v>
      </c>
      <c r="F37" s="99" t="s">
        <v>143</v>
      </c>
      <c r="G37" s="99" t="s">
        <v>16</v>
      </c>
      <c r="H37" s="96" t="s">
        <v>144</v>
      </c>
      <c r="I37" s="136" t="s">
        <v>108</v>
      </c>
      <c r="J37" s="136"/>
      <c r="K37" s="136"/>
      <c r="L37" s="136"/>
      <c r="M37" s="136"/>
      <c r="N37" s="136"/>
      <c r="O37" s="136"/>
      <c r="P37" s="136"/>
      <c r="Q37" s="136"/>
      <c r="R37" s="136"/>
      <c r="X37" s="3" t="s">
        <v>109</v>
      </c>
      <c r="Y37" s="20">
        <v>165</v>
      </c>
      <c r="Z37" s="135"/>
      <c r="AA37" s="4">
        <f t="shared" si="2"/>
        <v>0</v>
      </c>
      <c r="AB37" s="4">
        <f t="shared" si="3"/>
        <v>0</v>
      </c>
      <c r="AD37" s="47" t="str">
        <f t="shared" si="4"/>
        <v>03</v>
      </c>
      <c r="AE37" s="47">
        <f t="shared" si="5"/>
        <v>1</v>
      </c>
      <c r="AF37" s="46" t="str">
        <f t="shared" si="6"/>
        <v>DES</v>
      </c>
      <c r="AG37" s="47">
        <f t="shared" si="7"/>
        <v>0</v>
      </c>
      <c r="AH37" s="46" t="str">
        <f t="shared" si="8"/>
        <v/>
      </c>
      <c r="AI37" s="46" t="str">
        <f t="shared" si="9"/>
        <v/>
      </c>
      <c r="AJ37" s="46" t="str">
        <f t="shared" si="10"/>
        <v/>
      </c>
      <c r="AK37" s="46" t="str">
        <f t="shared" si="11"/>
        <v/>
      </c>
      <c r="AL37" s="46" t="str">
        <f t="shared" si="12"/>
        <v/>
      </c>
      <c r="AM37" s="46" t="str">
        <f t="shared" si="13"/>
        <v/>
      </c>
      <c r="AN37" s="46" t="str">
        <f t="shared" si="14"/>
        <v/>
      </c>
      <c r="AO37" s="46" t="str">
        <f t="shared" si="15"/>
        <v/>
      </c>
      <c r="AP37" s="46" t="str">
        <f t="shared" si="16"/>
        <v/>
      </c>
      <c r="AQ37" s="46" t="str">
        <f t="shared" si="17"/>
        <v/>
      </c>
    </row>
    <row r="38" spans="2:43" x14ac:dyDescent="0.25">
      <c r="B38" s="139" t="s">
        <v>107</v>
      </c>
      <c r="C38" s="139"/>
      <c r="D38" s="7" t="s">
        <v>169</v>
      </c>
      <c r="E38" s="96" t="s">
        <v>1</v>
      </c>
      <c r="F38" s="99" t="s">
        <v>146</v>
      </c>
      <c r="G38" s="99" t="s">
        <v>16</v>
      </c>
      <c r="H38" s="96" t="s">
        <v>145</v>
      </c>
      <c r="I38" s="136" t="s">
        <v>108</v>
      </c>
      <c r="J38" s="136"/>
      <c r="K38" s="136"/>
      <c r="L38" s="136"/>
      <c r="M38" s="136"/>
      <c r="N38" s="136"/>
      <c r="O38" s="136"/>
      <c r="P38" s="136"/>
      <c r="Q38" s="136"/>
      <c r="R38" s="136"/>
      <c r="X38" s="3" t="s">
        <v>109</v>
      </c>
      <c r="Y38" s="20">
        <v>165</v>
      </c>
      <c r="Z38" s="135"/>
      <c r="AA38" s="4">
        <f t="shared" si="2"/>
        <v>0</v>
      </c>
      <c r="AB38" s="4">
        <f t="shared" si="3"/>
        <v>0</v>
      </c>
      <c r="AD38" s="47" t="str">
        <f t="shared" si="4"/>
        <v>03</v>
      </c>
      <c r="AE38" s="47">
        <f t="shared" si="5"/>
        <v>1</v>
      </c>
      <c r="AF38" s="46" t="str">
        <f t="shared" si="6"/>
        <v>DES</v>
      </c>
      <c r="AG38" s="47">
        <f t="shared" si="7"/>
        <v>0</v>
      </c>
      <c r="AH38" s="46" t="str">
        <f t="shared" si="8"/>
        <v/>
      </c>
      <c r="AI38" s="46" t="str">
        <f t="shared" si="9"/>
        <v/>
      </c>
      <c r="AJ38" s="46" t="str">
        <f t="shared" si="10"/>
        <v/>
      </c>
      <c r="AK38" s="46" t="str">
        <f t="shared" si="11"/>
        <v/>
      </c>
      <c r="AL38" s="46" t="str">
        <f t="shared" si="12"/>
        <v/>
      </c>
      <c r="AM38" s="46" t="str">
        <f t="shared" si="13"/>
        <v/>
      </c>
      <c r="AN38" s="46" t="str">
        <f t="shared" si="14"/>
        <v/>
      </c>
      <c r="AO38" s="46" t="str">
        <f t="shared" si="15"/>
        <v/>
      </c>
      <c r="AP38" s="46" t="str">
        <f t="shared" si="16"/>
        <v/>
      </c>
      <c r="AQ38" s="46" t="str">
        <f t="shared" si="17"/>
        <v/>
      </c>
    </row>
    <row r="39" spans="2:43" x14ac:dyDescent="0.25">
      <c r="B39" s="139" t="s">
        <v>107</v>
      </c>
      <c r="C39" s="139"/>
      <c r="D39" s="7" t="s">
        <v>170</v>
      </c>
      <c r="E39" s="96" t="s">
        <v>1</v>
      </c>
      <c r="F39" s="99" t="s">
        <v>150</v>
      </c>
      <c r="G39" s="99" t="s">
        <v>16</v>
      </c>
      <c r="H39" s="96" t="s">
        <v>147</v>
      </c>
      <c r="I39" s="136" t="s">
        <v>108</v>
      </c>
      <c r="J39" s="136"/>
      <c r="K39" s="136"/>
      <c r="L39" s="136"/>
      <c r="M39" s="136"/>
      <c r="N39" s="136"/>
      <c r="O39" s="136"/>
      <c r="P39" s="136"/>
      <c r="Q39" s="136"/>
      <c r="R39" s="136"/>
      <c r="X39" s="3" t="s">
        <v>109</v>
      </c>
      <c r="Y39" s="20">
        <v>165</v>
      </c>
      <c r="Z39" s="135"/>
      <c r="AA39" s="4">
        <f t="shared" si="2"/>
        <v>0</v>
      </c>
      <c r="AB39" s="4">
        <f t="shared" si="3"/>
        <v>0</v>
      </c>
      <c r="AD39" s="47" t="str">
        <f t="shared" si="4"/>
        <v>03</v>
      </c>
      <c r="AE39" s="47">
        <f t="shared" si="5"/>
        <v>1</v>
      </c>
      <c r="AF39" s="46" t="str">
        <f t="shared" si="6"/>
        <v>DES</v>
      </c>
      <c r="AG39" s="47">
        <f t="shared" si="7"/>
        <v>0</v>
      </c>
      <c r="AH39" s="46" t="str">
        <f t="shared" si="8"/>
        <v/>
      </c>
      <c r="AI39" s="46" t="str">
        <f t="shared" si="9"/>
        <v/>
      </c>
      <c r="AJ39" s="46" t="str">
        <f t="shared" si="10"/>
        <v/>
      </c>
      <c r="AK39" s="46" t="str">
        <f t="shared" si="11"/>
        <v/>
      </c>
      <c r="AL39" s="46" t="str">
        <f t="shared" si="12"/>
        <v/>
      </c>
      <c r="AM39" s="46" t="str">
        <f t="shared" si="13"/>
        <v/>
      </c>
      <c r="AN39" s="46" t="str">
        <f t="shared" si="14"/>
        <v/>
      </c>
      <c r="AO39" s="46" t="str">
        <f t="shared" si="15"/>
        <v/>
      </c>
      <c r="AP39" s="46" t="str">
        <f t="shared" si="16"/>
        <v/>
      </c>
      <c r="AQ39" s="46" t="str">
        <f t="shared" si="17"/>
        <v/>
      </c>
    </row>
    <row r="40" spans="2:43" x14ac:dyDescent="0.25">
      <c r="B40" s="139" t="s">
        <v>107</v>
      </c>
      <c r="C40" s="139"/>
      <c r="D40" s="7" t="s">
        <v>171</v>
      </c>
      <c r="E40" s="96" t="s">
        <v>1</v>
      </c>
      <c r="F40" s="99" t="s">
        <v>151</v>
      </c>
      <c r="G40" s="99" t="s">
        <v>16</v>
      </c>
      <c r="H40" s="96" t="s">
        <v>148</v>
      </c>
      <c r="I40" s="136" t="s">
        <v>108</v>
      </c>
      <c r="J40" s="136"/>
      <c r="K40" s="136"/>
      <c r="L40" s="136"/>
      <c r="M40" s="136"/>
      <c r="N40" s="136"/>
      <c r="O40" s="136"/>
      <c r="P40" s="136"/>
      <c r="Q40" s="136"/>
      <c r="R40" s="136"/>
      <c r="X40" s="3" t="s">
        <v>109</v>
      </c>
      <c r="Y40" s="20">
        <v>165</v>
      </c>
      <c r="Z40" s="135"/>
      <c r="AA40" s="4">
        <f t="shared" si="2"/>
        <v>0</v>
      </c>
      <c r="AB40" s="4">
        <f t="shared" si="3"/>
        <v>0</v>
      </c>
      <c r="AD40" s="47" t="str">
        <f t="shared" si="4"/>
        <v>03</v>
      </c>
      <c r="AE40" s="47">
        <f t="shared" si="5"/>
        <v>1</v>
      </c>
      <c r="AF40" s="46" t="str">
        <f t="shared" si="6"/>
        <v>DES</v>
      </c>
      <c r="AG40" s="47">
        <f t="shared" si="7"/>
        <v>0</v>
      </c>
      <c r="AH40" s="46" t="str">
        <f t="shared" si="8"/>
        <v/>
      </c>
      <c r="AI40" s="46" t="str">
        <f t="shared" si="9"/>
        <v/>
      </c>
      <c r="AJ40" s="46" t="str">
        <f t="shared" si="10"/>
        <v/>
      </c>
      <c r="AK40" s="46" t="str">
        <f t="shared" si="11"/>
        <v/>
      </c>
      <c r="AL40" s="46" t="str">
        <f t="shared" si="12"/>
        <v/>
      </c>
      <c r="AM40" s="46" t="str">
        <f t="shared" si="13"/>
        <v/>
      </c>
      <c r="AN40" s="46" t="str">
        <f t="shared" si="14"/>
        <v/>
      </c>
      <c r="AO40" s="46" t="str">
        <f t="shared" si="15"/>
        <v/>
      </c>
      <c r="AP40" s="46" t="str">
        <f t="shared" si="16"/>
        <v/>
      </c>
      <c r="AQ40" s="46" t="str">
        <f t="shared" si="17"/>
        <v/>
      </c>
    </row>
    <row r="41" spans="2:43" x14ac:dyDescent="0.25">
      <c r="B41" s="139" t="s">
        <v>107</v>
      </c>
      <c r="C41" s="139"/>
      <c r="D41" s="7" t="s">
        <v>172</v>
      </c>
      <c r="E41" s="96" t="s">
        <v>1</v>
      </c>
      <c r="F41" s="99" t="s">
        <v>151</v>
      </c>
      <c r="G41" s="99" t="s">
        <v>16</v>
      </c>
      <c r="H41" s="96" t="s">
        <v>149</v>
      </c>
      <c r="I41" s="136" t="s">
        <v>108</v>
      </c>
      <c r="J41" s="136"/>
      <c r="K41" s="136"/>
      <c r="L41" s="136"/>
      <c r="M41" s="136"/>
      <c r="N41" s="136"/>
      <c r="O41" s="136"/>
      <c r="P41" s="136"/>
      <c r="Q41" s="136"/>
      <c r="R41" s="136"/>
      <c r="X41" s="3" t="s">
        <v>109</v>
      </c>
      <c r="Y41" s="20">
        <v>165</v>
      </c>
      <c r="Z41" s="135"/>
      <c r="AA41" s="4">
        <f t="shared" si="2"/>
        <v>0</v>
      </c>
      <c r="AB41" s="4">
        <f t="shared" si="3"/>
        <v>0</v>
      </c>
      <c r="AD41" s="47" t="str">
        <f t="shared" si="4"/>
        <v>03</v>
      </c>
      <c r="AE41" s="47">
        <f t="shared" si="5"/>
        <v>1</v>
      </c>
      <c r="AF41" s="46" t="str">
        <f t="shared" si="6"/>
        <v>DES</v>
      </c>
      <c r="AG41" s="47">
        <f t="shared" si="7"/>
        <v>0</v>
      </c>
      <c r="AH41" s="46" t="str">
        <f t="shared" si="8"/>
        <v/>
      </c>
      <c r="AI41" s="46" t="str">
        <f t="shared" si="9"/>
        <v/>
      </c>
      <c r="AJ41" s="46" t="str">
        <f t="shared" si="10"/>
        <v/>
      </c>
      <c r="AK41" s="46" t="str">
        <f t="shared" si="11"/>
        <v/>
      </c>
      <c r="AL41" s="46" t="str">
        <f t="shared" si="12"/>
        <v/>
      </c>
      <c r="AM41" s="46" t="str">
        <f t="shared" si="13"/>
        <v/>
      </c>
      <c r="AN41" s="46" t="str">
        <f t="shared" si="14"/>
        <v/>
      </c>
      <c r="AO41" s="46" t="str">
        <f t="shared" si="15"/>
        <v/>
      </c>
      <c r="AP41" s="46" t="str">
        <f t="shared" si="16"/>
        <v/>
      </c>
      <c r="AQ41" s="46" t="str">
        <f t="shared" si="17"/>
        <v/>
      </c>
    </row>
    <row r="42" spans="2:43" x14ac:dyDescent="0.25">
      <c r="B42" s="139" t="s">
        <v>104</v>
      </c>
      <c r="C42" s="139"/>
      <c r="E42" s="96" t="s">
        <v>1</v>
      </c>
      <c r="F42" s="99"/>
      <c r="G42" s="99"/>
      <c r="H42" s="96"/>
      <c r="I42" s="136" t="s">
        <v>123</v>
      </c>
      <c r="J42" s="136"/>
      <c r="K42" s="136"/>
      <c r="L42" s="136"/>
      <c r="M42" s="136"/>
      <c r="N42" s="136"/>
      <c r="O42" s="136"/>
      <c r="P42" s="136"/>
      <c r="Q42" s="136"/>
      <c r="R42" s="136"/>
      <c r="Y42" s="20"/>
      <c r="Z42" s="4"/>
      <c r="AA42" s="4" t="str">
        <f t="shared" si="2"/>
        <v/>
      </c>
      <c r="AB42" s="4" t="str">
        <f t="shared" si="3"/>
        <v/>
      </c>
      <c r="AD42" s="47" t="str">
        <f t="shared" si="4"/>
        <v/>
      </c>
      <c r="AE42" s="47" t="str">
        <f t="shared" si="5"/>
        <v/>
      </c>
      <c r="AF42" s="46" t="str">
        <f t="shared" si="6"/>
        <v/>
      </c>
      <c r="AG42" s="47" t="str">
        <f t="shared" si="7"/>
        <v/>
      </c>
      <c r="AH42" s="46" t="str">
        <f t="shared" si="8"/>
        <v/>
      </c>
      <c r="AI42" s="46" t="str">
        <f t="shared" si="9"/>
        <v/>
      </c>
      <c r="AJ42" s="46" t="str">
        <f t="shared" si="10"/>
        <v/>
      </c>
      <c r="AK42" s="46" t="str">
        <f t="shared" si="11"/>
        <v/>
      </c>
      <c r="AL42" s="46" t="str">
        <f t="shared" si="12"/>
        <v/>
      </c>
      <c r="AM42" s="46" t="str">
        <f t="shared" si="13"/>
        <v/>
      </c>
      <c r="AN42" s="46" t="str">
        <f t="shared" si="14"/>
        <v/>
      </c>
      <c r="AO42" s="46" t="str">
        <f t="shared" si="15"/>
        <v/>
      </c>
      <c r="AP42" s="46" t="str">
        <f t="shared" si="16"/>
        <v/>
      </c>
      <c r="AQ42" s="46" t="str">
        <f t="shared" si="17"/>
        <v/>
      </c>
    </row>
    <row r="43" spans="2:43" x14ac:dyDescent="0.25">
      <c r="B43" s="139" t="s">
        <v>107</v>
      </c>
      <c r="C43" s="139"/>
      <c r="D43" s="7" t="s">
        <v>173</v>
      </c>
      <c r="E43" s="96" t="s">
        <v>1</v>
      </c>
      <c r="F43" s="99"/>
      <c r="G43" s="99" t="s">
        <v>45</v>
      </c>
      <c r="H43" s="96" t="s">
        <v>122</v>
      </c>
      <c r="I43" s="136" t="s">
        <v>121</v>
      </c>
      <c r="J43" s="136"/>
      <c r="K43" s="136"/>
      <c r="L43" s="136"/>
      <c r="M43" s="136"/>
      <c r="N43" s="136"/>
      <c r="O43" s="136"/>
      <c r="P43" s="136"/>
      <c r="Q43" s="136"/>
      <c r="R43" s="136"/>
      <c r="Y43" s="20"/>
      <c r="Z43" s="4">
        <v>1007.93</v>
      </c>
      <c r="AA43" s="4">
        <f t="shared" si="2"/>
        <v>4031.72</v>
      </c>
      <c r="AB43" s="4">
        <f t="shared" si="3"/>
        <v>4031.72</v>
      </c>
      <c r="AD43" s="47" t="str">
        <f t="shared" si="4"/>
        <v>04</v>
      </c>
      <c r="AE43" s="47">
        <f t="shared" si="5"/>
        <v>4</v>
      </c>
      <c r="AF43" s="46" t="str">
        <f t="shared" si="6"/>
        <v>PZ</v>
      </c>
      <c r="AG43" s="47">
        <f t="shared" si="7"/>
        <v>4031.72</v>
      </c>
      <c r="AH43" s="46" t="str">
        <f t="shared" si="8"/>
        <v/>
      </c>
      <c r="AI43" s="46" t="str">
        <f t="shared" si="9"/>
        <v/>
      </c>
      <c r="AJ43" s="46" t="str">
        <f t="shared" si="10"/>
        <v/>
      </c>
      <c r="AK43" s="46" t="str">
        <f t="shared" si="11"/>
        <v/>
      </c>
      <c r="AL43" s="46" t="str">
        <f t="shared" si="12"/>
        <v/>
      </c>
      <c r="AM43" s="46" t="str">
        <f t="shared" si="13"/>
        <v/>
      </c>
      <c r="AN43" s="46" t="str">
        <f t="shared" si="14"/>
        <v/>
      </c>
      <c r="AO43" s="46" t="str">
        <f t="shared" si="15"/>
        <v/>
      </c>
      <c r="AP43" s="46" t="str">
        <f t="shared" si="16"/>
        <v/>
      </c>
      <c r="AQ43" s="46" t="str">
        <f t="shared" si="17"/>
        <v/>
      </c>
    </row>
    <row r="44" spans="2:43" x14ac:dyDescent="0.25">
      <c r="B44" s="139"/>
      <c r="C44" s="139"/>
      <c r="E44" s="96"/>
      <c r="F44" s="99"/>
      <c r="G44" s="99"/>
      <c r="H44" s="9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Y44" s="20"/>
      <c r="Z44" s="4"/>
      <c r="AA44" s="4" t="str">
        <f t="shared" si="2"/>
        <v/>
      </c>
      <c r="AB44" s="4" t="str">
        <f t="shared" si="3"/>
        <v/>
      </c>
      <c r="AD44" s="47" t="str">
        <f t="shared" si="4"/>
        <v/>
      </c>
      <c r="AE44" s="47" t="str">
        <f t="shared" si="5"/>
        <v/>
      </c>
      <c r="AF44" s="46" t="str">
        <f t="shared" si="6"/>
        <v/>
      </c>
      <c r="AG44" s="47" t="str">
        <f t="shared" si="7"/>
        <v/>
      </c>
      <c r="AH44" s="46" t="str">
        <f t="shared" si="8"/>
        <v/>
      </c>
      <c r="AI44" s="46" t="str">
        <f t="shared" si="9"/>
        <v/>
      </c>
      <c r="AJ44" s="46" t="str">
        <f t="shared" si="10"/>
        <v/>
      </c>
      <c r="AK44" s="46" t="str">
        <f t="shared" si="11"/>
        <v/>
      </c>
      <c r="AL44" s="46" t="str">
        <f t="shared" si="12"/>
        <v/>
      </c>
      <c r="AM44" s="46" t="str">
        <f t="shared" si="13"/>
        <v/>
      </c>
      <c r="AN44" s="46" t="str">
        <f t="shared" si="14"/>
        <v/>
      </c>
      <c r="AO44" s="46" t="str">
        <f t="shared" si="15"/>
        <v/>
      </c>
      <c r="AP44" s="46" t="str">
        <f t="shared" si="16"/>
        <v/>
      </c>
      <c r="AQ44" s="46" t="str">
        <f t="shared" si="17"/>
        <v/>
      </c>
    </row>
    <row r="45" spans="2:43" x14ac:dyDescent="0.25">
      <c r="B45" s="139"/>
      <c r="C45" s="139"/>
      <c r="E45" s="96"/>
      <c r="F45" s="99"/>
      <c r="G45" s="99"/>
      <c r="H45" s="9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Y45" s="20"/>
      <c r="Z45" s="4"/>
      <c r="AA45" s="4" t="str">
        <f t="shared" si="2"/>
        <v/>
      </c>
      <c r="AB45" s="4" t="str">
        <f t="shared" si="3"/>
        <v/>
      </c>
      <c r="AD45" s="47" t="str">
        <f t="shared" si="4"/>
        <v/>
      </c>
      <c r="AE45" s="47" t="str">
        <f t="shared" si="5"/>
        <v/>
      </c>
      <c r="AF45" s="46" t="str">
        <f t="shared" si="6"/>
        <v/>
      </c>
      <c r="AG45" s="47" t="str">
        <f t="shared" si="7"/>
        <v/>
      </c>
      <c r="AH45" s="46" t="str">
        <f t="shared" si="8"/>
        <v/>
      </c>
      <c r="AI45" s="46" t="str">
        <f t="shared" si="9"/>
        <v/>
      </c>
      <c r="AJ45" s="46" t="str">
        <f t="shared" si="10"/>
        <v/>
      </c>
      <c r="AK45" s="46" t="str">
        <f t="shared" si="11"/>
        <v/>
      </c>
      <c r="AL45" s="46" t="str">
        <f t="shared" si="12"/>
        <v/>
      </c>
      <c r="AM45" s="46" t="str">
        <f t="shared" si="13"/>
        <v/>
      </c>
      <c r="AN45" s="46" t="str">
        <f t="shared" si="14"/>
        <v/>
      </c>
      <c r="AO45" s="46" t="str">
        <f t="shared" si="15"/>
        <v/>
      </c>
      <c r="AP45" s="46" t="str">
        <f t="shared" si="16"/>
        <v/>
      </c>
      <c r="AQ45" s="46" t="str">
        <f t="shared" si="17"/>
        <v/>
      </c>
    </row>
    <row r="46" spans="2:43" x14ac:dyDescent="0.25">
      <c r="B46" s="139"/>
      <c r="C46" s="139"/>
      <c r="E46" s="96"/>
      <c r="F46" s="99"/>
      <c r="G46" s="99"/>
      <c r="H46" s="9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Y46" s="20"/>
      <c r="Z46" s="4"/>
      <c r="AA46" s="4" t="str">
        <f t="shared" si="2"/>
        <v/>
      </c>
      <c r="AB46" s="4" t="str">
        <f t="shared" si="3"/>
        <v/>
      </c>
      <c r="AD46" s="47" t="str">
        <f t="shared" si="4"/>
        <v/>
      </c>
      <c r="AE46" s="47" t="str">
        <f t="shared" si="5"/>
        <v/>
      </c>
      <c r="AF46" s="46" t="str">
        <f t="shared" si="6"/>
        <v/>
      </c>
      <c r="AG46" s="47" t="str">
        <f t="shared" si="7"/>
        <v/>
      </c>
      <c r="AH46" s="46" t="str">
        <f t="shared" si="8"/>
        <v/>
      </c>
      <c r="AI46" s="46" t="str">
        <f t="shared" si="9"/>
        <v/>
      </c>
      <c r="AJ46" s="46" t="str">
        <f t="shared" si="10"/>
        <v/>
      </c>
      <c r="AK46" s="46" t="str">
        <f t="shared" si="11"/>
        <v/>
      </c>
      <c r="AL46" s="46" t="str">
        <f t="shared" si="12"/>
        <v/>
      </c>
      <c r="AM46" s="46" t="str">
        <f t="shared" si="13"/>
        <v/>
      </c>
      <c r="AN46" s="46" t="str">
        <f t="shared" si="14"/>
        <v/>
      </c>
      <c r="AO46" s="46" t="str">
        <f t="shared" si="15"/>
        <v/>
      </c>
      <c r="AP46" s="46" t="str">
        <f t="shared" si="16"/>
        <v/>
      </c>
      <c r="AQ46" s="46" t="str">
        <f t="shared" si="17"/>
        <v/>
      </c>
    </row>
    <row r="47" spans="2:43" x14ac:dyDescent="0.25">
      <c r="B47" s="139"/>
      <c r="C47" s="139"/>
      <c r="E47" s="96"/>
      <c r="F47" s="99"/>
      <c r="G47" s="99"/>
      <c r="H47" s="9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Y47" s="20"/>
      <c r="Z47" s="4"/>
      <c r="AA47" s="4" t="str">
        <f t="shared" si="2"/>
        <v/>
      </c>
      <c r="AB47" s="4" t="str">
        <f t="shared" si="3"/>
        <v/>
      </c>
      <c r="AD47" s="47" t="str">
        <f t="shared" si="4"/>
        <v/>
      </c>
      <c r="AE47" s="47" t="str">
        <f t="shared" si="5"/>
        <v/>
      </c>
      <c r="AF47" s="46" t="str">
        <f t="shared" si="6"/>
        <v/>
      </c>
      <c r="AG47" s="47" t="str">
        <f t="shared" si="7"/>
        <v/>
      </c>
      <c r="AH47" s="46" t="str">
        <f t="shared" si="8"/>
        <v/>
      </c>
      <c r="AI47" s="46" t="str">
        <f t="shared" si="9"/>
        <v/>
      </c>
      <c r="AJ47" s="46" t="str">
        <f t="shared" si="10"/>
        <v/>
      </c>
      <c r="AK47" s="46" t="str">
        <f t="shared" si="11"/>
        <v/>
      </c>
      <c r="AL47" s="46" t="str">
        <f t="shared" si="12"/>
        <v/>
      </c>
      <c r="AM47" s="46" t="str">
        <f t="shared" si="13"/>
        <v/>
      </c>
      <c r="AN47" s="46" t="str">
        <f t="shared" si="14"/>
        <v/>
      </c>
      <c r="AO47" s="46" t="str">
        <f t="shared" si="15"/>
        <v/>
      </c>
      <c r="AP47" s="46" t="str">
        <f t="shared" si="16"/>
        <v/>
      </c>
      <c r="AQ47" s="46" t="str">
        <f t="shared" si="17"/>
        <v/>
      </c>
    </row>
    <row r="48" spans="2:43" x14ac:dyDescent="0.25">
      <c r="B48" s="139"/>
      <c r="C48" s="139"/>
      <c r="E48" s="96"/>
      <c r="F48" s="99"/>
      <c r="G48" s="99"/>
      <c r="H48" s="9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Y48" s="20"/>
      <c r="Z48" s="4"/>
      <c r="AA48" s="4" t="str">
        <f t="shared" si="2"/>
        <v/>
      </c>
      <c r="AB48" s="4" t="str">
        <f t="shared" si="3"/>
        <v/>
      </c>
      <c r="AD48" s="47" t="str">
        <f t="shared" si="4"/>
        <v/>
      </c>
      <c r="AE48" s="47" t="str">
        <f t="shared" si="5"/>
        <v/>
      </c>
      <c r="AF48" s="46" t="str">
        <f t="shared" si="6"/>
        <v/>
      </c>
      <c r="AG48" s="47" t="str">
        <f t="shared" si="7"/>
        <v/>
      </c>
      <c r="AH48" s="46" t="str">
        <f t="shared" si="8"/>
        <v/>
      </c>
      <c r="AI48" s="46" t="str">
        <f t="shared" si="9"/>
        <v/>
      </c>
      <c r="AJ48" s="46" t="str">
        <f t="shared" si="10"/>
        <v/>
      </c>
      <c r="AK48" s="46" t="str">
        <f t="shared" si="11"/>
        <v/>
      </c>
      <c r="AL48" s="46" t="str">
        <f t="shared" si="12"/>
        <v/>
      </c>
      <c r="AM48" s="46" t="str">
        <f t="shared" si="13"/>
        <v/>
      </c>
      <c r="AN48" s="46" t="str">
        <f t="shared" si="14"/>
        <v/>
      </c>
      <c r="AO48" s="46" t="str">
        <f t="shared" si="15"/>
        <v/>
      </c>
      <c r="AP48" s="46" t="str">
        <f t="shared" si="16"/>
        <v/>
      </c>
      <c r="AQ48" s="46" t="str">
        <f t="shared" si="17"/>
        <v/>
      </c>
    </row>
    <row r="49" spans="2:43" x14ac:dyDescent="0.25">
      <c r="B49" s="139"/>
      <c r="C49" s="139"/>
      <c r="E49" s="96"/>
      <c r="F49" s="99"/>
      <c r="G49" s="99"/>
      <c r="H49" s="9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Y49" s="20"/>
      <c r="Z49" s="4"/>
      <c r="AA49" s="4" t="str">
        <f t="shared" si="2"/>
        <v/>
      </c>
      <c r="AB49" s="4" t="str">
        <f t="shared" si="3"/>
        <v/>
      </c>
      <c r="AD49" s="47" t="str">
        <f t="shared" si="4"/>
        <v/>
      </c>
      <c r="AE49" s="47" t="str">
        <f t="shared" si="5"/>
        <v/>
      </c>
      <c r="AF49" s="46" t="str">
        <f t="shared" si="6"/>
        <v/>
      </c>
      <c r="AG49" s="47" t="str">
        <f t="shared" si="7"/>
        <v/>
      </c>
      <c r="AH49" s="46" t="str">
        <f t="shared" si="8"/>
        <v/>
      </c>
      <c r="AI49" s="46" t="str">
        <f t="shared" si="9"/>
        <v/>
      </c>
      <c r="AJ49" s="46" t="str">
        <f t="shared" si="10"/>
        <v/>
      </c>
      <c r="AK49" s="46" t="str">
        <f t="shared" si="11"/>
        <v/>
      </c>
      <c r="AL49" s="46" t="str">
        <f t="shared" si="12"/>
        <v/>
      </c>
      <c r="AM49" s="46" t="str">
        <f t="shared" si="13"/>
        <v/>
      </c>
      <c r="AN49" s="46" t="str">
        <f t="shared" si="14"/>
        <v/>
      </c>
      <c r="AO49" s="46" t="str">
        <f t="shared" si="15"/>
        <v/>
      </c>
      <c r="AP49" s="46" t="str">
        <f t="shared" si="16"/>
        <v/>
      </c>
      <c r="AQ49" s="46" t="str">
        <f t="shared" si="17"/>
        <v/>
      </c>
    </row>
    <row r="50" spans="2:43" x14ac:dyDescent="0.25">
      <c r="B50" s="139"/>
      <c r="C50" s="139"/>
      <c r="E50" s="96"/>
      <c r="F50" s="99"/>
      <c r="G50" s="99"/>
      <c r="H50" s="9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Y50" s="20"/>
      <c r="Z50" s="4"/>
      <c r="AA50" s="4" t="str">
        <f t="shared" si="2"/>
        <v/>
      </c>
      <c r="AB50" s="4" t="str">
        <f t="shared" si="3"/>
        <v/>
      </c>
      <c r="AD50" s="47" t="str">
        <f t="shared" si="4"/>
        <v/>
      </c>
      <c r="AE50" s="47" t="str">
        <f t="shared" si="5"/>
        <v/>
      </c>
      <c r="AF50" s="46" t="str">
        <f t="shared" si="6"/>
        <v/>
      </c>
      <c r="AG50" s="47" t="str">
        <f t="shared" si="7"/>
        <v/>
      </c>
      <c r="AH50" s="46" t="str">
        <f t="shared" si="8"/>
        <v/>
      </c>
      <c r="AI50" s="46" t="str">
        <f t="shared" si="9"/>
        <v/>
      </c>
      <c r="AJ50" s="46" t="str">
        <f t="shared" si="10"/>
        <v/>
      </c>
      <c r="AK50" s="46" t="str">
        <f t="shared" si="11"/>
        <v/>
      </c>
      <c r="AL50" s="46" t="str">
        <f t="shared" si="12"/>
        <v/>
      </c>
      <c r="AM50" s="46" t="str">
        <f t="shared" si="13"/>
        <v/>
      </c>
      <c r="AN50" s="46" t="str">
        <f t="shared" si="14"/>
        <v/>
      </c>
      <c r="AO50" s="46" t="str">
        <f t="shared" si="15"/>
        <v/>
      </c>
      <c r="AP50" s="46" t="str">
        <f t="shared" si="16"/>
        <v/>
      </c>
      <c r="AQ50" s="46" t="str">
        <f t="shared" si="17"/>
        <v/>
      </c>
    </row>
    <row r="51" spans="2:43" x14ac:dyDescent="0.25">
      <c r="B51" s="139"/>
      <c r="C51" s="139"/>
      <c r="E51" s="96"/>
      <c r="F51" s="99"/>
      <c r="G51" s="99"/>
      <c r="H51" s="9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Y51" s="20"/>
      <c r="Z51" s="4"/>
      <c r="AA51" s="4" t="str">
        <f t="shared" si="2"/>
        <v/>
      </c>
      <c r="AB51" s="4" t="str">
        <f t="shared" si="3"/>
        <v/>
      </c>
      <c r="AD51" s="47" t="str">
        <f t="shared" si="4"/>
        <v/>
      </c>
      <c r="AE51" s="47" t="str">
        <f t="shared" si="5"/>
        <v/>
      </c>
      <c r="AF51" s="46" t="str">
        <f t="shared" si="6"/>
        <v/>
      </c>
      <c r="AG51" s="47" t="str">
        <f t="shared" si="7"/>
        <v/>
      </c>
      <c r="AH51" s="46" t="str">
        <f t="shared" si="8"/>
        <v/>
      </c>
      <c r="AI51" s="46" t="str">
        <f t="shared" si="9"/>
        <v/>
      </c>
      <c r="AJ51" s="46" t="str">
        <f t="shared" si="10"/>
        <v/>
      </c>
      <c r="AK51" s="46" t="str">
        <f t="shared" si="11"/>
        <v/>
      </c>
      <c r="AL51" s="46" t="str">
        <f t="shared" si="12"/>
        <v/>
      </c>
      <c r="AM51" s="46" t="str">
        <f t="shared" si="13"/>
        <v/>
      </c>
      <c r="AN51" s="46" t="str">
        <f t="shared" si="14"/>
        <v/>
      </c>
      <c r="AO51" s="46" t="str">
        <f t="shared" si="15"/>
        <v/>
      </c>
      <c r="AP51" s="46" t="str">
        <f t="shared" si="16"/>
        <v/>
      </c>
      <c r="AQ51" s="46" t="str">
        <f t="shared" si="17"/>
        <v/>
      </c>
    </row>
    <row r="52" spans="2:43" x14ac:dyDescent="0.25">
      <c r="B52" s="139"/>
      <c r="C52" s="139"/>
      <c r="E52" s="96"/>
      <c r="F52" s="99"/>
      <c r="G52" s="99"/>
      <c r="H52" s="9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Y52" s="20"/>
      <c r="Z52" s="4"/>
      <c r="AA52" s="4" t="str">
        <f t="shared" si="2"/>
        <v/>
      </c>
      <c r="AB52" s="4" t="str">
        <f t="shared" si="3"/>
        <v/>
      </c>
      <c r="AD52" s="47" t="str">
        <f t="shared" si="4"/>
        <v/>
      </c>
      <c r="AE52" s="47" t="str">
        <f t="shared" si="5"/>
        <v/>
      </c>
      <c r="AF52" s="46" t="str">
        <f t="shared" si="6"/>
        <v/>
      </c>
      <c r="AG52" s="47" t="str">
        <f t="shared" si="7"/>
        <v/>
      </c>
      <c r="AH52" s="46" t="str">
        <f t="shared" si="8"/>
        <v/>
      </c>
      <c r="AI52" s="46" t="str">
        <f t="shared" si="9"/>
        <v/>
      </c>
      <c r="AJ52" s="46" t="str">
        <f t="shared" si="10"/>
        <v/>
      </c>
      <c r="AK52" s="46" t="str">
        <f t="shared" si="11"/>
        <v/>
      </c>
      <c r="AL52" s="46" t="str">
        <f t="shared" si="12"/>
        <v/>
      </c>
      <c r="AM52" s="46" t="str">
        <f t="shared" si="13"/>
        <v/>
      </c>
      <c r="AN52" s="46" t="str">
        <f t="shared" si="14"/>
        <v/>
      </c>
      <c r="AO52" s="46" t="str">
        <f t="shared" si="15"/>
        <v/>
      </c>
      <c r="AP52" s="46" t="str">
        <f t="shared" si="16"/>
        <v/>
      </c>
      <c r="AQ52" s="46" t="str">
        <f t="shared" si="17"/>
        <v/>
      </c>
    </row>
    <row r="53" spans="2:43" x14ac:dyDescent="0.25">
      <c r="B53" s="139"/>
      <c r="C53" s="139"/>
      <c r="E53" s="96"/>
      <c r="F53" s="99"/>
      <c r="G53" s="99"/>
      <c r="H53" s="9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Y53" s="20"/>
      <c r="Z53" s="4"/>
      <c r="AA53" s="4" t="str">
        <f t="shared" si="2"/>
        <v/>
      </c>
      <c r="AB53" s="4" t="str">
        <f t="shared" si="3"/>
        <v/>
      </c>
      <c r="AD53" s="47" t="str">
        <f t="shared" si="4"/>
        <v/>
      </c>
      <c r="AE53" s="47" t="str">
        <f t="shared" si="5"/>
        <v/>
      </c>
      <c r="AF53" s="46" t="str">
        <f t="shared" si="6"/>
        <v/>
      </c>
      <c r="AG53" s="47" t="str">
        <f t="shared" si="7"/>
        <v/>
      </c>
      <c r="AH53" s="46" t="str">
        <f t="shared" si="8"/>
        <v/>
      </c>
      <c r="AI53" s="46" t="str">
        <f t="shared" si="9"/>
        <v/>
      </c>
      <c r="AJ53" s="46" t="str">
        <f t="shared" si="10"/>
        <v/>
      </c>
      <c r="AK53" s="46" t="str">
        <f t="shared" si="11"/>
        <v/>
      </c>
      <c r="AL53" s="46" t="str">
        <f t="shared" si="12"/>
        <v/>
      </c>
      <c r="AM53" s="46" t="str">
        <f t="shared" si="13"/>
        <v/>
      </c>
      <c r="AN53" s="46" t="str">
        <f t="shared" si="14"/>
        <v/>
      </c>
      <c r="AO53" s="46" t="str">
        <f t="shared" si="15"/>
        <v/>
      </c>
      <c r="AP53" s="46" t="str">
        <f t="shared" si="16"/>
        <v/>
      </c>
      <c r="AQ53" s="46" t="str">
        <f t="shared" si="17"/>
        <v/>
      </c>
    </row>
    <row r="54" spans="2:43" x14ac:dyDescent="0.25">
      <c r="B54" s="139"/>
      <c r="C54" s="139"/>
      <c r="E54" s="96"/>
      <c r="F54" s="99"/>
      <c r="G54" s="99"/>
      <c r="H54" s="9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Y54" s="20"/>
      <c r="Z54" s="4"/>
      <c r="AA54" s="4" t="str">
        <f t="shared" si="2"/>
        <v/>
      </c>
      <c r="AB54" s="4" t="str">
        <f t="shared" si="3"/>
        <v/>
      </c>
      <c r="AD54" s="47" t="str">
        <f t="shared" si="4"/>
        <v/>
      </c>
      <c r="AE54" s="47" t="str">
        <f t="shared" si="5"/>
        <v/>
      </c>
      <c r="AF54" s="46" t="str">
        <f t="shared" si="6"/>
        <v/>
      </c>
      <c r="AG54" s="47" t="str">
        <f t="shared" si="7"/>
        <v/>
      </c>
      <c r="AH54" s="46" t="str">
        <f t="shared" si="8"/>
        <v/>
      </c>
      <c r="AI54" s="46" t="str">
        <f t="shared" si="9"/>
        <v/>
      </c>
      <c r="AJ54" s="46" t="str">
        <f t="shared" si="10"/>
        <v/>
      </c>
      <c r="AK54" s="46" t="str">
        <f t="shared" si="11"/>
        <v/>
      </c>
      <c r="AL54" s="46" t="str">
        <f t="shared" si="12"/>
        <v/>
      </c>
      <c r="AM54" s="46" t="str">
        <f t="shared" si="13"/>
        <v/>
      </c>
      <c r="AN54" s="46" t="str">
        <f t="shared" si="14"/>
        <v/>
      </c>
      <c r="AO54" s="46" t="str">
        <f t="shared" si="15"/>
        <v/>
      </c>
      <c r="AP54" s="46" t="str">
        <f t="shared" si="16"/>
        <v/>
      </c>
      <c r="AQ54" s="46" t="str">
        <f t="shared" si="17"/>
        <v/>
      </c>
    </row>
    <row r="55" spans="2:43" x14ac:dyDescent="0.25">
      <c r="B55" s="139"/>
      <c r="C55" s="139"/>
      <c r="D55" s="3"/>
      <c r="E55" s="96"/>
      <c r="F55" s="99"/>
      <c r="G55" s="99"/>
      <c r="H55" s="9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Y55" s="20"/>
      <c r="Z55" s="4"/>
      <c r="AA55" s="4" t="str">
        <f t="shared" si="2"/>
        <v/>
      </c>
      <c r="AB55" s="4" t="str">
        <f t="shared" si="3"/>
        <v/>
      </c>
      <c r="AD55" s="47" t="str">
        <f t="shared" si="4"/>
        <v/>
      </c>
      <c r="AE55" s="47" t="str">
        <f t="shared" si="5"/>
        <v/>
      </c>
      <c r="AF55" s="46" t="str">
        <f t="shared" si="6"/>
        <v/>
      </c>
      <c r="AG55" s="47" t="str">
        <f t="shared" si="7"/>
        <v/>
      </c>
      <c r="AH55" s="46" t="str">
        <f t="shared" si="8"/>
        <v/>
      </c>
      <c r="AI55" s="46" t="str">
        <f t="shared" si="9"/>
        <v/>
      </c>
      <c r="AJ55" s="46" t="str">
        <f t="shared" si="10"/>
        <v/>
      </c>
      <c r="AK55" s="46" t="str">
        <f t="shared" si="11"/>
        <v/>
      </c>
      <c r="AL55" s="46" t="str">
        <f t="shared" si="12"/>
        <v/>
      </c>
      <c r="AM55" s="46" t="str">
        <f t="shared" si="13"/>
        <v/>
      </c>
      <c r="AN55" s="46" t="str">
        <f t="shared" si="14"/>
        <v/>
      </c>
      <c r="AO55" s="46" t="str">
        <f t="shared" si="15"/>
        <v/>
      </c>
      <c r="AP55" s="46" t="str">
        <f t="shared" si="16"/>
        <v/>
      </c>
      <c r="AQ55" s="46" t="str">
        <f t="shared" si="17"/>
        <v/>
      </c>
    </row>
    <row r="56" spans="2:43" x14ac:dyDescent="0.25">
      <c r="B56" s="139"/>
      <c r="C56" s="139"/>
      <c r="D56" s="3"/>
      <c r="E56" s="96"/>
      <c r="F56" s="99"/>
      <c r="G56" s="99"/>
      <c r="H56" s="9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Y56" s="20"/>
      <c r="Z56" s="4"/>
      <c r="AA56" s="4" t="str">
        <f t="shared" si="2"/>
        <v/>
      </c>
      <c r="AB56" s="4" t="str">
        <f t="shared" si="3"/>
        <v/>
      </c>
      <c r="AD56" s="47" t="str">
        <f t="shared" si="4"/>
        <v/>
      </c>
      <c r="AE56" s="47" t="str">
        <f t="shared" si="5"/>
        <v/>
      </c>
      <c r="AF56" s="46" t="str">
        <f t="shared" si="6"/>
        <v/>
      </c>
      <c r="AG56" s="47" t="str">
        <f t="shared" si="7"/>
        <v/>
      </c>
      <c r="AH56" s="46" t="str">
        <f t="shared" si="8"/>
        <v/>
      </c>
      <c r="AI56" s="46" t="str">
        <f t="shared" si="9"/>
        <v/>
      </c>
      <c r="AJ56" s="46" t="str">
        <f t="shared" si="10"/>
        <v/>
      </c>
      <c r="AK56" s="46" t="str">
        <f t="shared" si="11"/>
        <v/>
      </c>
      <c r="AL56" s="46" t="str">
        <f t="shared" si="12"/>
        <v/>
      </c>
      <c r="AM56" s="46" t="str">
        <f t="shared" si="13"/>
        <v/>
      </c>
      <c r="AN56" s="46" t="str">
        <f t="shared" si="14"/>
        <v/>
      </c>
      <c r="AO56" s="46" t="str">
        <f t="shared" si="15"/>
        <v/>
      </c>
      <c r="AP56" s="46" t="str">
        <f t="shared" si="16"/>
        <v/>
      </c>
      <c r="AQ56" s="46" t="str">
        <f t="shared" si="17"/>
        <v/>
      </c>
    </row>
    <row r="57" spans="2:43" x14ac:dyDescent="0.25">
      <c r="B57" s="139"/>
      <c r="C57" s="139"/>
      <c r="D57" s="3"/>
      <c r="E57" s="96"/>
      <c r="F57" s="99"/>
      <c r="G57" s="99"/>
      <c r="H57" s="9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Y57" s="20"/>
      <c r="Z57" s="4"/>
      <c r="AA57" s="4" t="str">
        <f t="shared" si="2"/>
        <v/>
      </c>
      <c r="AB57" s="4" t="str">
        <f t="shared" si="3"/>
        <v/>
      </c>
      <c r="AD57" s="47" t="str">
        <f t="shared" si="4"/>
        <v/>
      </c>
      <c r="AE57" s="47" t="str">
        <f t="shared" si="5"/>
        <v/>
      </c>
      <c r="AF57" s="46" t="str">
        <f t="shared" si="6"/>
        <v/>
      </c>
      <c r="AG57" s="47" t="str">
        <f t="shared" si="7"/>
        <v/>
      </c>
      <c r="AH57" s="46" t="str">
        <f t="shared" si="8"/>
        <v/>
      </c>
      <c r="AI57" s="46" t="str">
        <f t="shared" si="9"/>
        <v/>
      </c>
      <c r="AJ57" s="46" t="str">
        <f t="shared" si="10"/>
        <v/>
      </c>
      <c r="AK57" s="46" t="str">
        <f t="shared" si="11"/>
        <v/>
      </c>
      <c r="AL57" s="46" t="str">
        <f t="shared" si="12"/>
        <v/>
      </c>
      <c r="AM57" s="46" t="str">
        <f t="shared" si="13"/>
        <v/>
      </c>
      <c r="AN57" s="46" t="str">
        <f t="shared" si="14"/>
        <v/>
      </c>
      <c r="AO57" s="46" t="str">
        <f t="shared" si="15"/>
        <v/>
      </c>
      <c r="AP57" s="46" t="str">
        <f t="shared" si="16"/>
        <v/>
      </c>
      <c r="AQ57" s="46" t="str">
        <f t="shared" si="17"/>
        <v/>
      </c>
    </row>
    <row r="58" spans="2:43" x14ac:dyDescent="0.25">
      <c r="B58" s="139"/>
      <c r="C58" s="139"/>
      <c r="D58" s="3"/>
      <c r="E58" s="96"/>
      <c r="F58" s="99"/>
      <c r="G58" s="99"/>
      <c r="H58" s="9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Y58" s="20"/>
      <c r="Z58" s="4"/>
      <c r="AA58" s="4" t="str">
        <f t="shared" si="2"/>
        <v/>
      </c>
      <c r="AB58" s="4" t="str">
        <f t="shared" si="3"/>
        <v/>
      </c>
      <c r="AD58" s="47" t="str">
        <f t="shared" si="4"/>
        <v/>
      </c>
      <c r="AE58" s="47" t="str">
        <f t="shared" si="5"/>
        <v/>
      </c>
      <c r="AF58" s="46" t="str">
        <f t="shared" si="6"/>
        <v/>
      </c>
      <c r="AG58" s="47" t="str">
        <f t="shared" si="7"/>
        <v/>
      </c>
      <c r="AH58" s="46" t="str">
        <f t="shared" si="8"/>
        <v/>
      </c>
      <c r="AI58" s="46" t="str">
        <f t="shared" si="9"/>
        <v/>
      </c>
      <c r="AJ58" s="46" t="str">
        <f t="shared" si="10"/>
        <v/>
      </c>
      <c r="AK58" s="46" t="str">
        <f t="shared" si="11"/>
        <v/>
      </c>
      <c r="AL58" s="46" t="str">
        <f t="shared" si="12"/>
        <v/>
      </c>
      <c r="AM58" s="46" t="str">
        <f t="shared" si="13"/>
        <v/>
      </c>
      <c r="AN58" s="46" t="str">
        <f t="shared" si="14"/>
        <v/>
      </c>
      <c r="AO58" s="46" t="str">
        <f t="shared" si="15"/>
        <v/>
      </c>
      <c r="AP58" s="46" t="str">
        <f t="shared" si="16"/>
        <v/>
      </c>
      <c r="AQ58" s="46" t="str">
        <f t="shared" si="17"/>
        <v/>
      </c>
    </row>
    <row r="59" spans="2:43" x14ac:dyDescent="0.25">
      <c r="B59" s="139"/>
      <c r="C59" s="139"/>
      <c r="D59" s="3"/>
      <c r="E59" s="96"/>
      <c r="F59" s="99"/>
      <c r="G59" s="99"/>
      <c r="H59" s="9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Y59" s="20"/>
      <c r="Z59" s="4"/>
      <c r="AA59" s="4" t="str">
        <f t="shared" si="2"/>
        <v/>
      </c>
      <c r="AB59" s="4" t="str">
        <f t="shared" si="3"/>
        <v/>
      </c>
      <c r="AD59" s="47" t="str">
        <f t="shared" si="4"/>
        <v/>
      </c>
      <c r="AE59" s="47" t="str">
        <f t="shared" si="5"/>
        <v/>
      </c>
      <c r="AF59" s="46" t="str">
        <f t="shared" si="6"/>
        <v/>
      </c>
      <c r="AG59" s="47" t="str">
        <f t="shared" si="7"/>
        <v/>
      </c>
      <c r="AH59" s="46" t="str">
        <f t="shared" si="8"/>
        <v/>
      </c>
      <c r="AI59" s="46" t="str">
        <f t="shared" si="9"/>
        <v/>
      </c>
      <c r="AJ59" s="46" t="str">
        <f t="shared" si="10"/>
        <v/>
      </c>
      <c r="AK59" s="46" t="str">
        <f t="shared" si="11"/>
        <v/>
      </c>
      <c r="AL59" s="46" t="str">
        <f t="shared" si="12"/>
        <v/>
      </c>
      <c r="AM59" s="46" t="str">
        <f t="shared" si="13"/>
        <v/>
      </c>
      <c r="AN59" s="46" t="str">
        <f t="shared" si="14"/>
        <v/>
      </c>
      <c r="AO59" s="46" t="str">
        <f t="shared" si="15"/>
        <v/>
      </c>
      <c r="AP59" s="46" t="str">
        <f t="shared" si="16"/>
        <v/>
      </c>
      <c r="AQ59" s="46" t="str">
        <f t="shared" si="17"/>
        <v/>
      </c>
    </row>
    <row r="60" spans="2:43" x14ac:dyDescent="0.25">
      <c r="B60" s="139"/>
      <c r="C60" s="139"/>
      <c r="D60" s="3"/>
      <c r="E60" s="96"/>
      <c r="F60" s="99"/>
      <c r="G60" s="99"/>
      <c r="H60" s="9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Y60" s="20"/>
      <c r="Z60" s="4"/>
      <c r="AA60" s="4" t="str">
        <f t="shared" si="2"/>
        <v/>
      </c>
      <c r="AB60" s="4" t="str">
        <f t="shared" si="3"/>
        <v/>
      </c>
      <c r="AD60" s="47" t="str">
        <f t="shared" si="4"/>
        <v/>
      </c>
      <c r="AE60" s="47" t="str">
        <f t="shared" si="5"/>
        <v/>
      </c>
      <c r="AF60" s="46" t="str">
        <f t="shared" si="6"/>
        <v/>
      </c>
      <c r="AG60" s="47" t="str">
        <f t="shared" si="7"/>
        <v/>
      </c>
      <c r="AH60" s="46" t="str">
        <f t="shared" si="8"/>
        <v/>
      </c>
      <c r="AI60" s="46" t="str">
        <f t="shared" si="9"/>
        <v/>
      </c>
      <c r="AJ60" s="46" t="str">
        <f t="shared" si="10"/>
        <v/>
      </c>
      <c r="AK60" s="46" t="str">
        <f t="shared" si="11"/>
        <v/>
      </c>
      <c r="AL60" s="46" t="str">
        <f t="shared" si="12"/>
        <v/>
      </c>
      <c r="AM60" s="46" t="str">
        <f t="shared" si="13"/>
        <v/>
      </c>
      <c r="AN60" s="46" t="str">
        <f t="shared" si="14"/>
        <v/>
      </c>
      <c r="AO60" s="46" t="str">
        <f t="shared" si="15"/>
        <v/>
      </c>
      <c r="AP60" s="46" t="str">
        <f t="shared" si="16"/>
        <v/>
      </c>
      <c r="AQ60" s="46" t="str">
        <f t="shared" si="17"/>
        <v/>
      </c>
    </row>
    <row r="61" spans="2:43" x14ac:dyDescent="0.25">
      <c r="B61" s="139"/>
      <c r="C61" s="139"/>
      <c r="D61" s="3"/>
      <c r="E61" s="96"/>
      <c r="F61" s="99"/>
      <c r="G61" s="99"/>
      <c r="H61" s="9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Y61" s="20"/>
      <c r="Z61" s="4"/>
      <c r="AA61" s="4" t="str">
        <f t="shared" si="2"/>
        <v/>
      </c>
      <c r="AB61" s="4" t="str">
        <f t="shared" si="3"/>
        <v/>
      </c>
      <c r="AD61" s="47" t="str">
        <f t="shared" si="4"/>
        <v/>
      </c>
      <c r="AE61" s="47" t="str">
        <f t="shared" si="5"/>
        <v/>
      </c>
      <c r="AF61" s="46" t="str">
        <f t="shared" si="6"/>
        <v/>
      </c>
      <c r="AG61" s="47" t="str">
        <f t="shared" si="7"/>
        <v/>
      </c>
      <c r="AH61" s="46" t="str">
        <f t="shared" si="8"/>
        <v/>
      </c>
      <c r="AI61" s="46" t="str">
        <f t="shared" si="9"/>
        <v/>
      </c>
      <c r="AJ61" s="46" t="str">
        <f t="shared" si="10"/>
        <v/>
      </c>
      <c r="AK61" s="46" t="str">
        <f t="shared" si="11"/>
        <v/>
      </c>
      <c r="AL61" s="46" t="str">
        <f t="shared" si="12"/>
        <v/>
      </c>
      <c r="AM61" s="46" t="str">
        <f t="shared" si="13"/>
        <v/>
      </c>
      <c r="AN61" s="46" t="str">
        <f t="shared" si="14"/>
        <v/>
      </c>
      <c r="AO61" s="46" t="str">
        <f t="shared" si="15"/>
        <v/>
      </c>
      <c r="AP61" s="46" t="str">
        <f t="shared" si="16"/>
        <v/>
      </c>
      <c r="AQ61" s="46" t="str">
        <f t="shared" si="17"/>
        <v/>
      </c>
    </row>
    <row r="62" spans="2:43" x14ac:dyDescent="0.25">
      <c r="B62" s="139"/>
      <c r="C62" s="139"/>
      <c r="D62" s="3"/>
      <c r="E62" s="96"/>
      <c r="F62" s="99"/>
      <c r="G62" s="99"/>
      <c r="H62" s="9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Y62" s="20"/>
      <c r="Z62" s="4"/>
      <c r="AA62" s="4" t="str">
        <f t="shared" si="2"/>
        <v/>
      </c>
      <c r="AB62" s="4" t="str">
        <f t="shared" si="3"/>
        <v/>
      </c>
      <c r="AD62" s="47" t="str">
        <f t="shared" si="4"/>
        <v/>
      </c>
      <c r="AE62" s="47" t="str">
        <f t="shared" si="5"/>
        <v/>
      </c>
      <c r="AF62" s="46" t="str">
        <f t="shared" si="6"/>
        <v/>
      </c>
      <c r="AG62" s="47" t="str">
        <f t="shared" si="7"/>
        <v/>
      </c>
      <c r="AH62" s="46" t="str">
        <f t="shared" si="8"/>
        <v/>
      </c>
      <c r="AI62" s="46" t="str">
        <f t="shared" si="9"/>
        <v/>
      </c>
      <c r="AJ62" s="46" t="str">
        <f t="shared" si="10"/>
        <v/>
      </c>
      <c r="AK62" s="46" t="str">
        <f t="shared" si="11"/>
        <v/>
      </c>
      <c r="AL62" s="46" t="str">
        <f t="shared" si="12"/>
        <v/>
      </c>
      <c r="AM62" s="46" t="str">
        <f t="shared" si="13"/>
        <v/>
      </c>
      <c r="AN62" s="46" t="str">
        <f t="shared" si="14"/>
        <v/>
      </c>
      <c r="AO62" s="46" t="str">
        <f t="shared" si="15"/>
        <v/>
      </c>
      <c r="AP62" s="46" t="str">
        <f t="shared" si="16"/>
        <v/>
      </c>
      <c r="AQ62" s="46" t="str">
        <f t="shared" si="17"/>
        <v/>
      </c>
    </row>
    <row r="63" spans="2:43" x14ac:dyDescent="0.25">
      <c r="B63" s="139"/>
      <c r="C63" s="139"/>
      <c r="D63" s="3"/>
      <c r="E63" s="96"/>
      <c r="F63" s="99"/>
      <c r="G63" s="99"/>
      <c r="H63" s="9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Y63" s="20"/>
      <c r="Z63" s="4"/>
      <c r="AA63" s="4" t="str">
        <f t="shared" si="2"/>
        <v/>
      </c>
      <c r="AB63" s="4" t="str">
        <f t="shared" si="3"/>
        <v/>
      </c>
      <c r="AD63" s="47" t="str">
        <f t="shared" si="4"/>
        <v/>
      </c>
      <c r="AE63" s="47" t="str">
        <f t="shared" si="5"/>
        <v/>
      </c>
      <c r="AF63" s="46" t="str">
        <f t="shared" si="6"/>
        <v/>
      </c>
      <c r="AG63" s="47" t="str">
        <f t="shared" si="7"/>
        <v/>
      </c>
      <c r="AH63" s="46" t="str">
        <f t="shared" si="8"/>
        <v/>
      </c>
      <c r="AI63" s="46" t="str">
        <f t="shared" si="9"/>
        <v/>
      </c>
      <c r="AJ63" s="46" t="str">
        <f t="shared" si="10"/>
        <v/>
      </c>
      <c r="AK63" s="46" t="str">
        <f t="shared" si="11"/>
        <v/>
      </c>
      <c r="AL63" s="46" t="str">
        <f t="shared" si="12"/>
        <v/>
      </c>
      <c r="AM63" s="46" t="str">
        <f t="shared" si="13"/>
        <v/>
      </c>
      <c r="AN63" s="46" t="str">
        <f t="shared" si="14"/>
        <v/>
      </c>
      <c r="AO63" s="46" t="str">
        <f t="shared" si="15"/>
        <v/>
      </c>
      <c r="AP63" s="46" t="str">
        <f t="shared" si="16"/>
        <v/>
      </c>
      <c r="AQ63" s="46" t="str">
        <f t="shared" si="17"/>
        <v/>
      </c>
    </row>
    <row r="64" spans="2:43" x14ac:dyDescent="0.25">
      <c r="B64" s="139"/>
      <c r="C64" s="139"/>
      <c r="D64" s="3"/>
      <c r="E64" s="96"/>
      <c r="F64" s="99"/>
      <c r="G64" s="99"/>
      <c r="H64" s="9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Y64" s="20"/>
      <c r="Z64" s="4"/>
      <c r="AA64" s="4" t="str">
        <f t="shared" si="2"/>
        <v/>
      </c>
      <c r="AB64" s="4" t="str">
        <f t="shared" si="3"/>
        <v/>
      </c>
      <c r="AD64" s="47" t="str">
        <f t="shared" si="4"/>
        <v/>
      </c>
      <c r="AE64" s="47" t="str">
        <f t="shared" si="5"/>
        <v/>
      </c>
      <c r="AF64" s="46" t="str">
        <f t="shared" si="6"/>
        <v/>
      </c>
      <c r="AG64" s="47" t="str">
        <f t="shared" si="7"/>
        <v/>
      </c>
      <c r="AH64" s="46" t="str">
        <f t="shared" si="8"/>
        <v/>
      </c>
      <c r="AI64" s="46" t="str">
        <f t="shared" si="9"/>
        <v/>
      </c>
      <c r="AJ64" s="46" t="str">
        <f t="shared" si="10"/>
        <v/>
      </c>
      <c r="AK64" s="46" t="str">
        <f t="shared" si="11"/>
        <v/>
      </c>
      <c r="AL64" s="46" t="str">
        <f t="shared" si="12"/>
        <v/>
      </c>
      <c r="AM64" s="46" t="str">
        <f t="shared" si="13"/>
        <v/>
      </c>
      <c r="AN64" s="46" t="str">
        <f t="shared" si="14"/>
        <v/>
      </c>
      <c r="AO64" s="46" t="str">
        <f t="shared" si="15"/>
        <v/>
      </c>
      <c r="AP64" s="46" t="str">
        <f t="shared" si="16"/>
        <v/>
      </c>
      <c r="AQ64" s="46" t="str">
        <f t="shared" si="17"/>
        <v/>
      </c>
    </row>
    <row r="65" spans="2:43" x14ac:dyDescent="0.25">
      <c r="B65" s="139"/>
      <c r="C65" s="139"/>
      <c r="D65" s="3"/>
      <c r="E65" s="96"/>
      <c r="F65" s="99"/>
      <c r="G65" s="99"/>
      <c r="H65" s="9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Y65" s="20"/>
      <c r="Z65" s="4"/>
      <c r="AA65" s="4" t="str">
        <f t="shared" si="2"/>
        <v/>
      </c>
      <c r="AB65" s="4" t="str">
        <f t="shared" si="3"/>
        <v/>
      </c>
      <c r="AD65" s="47" t="str">
        <f t="shared" si="4"/>
        <v/>
      </c>
      <c r="AE65" s="47" t="str">
        <f t="shared" si="5"/>
        <v/>
      </c>
      <c r="AF65" s="46" t="str">
        <f t="shared" si="6"/>
        <v/>
      </c>
      <c r="AG65" s="47" t="str">
        <f t="shared" si="7"/>
        <v/>
      </c>
      <c r="AH65" s="46" t="str">
        <f t="shared" si="8"/>
        <v/>
      </c>
      <c r="AI65" s="46" t="str">
        <f t="shared" si="9"/>
        <v/>
      </c>
      <c r="AJ65" s="46" t="str">
        <f t="shared" si="10"/>
        <v/>
      </c>
      <c r="AK65" s="46" t="str">
        <f t="shared" si="11"/>
        <v/>
      </c>
      <c r="AL65" s="46" t="str">
        <f t="shared" si="12"/>
        <v/>
      </c>
      <c r="AM65" s="46" t="str">
        <f t="shared" si="13"/>
        <v/>
      </c>
      <c r="AN65" s="46" t="str">
        <f t="shared" si="14"/>
        <v/>
      </c>
      <c r="AO65" s="46" t="str">
        <f t="shared" si="15"/>
        <v/>
      </c>
      <c r="AP65" s="46" t="str">
        <f t="shared" si="16"/>
        <v/>
      </c>
      <c r="AQ65" s="46" t="str">
        <f t="shared" si="17"/>
        <v/>
      </c>
    </row>
    <row r="66" spans="2:43" x14ac:dyDescent="0.25">
      <c r="B66" s="139"/>
      <c r="C66" s="139"/>
      <c r="D66" s="3"/>
      <c r="E66" s="96"/>
      <c r="F66" s="99"/>
      <c r="G66" s="99"/>
      <c r="H66" s="9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Y66" s="20"/>
      <c r="Z66" s="4"/>
      <c r="AA66" s="4" t="str">
        <f t="shared" si="2"/>
        <v/>
      </c>
      <c r="AB66" s="4" t="str">
        <f t="shared" si="3"/>
        <v/>
      </c>
      <c r="AD66" s="47" t="str">
        <f t="shared" si="4"/>
        <v/>
      </c>
      <c r="AE66" s="47" t="str">
        <f t="shared" si="5"/>
        <v/>
      </c>
      <c r="AF66" s="46" t="str">
        <f t="shared" si="6"/>
        <v/>
      </c>
      <c r="AG66" s="47" t="str">
        <f t="shared" si="7"/>
        <v/>
      </c>
      <c r="AH66" s="46" t="str">
        <f t="shared" si="8"/>
        <v/>
      </c>
      <c r="AI66" s="46" t="str">
        <f t="shared" si="9"/>
        <v/>
      </c>
      <c r="AJ66" s="46" t="str">
        <f t="shared" si="10"/>
        <v/>
      </c>
      <c r="AK66" s="46" t="str">
        <f t="shared" si="11"/>
        <v/>
      </c>
      <c r="AL66" s="46" t="str">
        <f t="shared" si="12"/>
        <v/>
      </c>
      <c r="AM66" s="46" t="str">
        <f t="shared" si="13"/>
        <v/>
      </c>
      <c r="AN66" s="46" t="str">
        <f t="shared" si="14"/>
        <v/>
      </c>
      <c r="AO66" s="46" t="str">
        <f t="shared" si="15"/>
        <v/>
      </c>
      <c r="AP66" s="46" t="str">
        <f t="shared" si="16"/>
        <v/>
      </c>
      <c r="AQ66" s="46" t="str">
        <f t="shared" si="17"/>
        <v/>
      </c>
    </row>
    <row r="67" spans="2:43" x14ac:dyDescent="0.25">
      <c r="B67" s="139"/>
      <c r="C67" s="139"/>
      <c r="D67" s="3"/>
      <c r="E67" s="96"/>
      <c r="F67" s="99"/>
      <c r="G67" s="99"/>
      <c r="H67" s="9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Y67" s="20"/>
      <c r="Z67" s="4"/>
      <c r="AA67" s="4" t="str">
        <f t="shared" si="2"/>
        <v/>
      </c>
      <c r="AB67" s="4" t="str">
        <f t="shared" si="3"/>
        <v/>
      </c>
      <c r="AD67" s="47" t="str">
        <f t="shared" si="4"/>
        <v/>
      </c>
      <c r="AE67" s="47" t="str">
        <f t="shared" si="5"/>
        <v/>
      </c>
      <c r="AF67" s="46" t="str">
        <f t="shared" si="6"/>
        <v/>
      </c>
      <c r="AG67" s="47" t="str">
        <f t="shared" si="7"/>
        <v/>
      </c>
      <c r="AH67" s="46" t="str">
        <f t="shared" si="8"/>
        <v/>
      </c>
      <c r="AI67" s="46" t="str">
        <f t="shared" si="9"/>
        <v/>
      </c>
      <c r="AJ67" s="46" t="str">
        <f t="shared" si="10"/>
        <v/>
      </c>
      <c r="AK67" s="46" t="str">
        <f t="shared" si="11"/>
        <v/>
      </c>
      <c r="AL67" s="46" t="str">
        <f t="shared" si="12"/>
        <v/>
      </c>
      <c r="AM67" s="46" t="str">
        <f t="shared" si="13"/>
        <v/>
      </c>
      <c r="AN67" s="46" t="str">
        <f t="shared" si="14"/>
        <v/>
      </c>
      <c r="AO67" s="46" t="str">
        <f t="shared" si="15"/>
        <v/>
      </c>
      <c r="AP67" s="46" t="str">
        <f t="shared" si="16"/>
        <v/>
      </c>
      <c r="AQ67" s="46" t="str">
        <f t="shared" si="17"/>
        <v/>
      </c>
    </row>
    <row r="68" spans="2:43" x14ac:dyDescent="0.25">
      <c r="B68" s="139"/>
      <c r="C68" s="139"/>
      <c r="D68" s="3"/>
      <c r="E68" s="96"/>
      <c r="F68" s="99"/>
      <c r="G68" s="99"/>
      <c r="H68" s="9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Y68" s="20"/>
      <c r="Z68" s="4"/>
      <c r="AA68" s="4" t="str">
        <f t="shared" si="2"/>
        <v/>
      </c>
      <c r="AB68" s="4" t="str">
        <f t="shared" si="3"/>
        <v/>
      </c>
      <c r="AD68" s="47" t="str">
        <f t="shared" si="4"/>
        <v/>
      </c>
      <c r="AE68" s="47" t="str">
        <f t="shared" si="5"/>
        <v/>
      </c>
      <c r="AF68" s="46" t="str">
        <f t="shared" si="6"/>
        <v/>
      </c>
      <c r="AG68" s="47" t="str">
        <f t="shared" si="7"/>
        <v/>
      </c>
      <c r="AH68" s="46" t="str">
        <f t="shared" si="8"/>
        <v/>
      </c>
      <c r="AI68" s="46" t="str">
        <f t="shared" si="9"/>
        <v/>
      </c>
      <c r="AJ68" s="46" t="str">
        <f t="shared" si="10"/>
        <v/>
      </c>
      <c r="AK68" s="46" t="str">
        <f t="shared" si="11"/>
        <v/>
      </c>
      <c r="AL68" s="46" t="str">
        <f t="shared" si="12"/>
        <v/>
      </c>
      <c r="AM68" s="46" t="str">
        <f t="shared" si="13"/>
        <v/>
      </c>
      <c r="AN68" s="46" t="str">
        <f t="shared" si="14"/>
        <v/>
      </c>
      <c r="AO68" s="46" t="str">
        <f t="shared" si="15"/>
        <v/>
      </c>
      <c r="AP68" s="46" t="str">
        <f t="shared" si="16"/>
        <v/>
      </c>
      <c r="AQ68" s="46" t="str">
        <f t="shared" si="17"/>
        <v/>
      </c>
    </row>
    <row r="69" spans="2:43" x14ac:dyDescent="0.25">
      <c r="B69" s="139"/>
      <c r="C69" s="139"/>
      <c r="D69" s="3"/>
      <c r="E69" s="96"/>
      <c r="F69" s="99"/>
      <c r="G69" s="99"/>
      <c r="H69" s="9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Y69" s="20"/>
      <c r="Z69" s="4"/>
      <c r="AA69" s="4" t="str">
        <f t="shared" si="2"/>
        <v/>
      </c>
      <c r="AB69" s="4" t="str">
        <f t="shared" si="3"/>
        <v/>
      </c>
      <c r="AD69" s="47" t="str">
        <f t="shared" si="4"/>
        <v/>
      </c>
      <c r="AE69" s="47" t="str">
        <f t="shared" si="5"/>
        <v/>
      </c>
      <c r="AF69" s="46" t="str">
        <f t="shared" si="6"/>
        <v/>
      </c>
      <c r="AG69" s="47" t="str">
        <f t="shared" si="7"/>
        <v/>
      </c>
      <c r="AH69" s="46" t="str">
        <f t="shared" si="8"/>
        <v/>
      </c>
      <c r="AI69" s="46" t="str">
        <f t="shared" si="9"/>
        <v/>
      </c>
      <c r="AJ69" s="46" t="str">
        <f t="shared" si="10"/>
        <v/>
      </c>
      <c r="AK69" s="46" t="str">
        <f t="shared" si="11"/>
        <v/>
      </c>
      <c r="AL69" s="46" t="str">
        <f t="shared" si="12"/>
        <v/>
      </c>
      <c r="AM69" s="46" t="str">
        <f t="shared" si="13"/>
        <v/>
      </c>
      <c r="AN69" s="46" t="str">
        <f t="shared" si="14"/>
        <v/>
      </c>
      <c r="AO69" s="46" t="str">
        <f t="shared" si="15"/>
        <v/>
      </c>
      <c r="AP69" s="46" t="str">
        <f t="shared" si="16"/>
        <v/>
      </c>
      <c r="AQ69" s="46" t="str">
        <f t="shared" si="17"/>
        <v/>
      </c>
    </row>
    <row r="70" spans="2:43" x14ac:dyDescent="0.25">
      <c r="B70" s="139"/>
      <c r="C70" s="139"/>
      <c r="D70" s="3"/>
      <c r="E70" s="96"/>
      <c r="F70" s="99"/>
      <c r="G70" s="99"/>
      <c r="H70" s="9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Y70" s="20"/>
      <c r="Z70" s="4"/>
      <c r="AA70" s="4" t="str">
        <f t="shared" si="2"/>
        <v/>
      </c>
      <c r="AB70" s="4" t="str">
        <f t="shared" si="3"/>
        <v/>
      </c>
      <c r="AD70" s="47" t="str">
        <f t="shared" si="4"/>
        <v/>
      </c>
      <c r="AE70" s="47" t="str">
        <f t="shared" si="5"/>
        <v/>
      </c>
      <c r="AF70" s="46" t="str">
        <f t="shared" si="6"/>
        <v/>
      </c>
      <c r="AG70" s="47" t="str">
        <f t="shared" si="7"/>
        <v/>
      </c>
      <c r="AH70" s="46" t="str">
        <f t="shared" si="8"/>
        <v/>
      </c>
      <c r="AI70" s="46" t="str">
        <f t="shared" si="9"/>
        <v/>
      </c>
      <c r="AJ70" s="46" t="str">
        <f t="shared" si="10"/>
        <v/>
      </c>
      <c r="AK70" s="46" t="str">
        <f t="shared" si="11"/>
        <v/>
      </c>
      <c r="AL70" s="46" t="str">
        <f t="shared" si="12"/>
        <v/>
      </c>
      <c r="AM70" s="46" t="str">
        <f t="shared" si="13"/>
        <v/>
      </c>
      <c r="AN70" s="46" t="str">
        <f t="shared" si="14"/>
        <v/>
      </c>
      <c r="AO70" s="46" t="str">
        <f t="shared" si="15"/>
        <v/>
      </c>
      <c r="AP70" s="46" t="str">
        <f t="shared" si="16"/>
        <v/>
      </c>
      <c r="AQ70" s="46" t="str">
        <f t="shared" si="17"/>
        <v/>
      </c>
    </row>
    <row r="71" spans="2:43" x14ac:dyDescent="0.25">
      <c r="B71" s="139"/>
      <c r="C71" s="139"/>
      <c r="D71" s="3"/>
      <c r="E71" s="96"/>
      <c r="F71" s="99"/>
      <c r="G71" s="99"/>
      <c r="H71" s="9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Y71" s="20"/>
      <c r="Z71" s="4"/>
      <c r="AA71" s="4" t="str">
        <f t="shared" si="2"/>
        <v/>
      </c>
      <c r="AB71" s="4" t="str">
        <f t="shared" si="3"/>
        <v/>
      </c>
      <c r="AD71" s="47" t="str">
        <f t="shared" si="4"/>
        <v/>
      </c>
      <c r="AE71" s="47" t="str">
        <f t="shared" si="5"/>
        <v/>
      </c>
      <c r="AF71" s="46" t="str">
        <f t="shared" si="6"/>
        <v/>
      </c>
      <c r="AG71" s="47" t="str">
        <f t="shared" si="7"/>
        <v/>
      </c>
      <c r="AH71" s="46" t="str">
        <f t="shared" si="8"/>
        <v/>
      </c>
      <c r="AI71" s="46" t="str">
        <f t="shared" si="9"/>
        <v/>
      </c>
      <c r="AJ71" s="46" t="str">
        <f t="shared" si="10"/>
        <v/>
      </c>
      <c r="AK71" s="46" t="str">
        <f t="shared" si="11"/>
        <v/>
      </c>
      <c r="AL71" s="46" t="str">
        <f t="shared" si="12"/>
        <v/>
      </c>
      <c r="AM71" s="46" t="str">
        <f t="shared" si="13"/>
        <v/>
      </c>
      <c r="AN71" s="46" t="str">
        <f t="shared" si="14"/>
        <v/>
      </c>
      <c r="AO71" s="46" t="str">
        <f t="shared" si="15"/>
        <v/>
      </c>
      <c r="AP71" s="46" t="str">
        <f t="shared" si="16"/>
        <v/>
      </c>
      <c r="AQ71" s="46" t="str">
        <f t="shared" si="17"/>
        <v/>
      </c>
    </row>
    <row r="72" spans="2:43" x14ac:dyDescent="0.25">
      <c r="B72" s="139"/>
      <c r="C72" s="139"/>
      <c r="D72" s="3"/>
      <c r="E72" s="96"/>
      <c r="F72" s="99"/>
      <c r="G72" s="99"/>
      <c r="H72" s="9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Y72" s="20"/>
      <c r="Z72" s="4"/>
      <c r="AA72" s="4" t="str">
        <f t="shared" si="2"/>
        <v/>
      </c>
      <c r="AB72" s="4" t="str">
        <f t="shared" si="3"/>
        <v/>
      </c>
      <c r="AD72" s="47" t="str">
        <f t="shared" si="4"/>
        <v/>
      </c>
      <c r="AE72" s="47" t="str">
        <f t="shared" si="5"/>
        <v/>
      </c>
      <c r="AF72" s="46" t="str">
        <f t="shared" si="6"/>
        <v/>
      </c>
      <c r="AG72" s="47" t="str">
        <f t="shared" si="7"/>
        <v/>
      </c>
      <c r="AH72" s="46" t="str">
        <f t="shared" si="8"/>
        <v/>
      </c>
      <c r="AI72" s="46" t="str">
        <f t="shared" si="9"/>
        <v/>
      </c>
      <c r="AJ72" s="46" t="str">
        <f t="shared" si="10"/>
        <v/>
      </c>
      <c r="AK72" s="46" t="str">
        <f t="shared" si="11"/>
        <v/>
      </c>
      <c r="AL72" s="46" t="str">
        <f t="shared" si="12"/>
        <v/>
      </c>
      <c r="AM72" s="46" t="str">
        <f t="shared" si="13"/>
        <v/>
      </c>
      <c r="AN72" s="46" t="str">
        <f t="shared" si="14"/>
        <v/>
      </c>
      <c r="AO72" s="46" t="str">
        <f t="shared" si="15"/>
        <v/>
      </c>
      <c r="AP72" s="46" t="str">
        <f t="shared" si="16"/>
        <v/>
      </c>
      <c r="AQ72" s="46" t="str">
        <f t="shared" si="17"/>
        <v/>
      </c>
    </row>
    <row r="73" spans="2:43" x14ac:dyDescent="0.25">
      <c r="B73" s="139"/>
      <c r="C73" s="139"/>
      <c r="D73" s="3"/>
      <c r="E73" s="96"/>
      <c r="F73" s="99"/>
      <c r="G73" s="99"/>
      <c r="H73" s="9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Y73" s="20"/>
      <c r="Z73" s="4"/>
      <c r="AA73" s="4" t="str">
        <f t="shared" si="2"/>
        <v/>
      </c>
      <c r="AB73" s="4" t="str">
        <f t="shared" si="3"/>
        <v/>
      </c>
      <c r="AD73" s="47" t="str">
        <f t="shared" si="4"/>
        <v/>
      </c>
      <c r="AE73" s="47" t="str">
        <f t="shared" si="5"/>
        <v/>
      </c>
      <c r="AF73" s="46" t="str">
        <f t="shared" si="6"/>
        <v/>
      </c>
      <c r="AG73" s="47" t="str">
        <f t="shared" si="7"/>
        <v/>
      </c>
      <c r="AH73" s="46" t="str">
        <f t="shared" si="8"/>
        <v/>
      </c>
      <c r="AI73" s="46" t="str">
        <f t="shared" si="9"/>
        <v/>
      </c>
      <c r="AJ73" s="46" t="str">
        <f t="shared" si="10"/>
        <v/>
      </c>
      <c r="AK73" s="46" t="str">
        <f t="shared" si="11"/>
        <v/>
      </c>
      <c r="AL73" s="46" t="str">
        <f t="shared" si="12"/>
        <v/>
      </c>
      <c r="AM73" s="46" t="str">
        <f t="shared" si="13"/>
        <v/>
      </c>
      <c r="AN73" s="46" t="str">
        <f t="shared" si="14"/>
        <v/>
      </c>
      <c r="AO73" s="46" t="str">
        <f t="shared" si="15"/>
        <v/>
      </c>
      <c r="AP73" s="46" t="str">
        <f t="shared" si="16"/>
        <v/>
      </c>
      <c r="AQ73" s="46" t="str">
        <f t="shared" si="17"/>
        <v/>
      </c>
    </row>
    <row r="74" spans="2:43" x14ac:dyDescent="0.25">
      <c r="B74" s="139"/>
      <c r="C74" s="139"/>
      <c r="D74" s="3"/>
      <c r="E74" s="96"/>
      <c r="F74" s="99"/>
      <c r="G74" s="99"/>
      <c r="H74" s="9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Y74" s="20"/>
      <c r="Z74" s="4"/>
      <c r="AA74" s="4" t="str">
        <f t="shared" si="2"/>
        <v/>
      </c>
      <c r="AB74" s="4" t="str">
        <f t="shared" si="3"/>
        <v/>
      </c>
      <c r="AD74" s="47" t="str">
        <f t="shared" si="4"/>
        <v/>
      </c>
      <c r="AE74" s="47" t="str">
        <f t="shared" si="5"/>
        <v/>
      </c>
      <c r="AF74" s="46" t="str">
        <f t="shared" si="6"/>
        <v/>
      </c>
      <c r="AG74" s="47" t="str">
        <f t="shared" si="7"/>
        <v/>
      </c>
      <c r="AH74" s="46" t="str">
        <f t="shared" si="8"/>
        <v/>
      </c>
      <c r="AI74" s="46" t="str">
        <f t="shared" si="9"/>
        <v/>
      </c>
      <c r="AJ74" s="46" t="str">
        <f t="shared" si="10"/>
        <v/>
      </c>
      <c r="AK74" s="46" t="str">
        <f t="shared" si="11"/>
        <v/>
      </c>
      <c r="AL74" s="46" t="str">
        <f t="shared" si="12"/>
        <v/>
      </c>
      <c r="AM74" s="46" t="str">
        <f t="shared" si="13"/>
        <v/>
      </c>
      <c r="AN74" s="46" t="str">
        <f t="shared" si="14"/>
        <v/>
      </c>
      <c r="AO74" s="46" t="str">
        <f t="shared" si="15"/>
        <v/>
      </c>
      <c r="AP74" s="46" t="str">
        <f t="shared" si="16"/>
        <v/>
      </c>
      <c r="AQ74" s="46" t="str">
        <f t="shared" si="17"/>
        <v/>
      </c>
    </row>
    <row r="75" spans="2:43" x14ac:dyDescent="0.25">
      <c r="B75" s="139"/>
      <c r="C75" s="139"/>
      <c r="D75" s="3"/>
      <c r="E75" s="96"/>
      <c r="F75" s="99"/>
      <c r="G75" s="99"/>
      <c r="H75" s="9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Y75" s="20"/>
      <c r="Z75" s="4"/>
      <c r="AA75" s="4" t="str">
        <f t="shared" si="2"/>
        <v/>
      </c>
      <c r="AB75" s="4" t="str">
        <f t="shared" si="3"/>
        <v/>
      </c>
      <c r="AD75" s="47" t="str">
        <f t="shared" si="4"/>
        <v/>
      </c>
      <c r="AE75" s="47" t="str">
        <f t="shared" si="5"/>
        <v/>
      </c>
      <c r="AF75" s="46" t="str">
        <f t="shared" si="6"/>
        <v/>
      </c>
      <c r="AG75" s="47" t="str">
        <f t="shared" si="7"/>
        <v/>
      </c>
      <c r="AH75" s="46" t="str">
        <f t="shared" si="8"/>
        <v/>
      </c>
      <c r="AI75" s="46" t="str">
        <f t="shared" si="9"/>
        <v/>
      </c>
      <c r="AJ75" s="46" t="str">
        <f t="shared" si="10"/>
        <v/>
      </c>
      <c r="AK75" s="46" t="str">
        <f t="shared" si="11"/>
        <v/>
      </c>
      <c r="AL75" s="46" t="str">
        <f t="shared" si="12"/>
        <v/>
      </c>
      <c r="AM75" s="46" t="str">
        <f t="shared" si="13"/>
        <v/>
      </c>
      <c r="AN75" s="46" t="str">
        <f t="shared" si="14"/>
        <v/>
      </c>
      <c r="AO75" s="46" t="str">
        <f t="shared" si="15"/>
        <v/>
      </c>
      <c r="AP75" s="46" t="str">
        <f t="shared" si="16"/>
        <v/>
      </c>
      <c r="AQ75" s="46" t="str">
        <f t="shared" si="17"/>
        <v/>
      </c>
    </row>
    <row r="76" spans="2:43" x14ac:dyDescent="0.25">
      <c r="B76" s="139"/>
      <c r="C76" s="139"/>
      <c r="D76" s="3"/>
      <c r="E76" s="96"/>
      <c r="F76" s="99"/>
      <c r="G76" s="99"/>
      <c r="H76" s="9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Y76" s="20"/>
      <c r="Z76" s="4"/>
      <c r="AA76" s="4" t="str">
        <f t="shared" si="2"/>
        <v/>
      </c>
      <c r="AB76" s="4" t="str">
        <f t="shared" si="3"/>
        <v/>
      </c>
      <c r="AD76" s="47" t="str">
        <f t="shared" si="4"/>
        <v/>
      </c>
      <c r="AE76" s="47" t="str">
        <f t="shared" si="5"/>
        <v/>
      </c>
      <c r="AF76" s="46" t="str">
        <f t="shared" si="6"/>
        <v/>
      </c>
      <c r="AG76" s="47" t="str">
        <f t="shared" si="7"/>
        <v/>
      </c>
      <c r="AH76" s="46" t="str">
        <f t="shared" si="8"/>
        <v/>
      </c>
      <c r="AI76" s="46" t="str">
        <f t="shared" si="9"/>
        <v/>
      </c>
      <c r="AJ76" s="46" t="str">
        <f t="shared" si="10"/>
        <v/>
      </c>
      <c r="AK76" s="46" t="str">
        <f t="shared" si="11"/>
        <v/>
      </c>
      <c r="AL76" s="46" t="str">
        <f t="shared" si="12"/>
        <v/>
      </c>
      <c r="AM76" s="46" t="str">
        <f t="shared" si="13"/>
        <v/>
      </c>
      <c r="AN76" s="46" t="str">
        <f t="shared" si="14"/>
        <v/>
      </c>
      <c r="AO76" s="46" t="str">
        <f t="shared" si="15"/>
        <v/>
      </c>
      <c r="AP76" s="46" t="str">
        <f t="shared" si="16"/>
        <v/>
      </c>
      <c r="AQ76" s="46" t="str">
        <f t="shared" si="17"/>
        <v/>
      </c>
    </row>
    <row r="77" spans="2:43" x14ac:dyDescent="0.25">
      <c r="B77" s="139"/>
      <c r="C77" s="139"/>
      <c r="D77" s="3"/>
      <c r="E77" s="96"/>
      <c r="F77" s="99"/>
      <c r="G77" s="99"/>
      <c r="H77" s="9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Y77" s="20"/>
      <c r="Z77" s="4"/>
      <c r="AA77" s="4" t="str">
        <f t="shared" si="2"/>
        <v/>
      </c>
      <c r="AB77" s="4" t="str">
        <f t="shared" si="3"/>
        <v/>
      </c>
      <c r="AD77" s="47" t="str">
        <f t="shared" si="4"/>
        <v/>
      </c>
      <c r="AE77" s="47" t="str">
        <f t="shared" si="5"/>
        <v/>
      </c>
      <c r="AF77" s="46" t="str">
        <f t="shared" si="6"/>
        <v/>
      </c>
      <c r="AG77" s="47" t="str">
        <f t="shared" si="7"/>
        <v/>
      </c>
      <c r="AH77" s="46" t="str">
        <f t="shared" si="8"/>
        <v/>
      </c>
      <c r="AI77" s="46" t="str">
        <f t="shared" si="9"/>
        <v/>
      </c>
      <c r="AJ77" s="46" t="str">
        <f t="shared" si="10"/>
        <v/>
      </c>
      <c r="AK77" s="46" t="str">
        <f t="shared" si="11"/>
        <v/>
      </c>
      <c r="AL77" s="46" t="str">
        <f t="shared" si="12"/>
        <v/>
      </c>
      <c r="AM77" s="46" t="str">
        <f t="shared" si="13"/>
        <v/>
      </c>
      <c r="AN77" s="46" t="str">
        <f t="shared" si="14"/>
        <v/>
      </c>
      <c r="AO77" s="46" t="str">
        <f t="shared" si="15"/>
        <v/>
      </c>
      <c r="AP77" s="46" t="str">
        <f t="shared" si="16"/>
        <v/>
      </c>
      <c r="AQ77" s="46" t="str">
        <f t="shared" si="17"/>
        <v/>
      </c>
    </row>
    <row r="78" spans="2:43" x14ac:dyDescent="0.25">
      <c r="B78" s="139"/>
      <c r="C78" s="139"/>
      <c r="D78" s="3"/>
      <c r="E78" s="96"/>
      <c r="F78" s="99"/>
      <c r="G78" s="99"/>
      <c r="H78" s="9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Y78" s="20"/>
      <c r="Z78" s="4"/>
      <c r="AA78" s="4" t="str">
        <f t="shared" si="2"/>
        <v/>
      </c>
      <c r="AB78" s="4" t="str">
        <f t="shared" si="3"/>
        <v/>
      </c>
      <c r="AD78" s="47" t="str">
        <f t="shared" si="4"/>
        <v/>
      </c>
      <c r="AE78" s="47" t="str">
        <f t="shared" si="5"/>
        <v/>
      </c>
      <c r="AF78" s="46" t="str">
        <f t="shared" si="6"/>
        <v/>
      </c>
      <c r="AG78" s="47" t="str">
        <f t="shared" si="7"/>
        <v/>
      </c>
      <c r="AH78" s="46" t="str">
        <f t="shared" si="8"/>
        <v/>
      </c>
      <c r="AI78" s="46" t="str">
        <f t="shared" si="9"/>
        <v/>
      </c>
      <c r="AJ78" s="46" t="str">
        <f t="shared" si="10"/>
        <v/>
      </c>
      <c r="AK78" s="46" t="str">
        <f t="shared" si="11"/>
        <v/>
      </c>
      <c r="AL78" s="46" t="str">
        <f t="shared" si="12"/>
        <v/>
      </c>
      <c r="AM78" s="46" t="str">
        <f t="shared" si="13"/>
        <v/>
      </c>
      <c r="AN78" s="46" t="str">
        <f t="shared" si="14"/>
        <v/>
      </c>
      <c r="AO78" s="46" t="str">
        <f t="shared" si="15"/>
        <v/>
      </c>
      <c r="AP78" s="46" t="str">
        <f t="shared" si="16"/>
        <v/>
      </c>
      <c r="AQ78" s="46" t="str">
        <f t="shared" si="17"/>
        <v/>
      </c>
    </row>
    <row r="79" spans="2:43" x14ac:dyDescent="0.25">
      <c r="B79" s="139"/>
      <c r="C79" s="139"/>
      <c r="D79" s="3"/>
      <c r="E79" s="96"/>
      <c r="F79" s="99"/>
      <c r="G79" s="99"/>
      <c r="H79" s="9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Y79" s="20"/>
      <c r="Z79" s="4"/>
      <c r="AA79" s="4" t="str">
        <f t="shared" ref="AA79:AA142" si="20">IF(OR($B79="",$B79="SUBTOTAL"),"",IF(AND($B79="capítulo",$E79=$E$12),SUMIF($AD$15:$AD$998,$D79,$AA$15:$AA$998),IF($B79="CAPÍTULO","",IF($E79=$E$13,$AE79*$Z79,SUM($AH79:$AL79)))))</f>
        <v/>
      </c>
      <c r="AB79" s="4" t="str">
        <f t="shared" ref="AB79:AB142" si="21">IF($AL$2=0,"",IF(OR($B79="",$B79="SUBTOTAL"),"",IF(AND($B79="capítulo",$E79=$E$12),SUMIF($AD$15:$AD$998,$D79,$AB$15:$AB$998),IF($B79="CAPÍTULO","",IF($E79=$E$13,$AE79*$Z79,SUM($AH79:$AQ79))))))</f>
        <v/>
      </c>
      <c r="AD79" s="47" t="str">
        <f t="shared" ref="AD79:AD107" si="22">IF(OR(B79="PARTIDA",B79="SUBPARTIDA"),MID(D79,1,2),"")</f>
        <v/>
      </c>
      <c r="AE79" s="47" t="str">
        <f t="shared" ref="AE79:AE107" si="23">IF(AND($E79=$E$13,OR($B79="PARTIDA",$B79="SUBPARTIDA")),IF($G79="PZ",$AN$2,1),"")</f>
        <v/>
      </c>
      <c r="AF79" s="46" t="str">
        <f t="shared" ref="AF79:AF107" si="24">IF(E79=$E$13,MID($G79,1,3),"")</f>
        <v/>
      </c>
      <c r="AG79" s="47" t="str">
        <f t="shared" ref="AG79:AG107" si="25">IF(E79=$E$13,AA79,"")</f>
        <v/>
      </c>
      <c r="AH79" s="46" t="str">
        <f t="shared" ref="AH79:AH107" si="26">IF(AH$13="","",IF($E79=$E$12,IF(OR($B79="partida",$B79="SUBPARTIDA"),S79*$Z79,""),""))</f>
        <v/>
      </c>
      <c r="AI79" s="46" t="str">
        <f t="shared" ref="AI79:AI107" si="27">IF(AI$13="","",IF($E79=$E$12,IF(OR($B79="partida",$B79="SUBPARTIDA"),T79*$Z79,""),""))</f>
        <v/>
      </c>
      <c r="AJ79" s="46" t="str">
        <f t="shared" ref="AJ79:AJ107" si="28">IF(AJ$13="","",IF($E79=$E$12,IF(OR($B79="partida",$B79="SUBPARTIDA"),U79*$Z79,""),""))</f>
        <v/>
      </c>
      <c r="AK79" s="46" t="str">
        <f t="shared" ref="AK79:AK107" si="29">IF(AK$13="","",IF($E79=$E$12,IF(OR($B79="partida",$B79="SUBPARTIDA"),V79*$Z79,""),""))</f>
        <v/>
      </c>
      <c r="AL79" s="46" t="str">
        <f t="shared" ref="AL79:AL107" si="30">IF(AL$13="","",IF($E79=$E$12,IF(OR($B79="partida",$B79="SUBPARTIDA"),W79*$Z79,""),""))</f>
        <v/>
      </c>
      <c r="AM79" s="46" t="str">
        <f t="shared" ref="AM79:AM107" si="31">IF(AM$13="","",IF($E79=$E$13,"",IF(OR($B79="PARTIDA",$B79="SUBPARTIDA"),S79*$Z79,"")))</f>
        <v/>
      </c>
      <c r="AN79" s="46" t="str">
        <f t="shared" ref="AN79:AN107" si="32">IF(AN$13="","",IF($E79=$E$13,"",IF(OR($B79="PARTIDA",$B79="SUBPARTIDA"),T79*$Z79,"")))</f>
        <v/>
      </c>
      <c r="AO79" s="46" t="str">
        <f t="shared" ref="AO79:AO107" si="33">IF(AO$13="","",IF($E79=$E$13,"",IF(OR($B79="PARTIDA",$B79="SUBPARTIDA"),U79*$Z79,"")))</f>
        <v/>
      </c>
      <c r="AP79" s="46" t="str">
        <f t="shared" ref="AP79:AP107" si="34">IF(AP$13="","",IF($E79=$E$13,"",IF(OR($B79="PARTIDA",$B79="SUBPARTIDA"),V79*$Z79,"")))</f>
        <v/>
      </c>
      <c r="AQ79" s="46" t="str">
        <f t="shared" ref="AQ79:AQ107" si="35">IF(AQ$13="","",IF($E79=$E$13,"",IF(OR($B79="PARTIDA",$B79="SUBPARTIDA"),W79*$Z79,"")))</f>
        <v/>
      </c>
    </row>
    <row r="80" spans="2:43" x14ac:dyDescent="0.25">
      <c r="B80" s="139"/>
      <c r="C80" s="139"/>
      <c r="D80" s="3"/>
      <c r="E80" s="96"/>
      <c r="F80" s="99"/>
      <c r="G80" s="99"/>
      <c r="H80" s="9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Y80" s="20"/>
      <c r="Z80" s="4"/>
      <c r="AA80" s="4" t="str">
        <f t="shared" si="20"/>
        <v/>
      </c>
      <c r="AB80" s="4" t="str">
        <f t="shared" si="21"/>
        <v/>
      </c>
      <c r="AD80" s="47" t="str">
        <f t="shared" si="22"/>
        <v/>
      </c>
      <c r="AE80" s="47" t="str">
        <f t="shared" si="23"/>
        <v/>
      </c>
      <c r="AF80" s="46" t="str">
        <f t="shared" si="24"/>
        <v/>
      </c>
      <c r="AG80" s="47" t="str">
        <f t="shared" si="25"/>
        <v/>
      </c>
      <c r="AH80" s="46" t="str">
        <f t="shared" si="26"/>
        <v/>
      </c>
      <c r="AI80" s="46" t="str">
        <f t="shared" si="27"/>
        <v/>
      </c>
      <c r="AJ80" s="46" t="str">
        <f t="shared" si="28"/>
        <v/>
      </c>
      <c r="AK80" s="46" t="str">
        <f t="shared" si="29"/>
        <v/>
      </c>
      <c r="AL80" s="46" t="str">
        <f t="shared" si="30"/>
        <v/>
      </c>
      <c r="AM80" s="46" t="str">
        <f t="shared" si="31"/>
        <v/>
      </c>
      <c r="AN80" s="46" t="str">
        <f t="shared" si="32"/>
        <v/>
      </c>
      <c r="AO80" s="46" t="str">
        <f t="shared" si="33"/>
        <v/>
      </c>
      <c r="AP80" s="46" t="str">
        <f t="shared" si="34"/>
        <v/>
      </c>
      <c r="AQ80" s="46" t="str">
        <f t="shared" si="35"/>
        <v/>
      </c>
    </row>
    <row r="81" spans="2:43" x14ac:dyDescent="0.25">
      <c r="B81" s="139"/>
      <c r="C81" s="139"/>
      <c r="D81" s="3"/>
      <c r="E81" s="96"/>
      <c r="F81" s="99"/>
      <c r="G81" s="99"/>
      <c r="H81" s="9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Y81" s="20"/>
      <c r="Z81" s="4"/>
      <c r="AA81" s="4" t="str">
        <f t="shared" si="20"/>
        <v/>
      </c>
      <c r="AB81" s="4" t="str">
        <f t="shared" si="21"/>
        <v/>
      </c>
      <c r="AD81" s="47" t="str">
        <f t="shared" si="22"/>
        <v/>
      </c>
      <c r="AE81" s="47" t="str">
        <f t="shared" si="23"/>
        <v/>
      </c>
      <c r="AF81" s="46" t="str">
        <f t="shared" si="24"/>
        <v/>
      </c>
      <c r="AG81" s="47" t="str">
        <f t="shared" si="25"/>
        <v/>
      </c>
      <c r="AH81" s="46" t="str">
        <f t="shared" si="26"/>
        <v/>
      </c>
      <c r="AI81" s="46" t="str">
        <f t="shared" si="27"/>
        <v/>
      </c>
      <c r="AJ81" s="46" t="str">
        <f t="shared" si="28"/>
        <v/>
      </c>
      <c r="AK81" s="46" t="str">
        <f t="shared" si="29"/>
        <v/>
      </c>
      <c r="AL81" s="46" t="str">
        <f t="shared" si="30"/>
        <v/>
      </c>
      <c r="AM81" s="46" t="str">
        <f t="shared" si="31"/>
        <v/>
      </c>
      <c r="AN81" s="46" t="str">
        <f t="shared" si="32"/>
        <v/>
      </c>
      <c r="AO81" s="46" t="str">
        <f t="shared" si="33"/>
        <v/>
      </c>
      <c r="AP81" s="46" t="str">
        <f t="shared" si="34"/>
        <v/>
      </c>
      <c r="AQ81" s="46" t="str">
        <f t="shared" si="35"/>
        <v/>
      </c>
    </row>
    <row r="82" spans="2:43" x14ac:dyDescent="0.25">
      <c r="B82" s="139"/>
      <c r="C82" s="139"/>
      <c r="D82" s="3"/>
      <c r="E82" s="96"/>
      <c r="F82" s="99"/>
      <c r="G82" s="99"/>
      <c r="H82" s="9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Y82" s="20"/>
      <c r="Z82" s="4"/>
      <c r="AA82" s="4" t="str">
        <f t="shared" si="20"/>
        <v/>
      </c>
      <c r="AB82" s="4" t="str">
        <f t="shared" si="21"/>
        <v/>
      </c>
      <c r="AD82" s="47" t="str">
        <f t="shared" si="22"/>
        <v/>
      </c>
      <c r="AE82" s="47" t="str">
        <f t="shared" si="23"/>
        <v/>
      </c>
      <c r="AF82" s="46" t="str">
        <f t="shared" si="24"/>
        <v/>
      </c>
      <c r="AG82" s="47" t="str">
        <f t="shared" si="25"/>
        <v/>
      </c>
      <c r="AH82" s="46" t="str">
        <f t="shared" si="26"/>
        <v/>
      </c>
      <c r="AI82" s="46" t="str">
        <f t="shared" si="27"/>
        <v/>
      </c>
      <c r="AJ82" s="46" t="str">
        <f t="shared" si="28"/>
        <v/>
      </c>
      <c r="AK82" s="46" t="str">
        <f t="shared" si="29"/>
        <v/>
      </c>
      <c r="AL82" s="46" t="str">
        <f t="shared" si="30"/>
        <v/>
      </c>
      <c r="AM82" s="46" t="str">
        <f t="shared" si="31"/>
        <v/>
      </c>
      <c r="AN82" s="46" t="str">
        <f t="shared" si="32"/>
        <v/>
      </c>
      <c r="AO82" s="46" t="str">
        <f t="shared" si="33"/>
        <v/>
      </c>
      <c r="AP82" s="46" t="str">
        <f t="shared" si="34"/>
        <v/>
      </c>
      <c r="AQ82" s="46" t="str">
        <f t="shared" si="35"/>
        <v/>
      </c>
    </row>
    <row r="83" spans="2:43" x14ac:dyDescent="0.25">
      <c r="B83" s="139"/>
      <c r="C83" s="139"/>
      <c r="D83" s="3"/>
      <c r="E83" s="96"/>
      <c r="F83" s="99"/>
      <c r="G83" s="99"/>
      <c r="H83" s="9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Y83" s="20"/>
      <c r="Z83" s="4"/>
      <c r="AA83" s="4" t="str">
        <f t="shared" si="20"/>
        <v/>
      </c>
      <c r="AB83" s="4" t="str">
        <f t="shared" si="21"/>
        <v/>
      </c>
      <c r="AD83" s="47" t="str">
        <f t="shared" si="22"/>
        <v/>
      </c>
      <c r="AE83" s="47" t="str">
        <f t="shared" si="23"/>
        <v/>
      </c>
      <c r="AF83" s="46" t="str">
        <f t="shared" si="24"/>
        <v/>
      </c>
      <c r="AG83" s="47" t="str">
        <f t="shared" si="25"/>
        <v/>
      </c>
      <c r="AH83" s="46" t="str">
        <f t="shared" si="26"/>
        <v/>
      </c>
      <c r="AI83" s="46" t="str">
        <f t="shared" si="27"/>
        <v/>
      </c>
      <c r="AJ83" s="46" t="str">
        <f t="shared" si="28"/>
        <v/>
      </c>
      <c r="AK83" s="46" t="str">
        <f t="shared" si="29"/>
        <v/>
      </c>
      <c r="AL83" s="46" t="str">
        <f t="shared" si="30"/>
        <v/>
      </c>
      <c r="AM83" s="46" t="str">
        <f t="shared" si="31"/>
        <v/>
      </c>
      <c r="AN83" s="46" t="str">
        <f t="shared" si="32"/>
        <v/>
      </c>
      <c r="AO83" s="46" t="str">
        <f t="shared" si="33"/>
        <v/>
      </c>
      <c r="AP83" s="46" t="str">
        <f t="shared" si="34"/>
        <v/>
      </c>
      <c r="AQ83" s="46" t="str">
        <f t="shared" si="35"/>
        <v/>
      </c>
    </row>
    <row r="84" spans="2:43" x14ac:dyDescent="0.25">
      <c r="B84" s="139"/>
      <c r="C84" s="139"/>
      <c r="D84" s="3"/>
      <c r="E84" s="96"/>
      <c r="F84" s="99"/>
      <c r="G84" s="99"/>
      <c r="H84" s="9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Y84" s="20"/>
      <c r="Z84" s="4"/>
      <c r="AA84" s="4" t="str">
        <f t="shared" si="20"/>
        <v/>
      </c>
      <c r="AB84" s="4" t="str">
        <f t="shared" si="21"/>
        <v/>
      </c>
      <c r="AD84" s="47" t="str">
        <f t="shared" si="22"/>
        <v/>
      </c>
      <c r="AE84" s="47" t="str">
        <f t="shared" si="23"/>
        <v/>
      </c>
      <c r="AF84" s="46" t="str">
        <f t="shared" si="24"/>
        <v/>
      </c>
      <c r="AG84" s="47" t="str">
        <f t="shared" si="25"/>
        <v/>
      </c>
      <c r="AH84" s="46" t="str">
        <f t="shared" si="26"/>
        <v/>
      </c>
      <c r="AI84" s="46" t="str">
        <f t="shared" si="27"/>
        <v/>
      </c>
      <c r="AJ84" s="46" t="str">
        <f t="shared" si="28"/>
        <v/>
      </c>
      <c r="AK84" s="46" t="str">
        <f t="shared" si="29"/>
        <v/>
      </c>
      <c r="AL84" s="46" t="str">
        <f t="shared" si="30"/>
        <v/>
      </c>
      <c r="AM84" s="46" t="str">
        <f t="shared" si="31"/>
        <v/>
      </c>
      <c r="AN84" s="46" t="str">
        <f t="shared" si="32"/>
        <v/>
      </c>
      <c r="AO84" s="46" t="str">
        <f t="shared" si="33"/>
        <v/>
      </c>
      <c r="AP84" s="46" t="str">
        <f t="shared" si="34"/>
        <v/>
      </c>
      <c r="AQ84" s="46" t="str">
        <f t="shared" si="35"/>
        <v/>
      </c>
    </row>
    <row r="85" spans="2:43" x14ac:dyDescent="0.25">
      <c r="B85" s="139"/>
      <c r="C85" s="139"/>
      <c r="D85" s="3"/>
      <c r="E85" s="96"/>
      <c r="F85" s="99"/>
      <c r="G85" s="99"/>
      <c r="H85" s="9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Y85" s="20"/>
      <c r="Z85" s="4"/>
      <c r="AA85" s="4" t="str">
        <f t="shared" si="20"/>
        <v/>
      </c>
      <c r="AB85" s="4" t="str">
        <f t="shared" si="21"/>
        <v/>
      </c>
      <c r="AD85" s="47" t="str">
        <f t="shared" si="22"/>
        <v/>
      </c>
      <c r="AE85" s="47" t="str">
        <f t="shared" si="23"/>
        <v/>
      </c>
      <c r="AF85" s="46" t="str">
        <f t="shared" si="24"/>
        <v/>
      </c>
      <c r="AG85" s="47" t="str">
        <f t="shared" si="25"/>
        <v/>
      </c>
      <c r="AH85" s="46" t="str">
        <f t="shared" si="26"/>
        <v/>
      </c>
      <c r="AI85" s="46" t="str">
        <f t="shared" si="27"/>
        <v/>
      </c>
      <c r="AJ85" s="46" t="str">
        <f t="shared" si="28"/>
        <v/>
      </c>
      <c r="AK85" s="46" t="str">
        <f t="shared" si="29"/>
        <v/>
      </c>
      <c r="AL85" s="46" t="str">
        <f t="shared" si="30"/>
        <v/>
      </c>
      <c r="AM85" s="46" t="str">
        <f t="shared" si="31"/>
        <v/>
      </c>
      <c r="AN85" s="46" t="str">
        <f t="shared" si="32"/>
        <v/>
      </c>
      <c r="AO85" s="46" t="str">
        <f t="shared" si="33"/>
        <v/>
      </c>
      <c r="AP85" s="46" t="str">
        <f t="shared" si="34"/>
        <v/>
      </c>
      <c r="AQ85" s="46" t="str">
        <f t="shared" si="35"/>
        <v/>
      </c>
    </row>
    <row r="86" spans="2:43" x14ac:dyDescent="0.25">
      <c r="B86" s="139"/>
      <c r="C86" s="139"/>
      <c r="D86" s="3"/>
      <c r="E86" s="96"/>
      <c r="F86" s="99"/>
      <c r="G86" s="99"/>
      <c r="H86" s="9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Y86" s="20"/>
      <c r="Z86" s="4"/>
      <c r="AA86" s="4" t="str">
        <f t="shared" si="20"/>
        <v/>
      </c>
      <c r="AB86" s="4" t="str">
        <f t="shared" si="21"/>
        <v/>
      </c>
      <c r="AD86" s="47" t="str">
        <f t="shared" si="22"/>
        <v/>
      </c>
      <c r="AE86" s="47" t="str">
        <f t="shared" si="23"/>
        <v/>
      </c>
      <c r="AF86" s="46" t="str">
        <f t="shared" si="24"/>
        <v/>
      </c>
      <c r="AG86" s="47" t="str">
        <f t="shared" si="25"/>
        <v/>
      </c>
      <c r="AH86" s="46" t="str">
        <f t="shared" si="26"/>
        <v/>
      </c>
      <c r="AI86" s="46" t="str">
        <f t="shared" si="27"/>
        <v/>
      </c>
      <c r="AJ86" s="46" t="str">
        <f t="shared" si="28"/>
        <v/>
      </c>
      <c r="AK86" s="46" t="str">
        <f t="shared" si="29"/>
        <v/>
      </c>
      <c r="AL86" s="46" t="str">
        <f t="shared" si="30"/>
        <v/>
      </c>
      <c r="AM86" s="46" t="str">
        <f t="shared" si="31"/>
        <v/>
      </c>
      <c r="AN86" s="46" t="str">
        <f t="shared" si="32"/>
        <v/>
      </c>
      <c r="AO86" s="46" t="str">
        <f t="shared" si="33"/>
        <v/>
      </c>
      <c r="AP86" s="46" t="str">
        <f t="shared" si="34"/>
        <v/>
      </c>
      <c r="AQ86" s="46" t="str">
        <f t="shared" si="35"/>
        <v/>
      </c>
    </row>
    <row r="87" spans="2:43" x14ac:dyDescent="0.25">
      <c r="B87" s="139"/>
      <c r="C87" s="139"/>
      <c r="D87" s="3"/>
      <c r="E87" s="96"/>
      <c r="F87" s="99"/>
      <c r="G87" s="99"/>
      <c r="H87" s="9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Y87" s="20"/>
      <c r="Z87" s="4"/>
      <c r="AA87" s="4" t="str">
        <f t="shared" si="20"/>
        <v/>
      </c>
      <c r="AB87" s="4" t="str">
        <f t="shared" si="21"/>
        <v/>
      </c>
      <c r="AD87" s="47" t="str">
        <f t="shared" si="22"/>
        <v/>
      </c>
      <c r="AE87" s="47" t="str">
        <f t="shared" si="23"/>
        <v/>
      </c>
      <c r="AF87" s="46" t="str">
        <f t="shared" si="24"/>
        <v/>
      </c>
      <c r="AG87" s="47" t="str">
        <f t="shared" si="25"/>
        <v/>
      </c>
      <c r="AH87" s="46" t="str">
        <f t="shared" si="26"/>
        <v/>
      </c>
      <c r="AI87" s="46" t="str">
        <f t="shared" si="27"/>
        <v/>
      </c>
      <c r="AJ87" s="46" t="str">
        <f t="shared" si="28"/>
        <v/>
      </c>
      <c r="AK87" s="46" t="str">
        <f t="shared" si="29"/>
        <v/>
      </c>
      <c r="AL87" s="46" t="str">
        <f t="shared" si="30"/>
        <v/>
      </c>
      <c r="AM87" s="46" t="str">
        <f t="shared" si="31"/>
        <v/>
      </c>
      <c r="AN87" s="46" t="str">
        <f t="shared" si="32"/>
        <v/>
      </c>
      <c r="AO87" s="46" t="str">
        <f t="shared" si="33"/>
        <v/>
      </c>
      <c r="AP87" s="46" t="str">
        <f t="shared" si="34"/>
        <v/>
      </c>
      <c r="AQ87" s="46" t="str">
        <f t="shared" si="35"/>
        <v/>
      </c>
    </row>
    <row r="88" spans="2:43" x14ac:dyDescent="0.25">
      <c r="B88" s="139"/>
      <c r="C88" s="139"/>
      <c r="D88" s="3"/>
      <c r="E88" s="96"/>
      <c r="F88" s="99"/>
      <c r="G88" s="99"/>
      <c r="H88" s="9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Y88" s="20"/>
      <c r="Z88" s="4"/>
      <c r="AA88" s="4" t="str">
        <f t="shared" si="20"/>
        <v/>
      </c>
      <c r="AB88" s="4" t="str">
        <f t="shared" si="21"/>
        <v/>
      </c>
      <c r="AD88" s="47" t="str">
        <f t="shared" si="22"/>
        <v/>
      </c>
      <c r="AE88" s="47" t="str">
        <f t="shared" si="23"/>
        <v/>
      </c>
      <c r="AF88" s="46" t="str">
        <f t="shared" si="24"/>
        <v/>
      </c>
      <c r="AG88" s="47" t="str">
        <f t="shared" si="25"/>
        <v/>
      </c>
      <c r="AH88" s="46" t="str">
        <f t="shared" si="26"/>
        <v/>
      </c>
      <c r="AI88" s="46" t="str">
        <f t="shared" si="27"/>
        <v/>
      </c>
      <c r="AJ88" s="46" t="str">
        <f t="shared" si="28"/>
        <v/>
      </c>
      <c r="AK88" s="46" t="str">
        <f t="shared" si="29"/>
        <v/>
      </c>
      <c r="AL88" s="46" t="str">
        <f t="shared" si="30"/>
        <v/>
      </c>
      <c r="AM88" s="46" t="str">
        <f t="shared" si="31"/>
        <v/>
      </c>
      <c r="AN88" s="46" t="str">
        <f t="shared" si="32"/>
        <v/>
      </c>
      <c r="AO88" s="46" t="str">
        <f t="shared" si="33"/>
        <v/>
      </c>
      <c r="AP88" s="46" t="str">
        <f t="shared" si="34"/>
        <v/>
      </c>
      <c r="AQ88" s="46" t="str">
        <f t="shared" si="35"/>
        <v/>
      </c>
    </row>
    <row r="89" spans="2:43" x14ac:dyDescent="0.25">
      <c r="B89" s="139"/>
      <c r="C89" s="139"/>
      <c r="D89" s="3"/>
      <c r="E89" s="96"/>
      <c r="F89" s="99"/>
      <c r="G89" s="99"/>
      <c r="H89" s="9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Y89" s="20"/>
      <c r="Z89" s="4"/>
      <c r="AA89" s="4" t="str">
        <f t="shared" si="20"/>
        <v/>
      </c>
      <c r="AB89" s="4" t="str">
        <f t="shared" si="21"/>
        <v/>
      </c>
      <c r="AD89" s="47" t="str">
        <f t="shared" si="22"/>
        <v/>
      </c>
      <c r="AE89" s="47" t="str">
        <f t="shared" si="23"/>
        <v/>
      </c>
      <c r="AF89" s="46" t="str">
        <f t="shared" si="24"/>
        <v/>
      </c>
      <c r="AG89" s="47" t="str">
        <f t="shared" si="25"/>
        <v/>
      </c>
      <c r="AH89" s="46" t="str">
        <f t="shared" si="26"/>
        <v/>
      </c>
      <c r="AI89" s="46" t="str">
        <f t="shared" si="27"/>
        <v/>
      </c>
      <c r="AJ89" s="46" t="str">
        <f t="shared" si="28"/>
        <v/>
      </c>
      <c r="AK89" s="46" t="str">
        <f t="shared" si="29"/>
        <v/>
      </c>
      <c r="AL89" s="46" t="str">
        <f t="shared" si="30"/>
        <v/>
      </c>
      <c r="AM89" s="46" t="str">
        <f t="shared" si="31"/>
        <v/>
      </c>
      <c r="AN89" s="46" t="str">
        <f t="shared" si="32"/>
        <v/>
      </c>
      <c r="AO89" s="46" t="str">
        <f t="shared" si="33"/>
        <v/>
      </c>
      <c r="AP89" s="46" t="str">
        <f t="shared" si="34"/>
        <v/>
      </c>
      <c r="AQ89" s="46" t="str">
        <f t="shared" si="35"/>
        <v/>
      </c>
    </row>
    <row r="90" spans="2:43" x14ac:dyDescent="0.25">
      <c r="B90" s="139"/>
      <c r="C90" s="139"/>
      <c r="D90" s="3"/>
      <c r="E90" s="96"/>
      <c r="F90" s="99"/>
      <c r="G90" s="99"/>
      <c r="H90" s="9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Y90" s="20"/>
      <c r="Z90" s="4"/>
      <c r="AA90" s="4" t="str">
        <f t="shared" si="20"/>
        <v/>
      </c>
      <c r="AB90" s="4" t="str">
        <f t="shared" si="21"/>
        <v/>
      </c>
      <c r="AD90" s="47" t="str">
        <f t="shared" si="22"/>
        <v/>
      </c>
      <c r="AE90" s="47" t="str">
        <f t="shared" si="23"/>
        <v/>
      </c>
      <c r="AF90" s="46" t="str">
        <f t="shared" si="24"/>
        <v/>
      </c>
      <c r="AG90" s="47" t="str">
        <f t="shared" si="25"/>
        <v/>
      </c>
      <c r="AH90" s="46" t="str">
        <f t="shared" si="26"/>
        <v/>
      </c>
      <c r="AI90" s="46" t="str">
        <f t="shared" si="27"/>
        <v/>
      </c>
      <c r="AJ90" s="46" t="str">
        <f t="shared" si="28"/>
        <v/>
      </c>
      <c r="AK90" s="46" t="str">
        <f t="shared" si="29"/>
        <v/>
      </c>
      <c r="AL90" s="46" t="str">
        <f t="shared" si="30"/>
        <v/>
      </c>
      <c r="AM90" s="46" t="str">
        <f t="shared" si="31"/>
        <v/>
      </c>
      <c r="AN90" s="46" t="str">
        <f t="shared" si="32"/>
        <v/>
      </c>
      <c r="AO90" s="46" t="str">
        <f t="shared" si="33"/>
        <v/>
      </c>
      <c r="AP90" s="46" t="str">
        <f t="shared" si="34"/>
        <v/>
      </c>
      <c r="AQ90" s="46" t="str">
        <f t="shared" si="35"/>
        <v/>
      </c>
    </row>
    <row r="91" spans="2:43" x14ac:dyDescent="0.25">
      <c r="B91" s="139"/>
      <c r="C91" s="139"/>
      <c r="D91" s="3"/>
      <c r="E91" s="96"/>
      <c r="F91" s="99"/>
      <c r="G91" s="99"/>
      <c r="H91" s="9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Y91" s="20"/>
      <c r="Z91" s="4"/>
      <c r="AA91" s="4" t="str">
        <f t="shared" si="20"/>
        <v/>
      </c>
      <c r="AB91" s="4" t="str">
        <f t="shared" si="21"/>
        <v/>
      </c>
      <c r="AD91" s="47" t="str">
        <f t="shared" si="22"/>
        <v/>
      </c>
      <c r="AE91" s="47" t="str">
        <f t="shared" si="23"/>
        <v/>
      </c>
      <c r="AF91" s="46" t="str">
        <f t="shared" si="24"/>
        <v/>
      </c>
      <c r="AG91" s="47" t="str">
        <f t="shared" si="25"/>
        <v/>
      </c>
      <c r="AH91" s="46" t="str">
        <f t="shared" si="26"/>
        <v/>
      </c>
      <c r="AI91" s="46" t="str">
        <f t="shared" si="27"/>
        <v/>
      </c>
      <c r="AJ91" s="46" t="str">
        <f t="shared" si="28"/>
        <v/>
      </c>
      <c r="AK91" s="46" t="str">
        <f t="shared" si="29"/>
        <v/>
      </c>
      <c r="AL91" s="46" t="str">
        <f t="shared" si="30"/>
        <v/>
      </c>
      <c r="AM91" s="46" t="str">
        <f t="shared" si="31"/>
        <v/>
      </c>
      <c r="AN91" s="46" t="str">
        <f t="shared" si="32"/>
        <v/>
      </c>
      <c r="AO91" s="46" t="str">
        <f t="shared" si="33"/>
        <v/>
      </c>
      <c r="AP91" s="46" t="str">
        <f t="shared" si="34"/>
        <v/>
      </c>
      <c r="AQ91" s="46" t="str">
        <f t="shared" si="35"/>
        <v/>
      </c>
    </row>
    <row r="92" spans="2:43" x14ac:dyDescent="0.25">
      <c r="B92" s="139"/>
      <c r="C92" s="139"/>
      <c r="D92" s="3"/>
      <c r="E92" s="96"/>
      <c r="F92" s="99"/>
      <c r="G92" s="99"/>
      <c r="H92" s="9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Y92" s="20"/>
      <c r="Z92" s="4"/>
      <c r="AA92" s="4" t="str">
        <f t="shared" si="20"/>
        <v/>
      </c>
      <c r="AB92" s="4" t="str">
        <f t="shared" si="21"/>
        <v/>
      </c>
      <c r="AD92" s="47" t="str">
        <f t="shared" si="22"/>
        <v/>
      </c>
      <c r="AE92" s="47" t="str">
        <f t="shared" si="23"/>
        <v/>
      </c>
      <c r="AF92" s="46" t="str">
        <f t="shared" si="24"/>
        <v/>
      </c>
      <c r="AG92" s="47" t="str">
        <f t="shared" si="25"/>
        <v/>
      </c>
      <c r="AH92" s="46" t="str">
        <f t="shared" si="26"/>
        <v/>
      </c>
      <c r="AI92" s="46" t="str">
        <f t="shared" si="27"/>
        <v/>
      </c>
      <c r="AJ92" s="46" t="str">
        <f t="shared" si="28"/>
        <v/>
      </c>
      <c r="AK92" s="46" t="str">
        <f t="shared" si="29"/>
        <v/>
      </c>
      <c r="AL92" s="46" t="str">
        <f t="shared" si="30"/>
        <v/>
      </c>
      <c r="AM92" s="46" t="str">
        <f t="shared" si="31"/>
        <v/>
      </c>
      <c r="AN92" s="46" t="str">
        <f t="shared" si="32"/>
        <v/>
      </c>
      <c r="AO92" s="46" t="str">
        <f t="shared" si="33"/>
        <v/>
      </c>
      <c r="AP92" s="46" t="str">
        <f t="shared" si="34"/>
        <v/>
      </c>
      <c r="AQ92" s="46" t="str">
        <f t="shared" si="35"/>
        <v/>
      </c>
    </row>
    <row r="93" spans="2:43" x14ac:dyDescent="0.25">
      <c r="B93" s="139"/>
      <c r="C93" s="139"/>
      <c r="D93" s="3"/>
      <c r="E93" s="96"/>
      <c r="F93" s="99"/>
      <c r="G93" s="99"/>
      <c r="H93" s="9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Y93" s="20"/>
      <c r="Z93" s="4"/>
      <c r="AA93" s="4" t="str">
        <f t="shared" si="20"/>
        <v/>
      </c>
      <c r="AB93" s="4" t="str">
        <f t="shared" si="21"/>
        <v/>
      </c>
      <c r="AD93" s="47" t="str">
        <f t="shared" si="22"/>
        <v/>
      </c>
      <c r="AE93" s="47" t="str">
        <f t="shared" si="23"/>
        <v/>
      </c>
      <c r="AF93" s="46" t="str">
        <f t="shared" si="24"/>
        <v/>
      </c>
      <c r="AG93" s="47" t="str">
        <f t="shared" si="25"/>
        <v/>
      </c>
      <c r="AH93" s="46" t="str">
        <f t="shared" si="26"/>
        <v/>
      </c>
      <c r="AI93" s="46" t="str">
        <f t="shared" si="27"/>
        <v/>
      </c>
      <c r="AJ93" s="46" t="str">
        <f t="shared" si="28"/>
        <v/>
      </c>
      <c r="AK93" s="46" t="str">
        <f t="shared" si="29"/>
        <v/>
      </c>
      <c r="AL93" s="46" t="str">
        <f t="shared" si="30"/>
        <v/>
      </c>
      <c r="AM93" s="46" t="str">
        <f t="shared" si="31"/>
        <v/>
      </c>
      <c r="AN93" s="46" t="str">
        <f t="shared" si="32"/>
        <v/>
      </c>
      <c r="AO93" s="46" t="str">
        <f t="shared" si="33"/>
        <v/>
      </c>
      <c r="AP93" s="46" t="str">
        <f t="shared" si="34"/>
        <v/>
      </c>
      <c r="AQ93" s="46" t="str">
        <f t="shared" si="35"/>
        <v/>
      </c>
    </row>
    <row r="94" spans="2:43" x14ac:dyDescent="0.25">
      <c r="B94" s="139"/>
      <c r="C94" s="139"/>
      <c r="D94" s="3"/>
      <c r="E94" s="96"/>
      <c r="F94" s="99"/>
      <c r="G94" s="99"/>
      <c r="H94" s="9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Y94" s="20"/>
      <c r="Z94" s="4"/>
      <c r="AA94" s="4" t="str">
        <f t="shared" si="20"/>
        <v/>
      </c>
      <c r="AB94" s="4" t="str">
        <f t="shared" si="21"/>
        <v/>
      </c>
      <c r="AD94" s="47" t="str">
        <f t="shared" si="22"/>
        <v/>
      </c>
      <c r="AE94" s="47" t="str">
        <f t="shared" si="23"/>
        <v/>
      </c>
      <c r="AF94" s="46" t="str">
        <f t="shared" si="24"/>
        <v/>
      </c>
      <c r="AG94" s="47" t="str">
        <f t="shared" si="25"/>
        <v/>
      </c>
      <c r="AH94" s="46" t="str">
        <f t="shared" si="26"/>
        <v/>
      </c>
      <c r="AI94" s="46" t="str">
        <f t="shared" si="27"/>
        <v/>
      </c>
      <c r="AJ94" s="46" t="str">
        <f t="shared" si="28"/>
        <v/>
      </c>
      <c r="AK94" s="46" t="str">
        <f t="shared" si="29"/>
        <v/>
      </c>
      <c r="AL94" s="46" t="str">
        <f t="shared" si="30"/>
        <v/>
      </c>
      <c r="AM94" s="46" t="str">
        <f t="shared" si="31"/>
        <v/>
      </c>
      <c r="AN94" s="46" t="str">
        <f t="shared" si="32"/>
        <v/>
      </c>
      <c r="AO94" s="46" t="str">
        <f t="shared" si="33"/>
        <v/>
      </c>
      <c r="AP94" s="46" t="str">
        <f t="shared" si="34"/>
        <v/>
      </c>
      <c r="AQ94" s="46" t="str">
        <f t="shared" si="35"/>
        <v/>
      </c>
    </row>
    <row r="95" spans="2:43" x14ac:dyDescent="0.25">
      <c r="B95" s="139"/>
      <c r="C95" s="139"/>
      <c r="D95" s="3"/>
      <c r="E95" s="96"/>
      <c r="F95" s="99"/>
      <c r="G95" s="99"/>
      <c r="H95" s="9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Y95" s="20"/>
      <c r="Z95" s="4"/>
      <c r="AA95" s="4" t="str">
        <f t="shared" si="20"/>
        <v/>
      </c>
      <c r="AB95" s="4" t="str">
        <f t="shared" si="21"/>
        <v/>
      </c>
      <c r="AD95" s="47" t="str">
        <f t="shared" si="22"/>
        <v/>
      </c>
      <c r="AE95" s="47" t="str">
        <f t="shared" si="23"/>
        <v/>
      </c>
      <c r="AF95" s="46" t="str">
        <f t="shared" si="24"/>
        <v/>
      </c>
      <c r="AG95" s="47" t="str">
        <f t="shared" si="25"/>
        <v/>
      </c>
      <c r="AH95" s="46" t="str">
        <f t="shared" si="26"/>
        <v/>
      </c>
      <c r="AI95" s="46" t="str">
        <f t="shared" si="27"/>
        <v/>
      </c>
      <c r="AJ95" s="46" t="str">
        <f t="shared" si="28"/>
        <v/>
      </c>
      <c r="AK95" s="46" t="str">
        <f t="shared" si="29"/>
        <v/>
      </c>
      <c r="AL95" s="46" t="str">
        <f t="shared" si="30"/>
        <v/>
      </c>
      <c r="AM95" s="46" t="str">
        <f t="shared" si="31"/>
        <v/>
      </c>
      <c r="AN95" s="46" t="str">
        <f t="shared" si="32"/>
        <v/>
      </c>
      <c r="AO95" s="46" t="str">
        <f t="shared" si="33"/>
        <v/>
      </c>
      <c r="AP95" s="46" t="str">
        <f t="shared" si="34"/>
        <v/>
      </c>
      <c r="AQ95" s="46" t="str">
        <f t="shared" si="35"/>
        <v/>
      </c>
    </row>
    <row r="96" spans="2:43" x14ac:dyDescent="0.25">
      <c r="B96" s="139"/>
      <c r="C96" s="139"/>
      <c r="D96" s="3"/>
      <c r="E96" s="96"/>
      <c r="F96" s="99"/>
      <c r="G96" s="99"/>
      <c r="H96" s="9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Y96" s="20"/>
      <c r="Z96" s="4"/>
      <c r="AA96" s="4" t="str">
        <f t="shared" si="20"/>
        <v/>
      </c>
      <c r="AB96" s="4" t="str">
        <f t="shared" si="21"/>
        <v/>
      </c>
      <c r="AD96" s="47" t="str">
        <f t="shared" si="22"/>
        <v/>
      </c>
      <c r="AE96" s="47" t="str">
        <f t="shared" si="23"/>
        <v/>
      </c>
      <c r="AF96" s="46" t="str">
        <f t="shared" si="24"/>
        <v/>
      </c>
      <c r="AG96" s="47" t="str">
        <f t="shared" si="25"/>
        <v/>
      </c>
      <c r="AH96" s="46" t="str">
        <f t="shared" si="26"/>
        <v/>
      </c>
      <c r="AI96" s="46" t="str">
        <f t="shared" si="27"/>
        <v/>
      </c>
      <c r="AJ96" s="46" t="str">
        <f t="shared" si="28"/>
        <v/>
      </c>
      <c r="AK96" s="46" t="str">
        <f t="shared" si="29"/>
        <v/>
      </c>
      <c r="AL96" s="46" t="str">
        <f t="shared" si="30"/>
        <v/>
      </c>
      <c r="AM96" s="46" t="str">
        <f t="shared" si="31"/>
        <v/>
      </c>
      <c r="AN96" s="46" t="str">
        <f t="shared" si="32"/>
        <v/>
      </c>
      <c r="AO96" s="46" t="str">
        <f t="shared" si="33"/>
        <v/>
      </c>
      <c r="AP96" s="46" t="str">
        <f t="shared" si="34"/>
        <v/>
      </c>
      <c r="AQ96" s="46" t="str">
        <f t="shared" si="35"/>
        <v/>
      </c>
    </row>
    <row r="97" spans="2:43" x14ac:dyDescent="0.25">
      <c r="B97" s="139"/>
      <c r="C97" s="139"/>
      <c r="D97" s="3"/>
      <c r="E97" s="96"/>
      <c r="F97" s="99"/>
      <c r="G97" s="99"/>
      <c r="H97" s="9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Y97" s="20"/>
      <c r="Z97" s="4"/>
      <c r="AA97" s="4" t="str">
        <f t="shared" si="20"/>
        <v/>
      </c>
      <c r="AB97" s="4" t="str">
        <f t="shared" si="21"/>
        <v/>
      </c>
      <c r="AD97" s="47" t="str">
        <f t="shared" si="22"/>
        <v/>
      </c>
      <c r="AE97" s="47" t="str">
        <f t="shared" si="23"/>
        <v/>
      </c>
      <c r="AF97" s="46" t="str">
        <f t="shared" si="24"/>
        <v/>
      </c>
      <c r="AG97" s="47" t="str">
        <f t="shared" si="25"/>
        <v/>
      </c>
      <c r="AH97" s="46" t="str">
        <f t="shared" si="26"/>
        <v/>
      </c>
      <c r="AI97" s="46" t="str">
        <f t="shared" si="27"/>
        <v/>
      </c>
      <c r="AJ97" s="46" t="str">
        <f t="shared" si="28"/>
        <v/>
      </c>
      <c r="AK97" s="46" t="str">
        <f t="shared" si="29"/>
        <v/>
      </c>
      <c r="AL97" s="46" t="str">
        <f t="shared" si="30"/>
        <v/>
      </c>
      <c r="AM97" s="46" t="str">
        <f t="shared" si="31"/>
        <v/>
      </c>
      <c r="AN97" s="46" t="str">
        <f t="shared" si="32"/>
        <v/>
      </c>
      <c r="AO97" s="46" t="str">
        <f t="shared" si="33"/>
        <v/>
      </c>
      <c r="AP97" s="46" t="str">
        <f t="shared" si="34"/>
        <v/>
      </c>
      <c r="AQ97" s="46" t="str">
        <f t="shared" si="35"/>
        <v/>
      </c>
    </row>
    <row r="98" spans="2:43" x14ac:dyDescent="0.25">
      <c r="B98" s="139"/>
      <c r="C98" s="139"/>
      <c r="D98" s="3"/>
      <c r="E98" s="96"/>
      <c r="F98" s="99"/>
      <c r="G98" s="99"/>
      <c r="H98" s="9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Y98" s="20"/>
      <c r="Z98" s="4"/>
      <c r="AA98" s="4" t="str">
        <f t="shared" si="20"/>
        <v/>
      </c>
      <c r="AB98" s="4" t="str">
        <f t="shared" si="21"/>
        <v/>
      </c>
      <c r="AD98" s="47" t="str">
        <f t="shared" si="22"/>
        <v/>
      </c>
      <c r="AE98" s="47" t="str">
        <f t="shared" si="23"/>
        <v/>
      </c>
      <c r="AF98" s="46" t="str">
        <f t="shared" si="24"/>
        <v/>
      </c>
      <c r="AG98" s="47" t="str">
        <f t="shared" si="25"/>
        <v/>
      </c>
      <c r="AH98" s="46" t="str">
        <f t="shared" si="26"/>
        <v/>
      </c>
      <c r="AI98" s="46" t="str">
        <f t="shared" si="27"/>
        <v/>
      </c>
      <c r="AJ98" s="46" t="str">
        <f t="shared" si="28"/>
        <v/>
      </c>
      <c r="AK98" s="46" t="str">
        <f t="shared" si="29"/>
        <v/>
      </c>
      <c r="AL98" s="46" t="str">
        <f t="shared" si="30"/>
        <v/>
      </c>
      <c r="AM98" s="46" t="str">
        <f t="shared" si="31"/>
        <v/>
      </c>
      <c r="AN98" s="46" t="str">
        <f t="shared" si="32"/>
        <v/>
      </c>
      <c r="AO98" s="46" t="str">
        <f t="shared" si="33"/>
        <v/>
      </c>
      <c r="AP98" s="46" t="str">
        <f t="shared" si="34"/>
        <v/>
      </c>
      <c r="AQ98" s="46" t="str">
        <f t="shared" si="35"/>
        <v/>
      </c>
    </row>
    <row r="99" spans="2:43" x14ac:dyDescent="0.25">
      <c r="B99" s="139"/>
      <c r="C99" s="139"/>
      <c r="D99" s="3"/>
      <c r="E99" s="96"/>
      <c r="F99" s="99"/>
      <c r="G99" s="99"/>
      <c r="H99" s="9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Y99" s="20"/>
      <c r="Z99" s="4"/>
      <c r="AA99" s="4" t="str">
        <f t="shared" si="20"/>
        <v/>
      </c>
      <c r="AB99" s="4" t="str">
        <f t="shared" si="21"/>
        <v/>
      </c>
      <c r="AD99" s="47" t="str">
        <f t="shared" si="22"/>
        <v/>
      </c>
      <c r="AE99" s="47" t="str">
        <f t="shared" si="23"/>
        <v/>
      </c>
      <c r="AF99" s="46" t="str">
        <f t="shared" si="24"/>
        <v/>
      </c>
      <c r="AG99" s="47" t="str">
        <f t="shared" si="25"/>
        <v/>
      </c>
      <c r="AH99" s="46" t="str">
        <f t="shared" si="26"/>
        <v/>
      </c>
      <c r="AI99" s="46" t="str">
        <f t="shared" si="27"/>
        <v/>
      </c>
      <c r="AJ99" s="46" t="str">
        <f t="shared" si="28"/>
        <v/>
      </c>
      <c r="AK99" s="46" t="str">
        <f t="shared" si="29"/>
        <v/>
      </c>
      <c r="AL99" s="46" t="str">
        <f t="shared" si="30"/>
        <v/>
      </c>
      <c r="AM99" s="46" t="str">
        <f t="shared" si="31"/>
        <v/>
      </c>
      <c r="AN99" s="46" t="str">
        <f t="shared" si="32"/>
        <v/>
      </c>
      <c r="AO99" s="46" t="str">
        <f t="shared" si="33"/>
        <v/>
      </c>
      <c r="AP99" s="46" t="str">
        <f t="shared" si="34"/>
        <v/>
      </c>
      <c r="AQ99" s="46" t="str">
        <f t="shared" si="35"/>
        <v/>
      </c>
    </row>
    <row r="100" spans="2:43" x14ac:dyDescent="0.25">
      <c r="B100" s="139"/>
      <c r="C100" s="139"/>
      <c r="D100" s="3"/>
      <c r="E100" s="96"/>
      <c r="F100" s="99"/>
      <c r="G100" s="99"/>
      <c r="H100" s="9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Y100" s="20"/>
      <c r="Z100" s="4"/>
      <c r="AA100" s="4" t="str">
        <f t="shared" si="20"/>
        <v/>
      </c>
      <c r="AB100" s="4" t="str">
        <f t="shared" si="21"/>
        <v/>
      </c>
      <c r="AD100" s="47" t="str">
        <f t="shared" si="22"/>
        <v/>
      </c>
      <c r="AE100" s="47" t="str">
        <f t="shared" si="23"/>
        <v/>
      </c>
      <c r="AF100" s="46" t="str">
        <f t="shared" si="24"/>
        <v/>
      </c>
      <c r="AG100" s="47" t="str">
        <f t="shared" si="25"/>
        <v/>
      </c>
      <c r="AH100" s="46" t="str">
        <f t="shared" si="26"/>
        <v/>
      </c>
      <c r="AI100" s="46" t="str">
        <f t="shared" si="27"/>
        <v/>
      </c>
      <c r="AJ100" s="46" t="str">
        <f t="shared" si="28"/>
        <v/>
      </c>
      <c r="AK100" s="46" t="str">
        <f t="shared" si="29"/>
        <v/>
      </c>
      <c r="AL100" s="46" t="str">
        <f t="shared" si="30"/>
        <v/>
      </c>
      <c r="AM100" s="46" t="str">
        <f t="shared" si="31"/>
        <v/>
      </c>
      <c r="AN100" s="46" t="str">
        <f t="shared" si="32"/>
        <v/>
      </c>
      <c r="AO100" s="46" t="str">
        <f t="shared" si="33"/>
        <v/>
      </c>
      <c r="AP100" s="46" t="str">
        <f t="shared" si="34"/>
        <v/>
      </c>
      <c r="AQ100" s="46" t="str">
        <f t="shared" si="35"/>
        <v/>
      </c>
    </row>
    <row r="101" spans="2:43" x14ac:dyDescent="0.25">
      <c r="B101" s="139"/>
      <c r="C101" s="139"/>
      <c r="D101" s="3"/>
      <c r="E101" s="96"/>
      <c r="F101" s="99"/>
      <c r="G101" s="99"/>
      <c r="H101" s="9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Y101" s="20"/>
      <c r="Z101" s="4"/>
      <c r="AA101" s="4" t="str">
        <f t="shared" si="20"/>
        <v/>
      </c>
      <c r="AB101" s="4" t="str">
        <f t="shared" si="21"/>
        <v/>
      </c>
      <c r="AD101" s="47" t="str">
        <f t="shared" si="22"/>
        <v/>
      </c>
      <c r="AE101" s="47" t="str">
        <f t="shared" si="23"/>
        <v/>
      </c>
      <c r="AF101" s="46" t="str">
        <f t="shared" si="24"/>
        <v/>
      </c>
      <c r="AG101" s="47" t="str">
        <f t="shared" si="25"/>
        <v/>
      </c>
      <c r="AH101" s="46" t="str">
        <f t="shared" si="26"/>
        <v/>
      </c>
      <c r="AI101" s="46" t="str">
        <f t="shared" si="27"/>
        <v/>
      </c>
      <c r="AJ101" s="46" t="str">
        <f t="shared" si="28"/>
        <v/>
      </c>
      <c r="AK101" s="46" t="str">
        <f t="shared" si="29"/>
        <v/>
      </c>
      <c r="AL101" s="46" t="str">
        <f t="shared" si="30"/>
        <v/>
      </c>
      <c r="AM101" s="46" t="str">
        <f t="shared" si="31"/>
        <v/>
      </c>
      <c r="AN101" s="46" t="str">
        <f t="shared" si="32"/>
        <v/>
      </c>
      <c r="AO101" s="46" t="str">
        <f t="shared" si="33"/>
        <v/>
      </c>
      <c r="AP101" s="46" t="str">
        <f t="shared" si="34"/>
        <v/>
      </c>
      <c r="AQ101" s="46" t="str">
        <f t="shared" si="35"/>
        <v/>
      </c>
    </row>
    <row r="102" spans="2:43" x14ac:dyDescent="0.25">
      <c r="B102" s="139"/>
      <c r="C102" s="139"/>
      <c r="D102" s="3"/>
      <c r="E102" s="96"/>
      <c r="F102" s="99"/>
      <c r="G102" s="99"/>
      <c r="H102" s="9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Y102" s="20"/>
      <c r="Z102" s="4"/>
      <c r="AA102" s="4" t="str">
        <f t="shared" si="20"/>
        <v/>
      </c>
      <c r="AB102" s="4" t="str">
        <f t="shared" si="21"/>
        <v/>
      </c>
      <c r="AD102" s="47" t="str">
        <f t="shared" si="22"/>
        <v/>
      </c>
      <c r="AE102" s="47" t="str">
        <f t="shared" si="23"/>
        <v/>
      </c>
      <c r="AF102" s="46" t="str">
        <f t="shared" si="24"/>
        <v/>
      </c>
      <c r="AG102" s="47" t="str">
        <f t="shared" si="25"/>
        <v/>
      </c>
      <c r="AH102" s="46" t="str">
        <f t="shared" si="26"/>
        <v/>
      </c>
      <c r="AI102" s="46" t="str">
        <f t="shared" si="27"/>
        <v/>
      </c>
      <c r="AJ102" s="46" t="str">
        <f t="shared" si="28"/>
        <v/>
      </c>
      <c r="AK102" s="46" t="str">
        <f t="shared" si="29"/>
        <v/>
      </c>
      <c r="AL102" s="46" t="str">
        <f t="shared" si="30"/>
        <v/>
      </c>
      <c r="AM102" s="46" t="str">
        <f t="shared" si="31"/>
        <v/>
      </c>
      <c r="AN102" s="46" t="str">
        <f t="shared" si="32"/>
        <v/>
      </c>
      <c r="AO102" s="46" t="str">
        <f t="shared" si="33"/>
        <v/>
      </c>
      <c r="AP102" s="46" t="str">
        <f t="shared" si="34"/>
        <v/>
      </c>
      <c r="AQ102" s="46" t="str">
        <f t="shared" si="35"/>
        <v/>
      </c>
    </row>
    <row r="103" spans="2:43" x14ac:dyDescent="0.25">
      <c r="B103" s="139"/>
      <c r="C103" s="139"/>
      <c r="D103" s="3"/>
      <c r="E103" s="96"/>
      <c r="F103" s="99"/>
      <c r="G103" s="99"/>
      <c r="H103" s="9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Y103" s="20"/>
      <c r="Z103" s="4"/>
      <c r="AA103" s="4" t="str">
        <f t="shared" si="20"/>
        <v/>
      </c>
      <c r="AB103" s="4" t="str">
        <f t="shared" si="21"/>
        <v/>
      </c>
      <c r="AD103" s="47" t="str">
        <f t="shared" si="22"/>
        <v/>
      </c>
      <c r="AE103" s="47" t="str">
        <f t="shared" si="23"/>
        <v/>
      </c>
      <c r="AF103" s="46" t="str">
        <f t="shared" si="24"/>
        <v/>
      </c>
      <c r="AG103" s="47" t="str">
        <f t="shared" si="25"/>
        <v/>
      </c>
      <c r="AH103" s="46" t="str">
        <f t="shared" si="26"/>
        <v/>
      </c>
      <c r="AI103" s="46" t="str">
        <f t="shared" si="27"/>
        <v/>
      </c>
      <c r="AJ103" s="46" t="str">
        <f t="shared" si="28"/>
        <v/>
      </c>
      <c r="AK103" s="46" t="str">
        <f t="shared" si="29"/>
        <v/>
      </c>
      <c r="AL103" s="46" t="str">
        <f t="shared" si="30"/>
        <v/>
      </c>
      <c r="AM103" s="46" t="str">
        <f t="shared" si="31"/>
        <v/>
      </c>
      <c r="AN103" s="46" t="str">
        <f t="shared" si="32"/>
        <v/>
      </c>
      <c r="AO103" s="46" t="str">
        <f t="shared" si="33"/>
        <v/>
      </c>
      <c r="AP103" s="46" t="str">
        <f t="shared" si="34"/>
        <v/>
      </c>
      <c r="AQ103" s="46" t="str">
        <f t="shared" si="35"/>
        <v/>
      </c>
    </row>
    <row r="104" spans="2:43" x14ac:dyDescent="0.25">
      <c r="B104" s="139"/>
      <c r="C104" s="139"/>
      <c r="D104" s="3"/>
      <c r="E104" s="96"/>
      <c r="F104" s="99"/>
      <c r="G104" s="99"/>
      <c r="H104" s="9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Y104" s="20"/>
      <c r="Z104" s="4"/>
      <c r="AA104" s="4" t="str">
        <f t="shared" si="20"/>
        <v/>
      </c>
      <c r="AB104" s="4" t="str">
        <f t="shared" si="21"/>
        <v/>
      </c>
      <c r="AD104" s="47" t="str">
        <f t="shared" si="22"/>
        <v/>
      </c>
      <c r="AE104" s="47" t="str">
        <f t="shared" si="23"/>
        <v/>
      </c>
      <c r="AF104" s="46" t="str">
        <f t="shared" si="24"/>
        <v/>
      </c>
      <c r="AG104" s="47" t="str">
        <f t="shared" si="25"/>
        <v/>
      </c>
      <c r="AH104" s="46" t="str">
        <f t="shared" si="26"/>
        <v/>
      </c>
      <c r="AI104" s="46" t="str">
        <f t="shared" si="27"/>
        <v/>
      </c>
      <c r="AJ104" s="46" t="str">
        <f t="shared" si="28"/>
        <v/>
      </c>
      <c r="AK104" s="46" t="str">
        <f t="shared" si="29"/>
        <v/>
      </c>
      <c r="AL104" s="46" t="str">
        <f t="shared" si="30"/>
        <v/>
      </c>
      <c r="AM104" s="46" t="str">
        <f t="shared" si="31"/>
        <v/>
      </c>
      <c r="AN104" s="46" t="str">
        <f t="shared" si="32"/>
        <v/>
      </c>
      <c r="AO104" s="46" t="str">
        <f t="shared" si="33"/>
        <v/>
      </c>
      <c r="AP104" s="46" t="str">
        <f t="shared" si="34"/>
        <v/>
      </c>
      <c r="AQ104" s="46" t="str">
        <f t="shared" si="35"/>
        <v/>
      </c>
    </row>
    <row r="105" spans="2:43" x14ac:dyDescent="0.25">
      <c r="B105" s="139"/>
      <c r="C105" s="139"/>
      <c r="D105" s="3"/>
      <c r="E105" s="96"/>
      <c r="F105" s="99"/>
      <c r="G105" s="99"/>
      <c r="H105" s="9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Y105" s="20"/>
      <c r="Z105" s="4"/>
      <c r="AA105" s="4" t="str">
        <f t="shared" si="20"/>
        <v/>
      </c>
      <c r="AB105" s="4" t="str">
        <f t="shared" si="21"/>
        <v/>
      </c>
      <c r="AD105" s="47" t="str">
        <f t="shared" si="22"/>
        <v/>
      </c>
      <c r="AE105" s="47" t="str">
        <f t="shared" si="23"/>
        <v/>
      </c>
      <c r="AF105" s="46" t="str">
        <f t="shared" si="24"/>
        <v/>
      </c>
      <c r="AG105" s="47" t="str">
        <f t="shared" si="25"/>
        <v/>
      </c>
      <c r="AH105" s="46" t="str">
        <f t="shared" si="26"/>
        <v/>
      </c>
      <c r="AI105" s="46" t="str">
        <f t="shared" si="27"/>
        <v/>
      </c>
      <c r="AJ105" s="46" t="str">
        <f t="shared" si="28"/>
        <v/>
      </c>
      <c r="AK105" s="46" t="str">
        <f t="shared" si="29"/>
        <v/>
      </c>
      <c r="AL105" s="46" t="str">
        <f t="shared" si="30"/>
        <v/>
      </c>
      <c r="AM105" s="46" t="str">
        <f t="shared" si="31"/>
        <v/>
      </c>
      <c r="AN105" s="46" t="str">
        <f t="shared" si="32"/>
        <v/>
      </c>
      <c r="AO105" s="46" t="str">
        <f t="shared" si="33"/>
        <v/>
      </c>
      <c r="AP105" s="46" t="str">
        <f t="shared" si="34"/>
        <v/>
      </c>
      <c r="AQ105" s="46" t="str">
        <f t="shared" si="35"/>
        <v/>
      </c>
    </row>
    <row r="106" spans="2:43" x14ac:dyDescent="0.25">
      <c r="B106" s="139"/>
      <c r="C106" s="139"/>
      <c r="D106" s="3"/>
      <c r="E106" s="96"/>
      <c r="F106" s="99"/>
      <c r="G106" s="99"/>
      <c r="H106" s="9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Y106" s="20"/>
      <c r="Z106" s="4"/>
      <c r="AA106" s="4" t="str">
        <f t="shared" si="20"/>
        <v/>
      </c>
      <c r="AB106" s="4" t="str">
        <f t="shared" si="21"/>
        <v/>
      </c>
      <c r="AD106" s="47" t="str">
        <f t="shared" si="22"/>
        <v/>
      </c>
      <c r="AE106" s="47" t="str">
        <f t="shared" si="23"/>
        <v/>
      </c>
      <c r="AF106" s="46" t="str">
        <f t="shared" si="24"/>
        <v/>
      </c>
      <c r="AG106" s="47" t="str">
        <f t="shared" si="25"/>
        <v/>
      </c>
      <c r="AH106" s="46" t="str">
        <f t="shared" si="26"/>
        <v/>
      </c>
      <c r="AI106" s="46" t="str">
        <f t="shared" si="27"/>
        <v/>
      </c>
      <c r="AJ106" s="46" t="str">
        <f t="shared" si="28"/>
        <v/>
      </c>
      <c r="AK106" s="46" t="str">
        <f t="shared" si="29"/>
        <v/>
      </c>
      <c r="AL106" s="46" t="str">
        <f t="shared" si="30"/>
        <v/>
      </c>
      <c r="AM106" s="46" t="str">
        <f t="shared" si="31"/>
        <v/>
      </c>
      <c r="AN106" s="46" t="str">
        <f t="shared" si="32"/>
        <v/>
      </c>
      <c r="AO106" s="46" t="str">
        <f t="shared" si="33"/>
        <v/>
      </c>
      <c r="AP106" s="46" t="str">
        <f t="shared" si="34"/>
        <v/>
      </c>
      <c r="AQ106" s="46" t="str">
        <f t="shared" si="35"/>
        <v/>
      </c>
    </row>
    <row r="107" spans="2:43" x14ac:dyDescent="0.25">
      <c r="B107" s="139"/>
      <c r="C107" s="139"/>
      <c r="D107" s="3"/>
      <c r="E107" s="96"/>
      <c r="F107" s="99"/>
      <c r="G107" s="99"/>
      <c r="H107" s="9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Y107" s="20"/>
      <c r="Z107" s="4"/>
      <c r="AA107" s="4" t="str">
        <f t="shared" si="20"/>
        <v/>
      </c>
      <c r="AB107" s="4" t="str">
        <f t="shared" si="21"/>
        <v/>
      </c>
      <c r="AD107" s="47" t="str">
        <f t="shared" si="22"/>
        <v/>
      </c>
      <c r="AE107" s="47" t="str">
        <f t="shared" si="23"/>
        <v/>
      </c>
      <c r="AF107" s="46" t="str">
        <f t="shared" si="24"/>
        <v/>
      </c>
      <c r="AG107" s="47" t="str">
        <f t="shared" si="25"/>
        <v/>
      </c>
      <c r="AH107" s="46" t="str">
        <f t="shared" si="26"/>
        <v/>
      </c>
      <c r="AI107" s="46" t="str">
        <f t="shared" si="27"/>
        <v/>
      </c>
      <c r="AJ107" s="46" t="str">
        <f t="shared" si="28"/>
        <v/>
      </c>
      <c r="AK107" s="46" t="str">
        <f t="shared" si="29"/>
        <v/>
      </c>
      <c r="AL107" s="46" t="str">
        <f t="shared" si="30"/>
        <v/>
      </c>
      <c r="AM107" s="46" t="str">
        <f t="shared" si="31"/>
        <v/>
      </c>
      <c r="AN107" s="46" t="str">
        <f t="shared" si="32"/>
        <v/>
      </c>
      <c r="AO107" s="46" t="str">
        <f t="shared" si="33"/>
        <v/>
      </c>
      <c r="AP107" s="46" t="str">
        <f t="shared" si="34"/>
        <v/>
      </c>
      <c r="AQ107" s="46" t="str">
        <f t="shared" si="35"/>
        <v/>
      </c>
    </row>
    <row r="108" spans="2:43" x14ac:dyDescent="0.25">
      <c r="B108" s="139"/>
      <c r="C108" s="139"/>
      <c r="D108" s="3"/>
      <c r="E108" s="96"/>
      <c r="F108" s="99"/>
      <c r="G108" s="99"/>
      <c r="H108" s="9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Y108" s="20"/>
      <c r="Z108" s="4"/>
      <c r="AA108" s="4" t="str">
        <f t="shared" si="20"/>
        <v/>
      </c>
      <c r="AB108" s="4" t="str">
        <f t="shared" si="21"/>
        <v/>
      </c>
      <c r="AD108" s="47" t="str">
        <f>IF(OR(B108="PARTIDA",B108="SUBPARTIDA"),MID(D108,1,2),"")</f>
        <v/>
      </c>
      <c r="AE108" s="47" t="str">
        <f>IF(AND($E108=$E$13,OR($B108="PARTIDA",$B108="SUBPARTIDA")),IF($G108="PZ",$AN$2,1),"")</f>
        <v/>
      </c>
      <c r="AF108" s="46" t="str">
        <f t="shared" ref="AF108" si="36">IF(E108=$E$13,MID($G108,1,3),"")</f>
        <v/>
      </c>
      <c r="AG108" s="47" t="str">
        <f t="shared" ref="AG108" si="37">IF(E108=$E$13,AA108,"")</f>
        <v/>
      </c>
      <c r="AH108" s="46" t="str">
        <f>IF(AH$13="","",IF($E108=$E$12,IF(OR($B108="partida",$B108="SUBPARTIDA"),S108*$Z108,""),""))</f>
        <v/>
      </c>
      <c r="AI108" s="46" t="str">
        <f>IF(AI$13="","",IF($E108=$E$12,IF(OR($B108="partida",$B108="SUBPARTIDA"),T108*$Z108,""),""))</f>
        <v/>
      </c>
      <c r="AJ108" s="46" t="str">
        <f t="shared" ref="AJ108:AL108" si="38">IF(AJ$13="","",IF($E108=$E$12,IF(OR($B108="partida",$B108="SUBPARTIDA"),U108*$Z108,""),""))</f>
        <v/>
      </c>
      <c r="AK108" s="46" t="str">
        <f t="shared" si="38"/>
        <v/>
      </c>
      <c r="AL108" s="46" t="str">
        <f t="shared" si="38"/>
        <v/>
      </c>
      <c r="AM108" s="46" t="str">
        <f>IF(AM$13="","",IF($E108=$E$13,"",IF(OR($B108="PARTIDA",$B108="SUBPARTIDA"),S108*$Z108,"")))</f>
        <v/>
      </c>
      <c r="AN108" s="46" t="str">
        <f>IF(AN$13="","",IF($E108=$E$13,"",IF(OR($B108="PARTIDA",$B108="SUBPARTIDA"),T108*$Z108,"")))</f>
        <v/>
      </c>
      <c r="AO108" s="46" t="str">
        <f t="shared" ref="AO108:AQ108" si="39">IF(AO$13="","",IF($E108=$E$13,"",IF(OR($B108="PARTIDA",$B108="SUBPARTIDA"),U108*$Z108,"")))</f>
        <v/>
      </c>
      <c r="AP108" s="46" t="str">
        <f t="shared" si="39"/>
        <v/>
      </c>
      <c r="AQ108" s="46" t="str">
        <f t="shared" si="39"/>
        <v/>
      </c>
    </row>
    <row r="109" spans="2:43" x14ac:dyDescent="0.25">
      <c r="B109" s="139"/>
      <c r="C109" s="139"/>
      <c r="D109" s="3"/>
      <c r="E109" s="96"/>
      <c r="F109" s="99"/>
      <c r="G109" s="99"/>
      <c r="H109" s="9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Y109" s="20"/>
      <c r="Z109" s="4"/>
      <c r="AA109" s="4" t="str">
        <f t="shared" si="20"/>
        <v/>
      </c>
      <c r="AB109" s="4" t="str">
        <f t="shared" si="21"/>
        <v/>
      </c>
      <c r="AD109" s="47" t="str">
        <f t="shared" ref="AD109:AD172" si="40">IF(OR(B109="PARTIDA",B109="SUBPARTIDA"),MID(D109,1,2),"")</f>
        <v/>
      </c>
      <c r="AE109" s="47" t="str">
        <f t="shared" ref="AE109:AE172" si="41">IF(AND($E109=$E$13,OR($B109="PARTIDA",$B109="SUBPARTIDA")),IF($G109="PZ",$AN$2,1),"")</f>
        <v/>
      </c>
      <c r="AF109" s="46" t="str">
        <f t="shared" ref="AF109:AF172" si="42">IF(E109=$E$13,MID($G109,1,3),"")</f>
        <v/>
      </c>
      <c r="AG109" s="47" t="str">
        <f t="shared" ref="AG109:AG172" si="43">IF(E109=$E$13,AA109,"")</f>
        <v/>
      </c>
      <c r="AH109" s="46" t="str">
        <f t="shared" ref="AH109:AH172" si="44">IF(AH$13="","",IF($E109=$E$12,IF(OR($B109="partida",$B109="SUBPARTIDA"),S109*$Z109,""),""))</f>
        <v/>
      </c>
      <c r="AI109" s="46" t="str">
        <f t="shared" ref="AI109:AI172" si="45">IF(AI$13="","",IF($E109=$E$12,IF(OR($B109="partida",$B109="SUBPARTIDA"),T109*$Z109,""),""))</f>
        <v/>
      </c>
      <c r="AJ109" s="46" t="str">
        <f t="shared" ref="AJ109:AJ172" si="46">IF(AJ$13="","",IF($E109=$E$12,IF(OR($B109="partida",$B109="SUBPARTIDA"),U109*$Z109,""),""))</f>
        <v/>
      </c>
      <c r="AK109" s="46" t="str">
        <f t="shared" ref="AK109:AK172" si="47">IF(AK$13="","",IF($E109=$E$12,IF(OR($B109="partida",$B109="SUBPARTIDA"),V109*$Z109,""),""))</f>
        <v/>
      </c>
      <c r="AL109" s="46" t="str">
        <f t="shared" ref="AL109:AL172" si="48">IF(AL$13="","",IF($E109=$E$12,IF(OR($B109="partida",$B109="SUBPARTIDA"),W109*$Z109,""),""))</f>
        <v/>
      </c>
      <c r="AM109" s="46" t="str">
        <f t="shared" ref="AM109:AM172" si="49">IF(AM$13="","",IF($E109=$E$13,"",IF(OR($B109="PARTIDA",$B109="SUBPARTIDA"),S109*$Z109,"")))</f>
        <v/>
      </c>
      <c r="AN109" s="46" t="str">
        <f t="shared" ref="AN109:AN172" si="50">IF(AN$13="","",IF($E109=$E$13,"",IF(OR($B109="PARTIDA",$B109="SUBPARTIDA"),T109*$Z109,"")))</f>
        <v/>
      </c>
      <c r="AO109" s="46" t="str">
        <f t="shared" ref="AO109:AO172" si="51">IF(AO$13="","",IF($E109=$E$13,"",IF(OR($B109="PARTIDA",$B109="SUBPARTIDA"),U109*$Z109,"")))</f>
        <v/>
      </c>
      <c r="AP109" s="46" t="str">
        <f t="shared" ref="AP109:AP172" si="52">IF(AP$13="","",IF($E109=$E$13,"",IF(OR($B109="PARTIDA",$B109="SUBPARTIDA"),V109*$Z109,"")))</f>
        <v/>
      </c>
      <c r="AQ109" s="46" t="str">
        <f t="shared" ref="AQ109:AQ172" si="53">IF(AQ$13="","",IF($E109=$E$13,"",IF(OR($B109="PARTIDA",$B109="SUBPARTIDA"),W109*$Z109,"")))</f>
        <v/>
      </c>
    </row>
    <row r="110" spans="2:43" x14ac:dyDescent="0.25">
      <c r="B110" s="139"/>
      <c r="C110" s="139"/>
      <c r="D110" s="3"/>
      <c r="E110" s="96"/>
      <c r="F110" s="99"/>
      <c r="G110" s="99"/>
      <c r="H110" s="9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Y110" s="20"/>
      <c r="Z110" s="4"/>
      <c r="AA110" s="4" t="str">
        <f t="shared" si="20"/>
        <v/>
      </c>
      <c r="AB110" s="4" t="str">
        <f t="shared" si="21"/>
        <v/>
      </c>
      <c r="AD110" s="47" t="str">
        <f t="shared" si="40"/>
        <v/>
      </c>
      <c r="AE110" s="47" t="str">
        <f t="shared" si="41"/>
        <v/>
      </c>
      <c r="AF110" s="46" t="str">
        <f t="shared" si="42"/>
        <v/>
      </c>
      <c r="AG110" s="47" t="str">
        <f t="shared" si="43"/>
        <v/>
      </c>
      <c r="AH110" s="46" t="str">
        <f t="shared" si="44"/>
        <v/>
      </c>
      <c r="AI110" s="46" t="str">
        <f t="shared" si="45"/>
        <v/>
      </c>
      <c r="AJ110" s="46" t="str">
        <f t="shared" si="46"/>
        <v/>
      </c>
      <c r="AK110" s="46" t="str">
        <f t="shared" si="47"/>
        <v/>
      </c>
      <c r="AL110" s="46" t="str">
        <f t="shared" si="48"/>
        <v/>
      </c>
      <c r="AM110" s="46" t="str">
        <f t="shared" si="49"/>
        <v/>
      </c>
      <c r="AN110" s="46" t="str">
        <f t="shared" si="50"/>
        <v/>
      </c>
      <c r="AO110" s="46" t="str">
        <f t="shared" si="51"/>
        <v/>
      </c>
      <c r="AP110" s="46" t="str">
        <f t="shared" si="52"/>
        <v/>
      </c>
      <c r="AQ110" s="46" t="str">
        <f t="shared" si="53"/>
        <v/>
      </c>
    </row>
    <row r="111" spans="2:43" x14ac:dyDescent="0.25">
      <c r="B111" s="139"/>
      <c r="C111" s="139"/>
      <c r="D111" s="3"/>
      <c r="E111" s="96"/>
      <c r="F111" s="99"/>
      <c r="G111" s="99"/>
      <c r="H111" s="9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Y111" s="20"/>
      <c r="Z111" s="4"/>
      <c r="AA111" s="4" t="str">
        <f t="shared" si="20"/>
        <v/>
      </c>
      <c r="AB111" s="4" t="str">
        <f t="shared" si="21"/>
        <v/>
      </c>
      <c r="AD111" s="47" t="str">
        <f t="shared" si="40"/>
        <v/>
      </c>
      <c r="AE111" s="47" t="str">
        <f t="shared" si="41"/>
        <v/>
      </c>
      <c r="AF111" s="46" t="str">
        <f t="shared" si="42"/>
        <v/>
      </c>
      <c r="AG111" s="47" t="str">
        <f t="shared" si="43"/>
        <v/>
      </c>
      <c r="AH111" s="46" t="str">
        <f t="shared" si="44"/>
        <v/>
      </c>
      <c r="AI111" s="46" t="str">
        <f t="shared" si="45"/>
        <v/>
      </c>
      <c r="AJ111" s="46" t="str">
        <f t="shared" si="46"/>
        <v/>
      </c>
      <c r="AK111" s="46" t="str">
        <f t="shared" si="47"/>
        <v/>
      </c>
      <c r="AL111" s="46" t="str">
        <f t="shared" si="48"/>
        <v/>
      </c>
      <c r="AM111" s="46" t="str">
        <f t="shared" si="49"/>
        <v/>
      </c>
      <c r="AN111" s="46" t="str">
        <f t="shared" si="50"/>
        <v/>
      </c>
      <c r="AO111" s="46" t="str">
        <f t="shared" si="51"/>
        <v/>
      </c>
      <c r="AP111" s="46" t="str">
        <f t="shared" si="52"/>
        <v/>
      </c>
      <c r="AQ111" s="46" t="str">
        <f t="shared" si="53"/>
        <v/>
      </c>
    </row>
    <row r="112" spans="2:43" x14ac:dyDescent="0.25">
      <c r="B112" s="139"/>
      <c r="C112" s="139"/>
      <c r="D112" s="3"/>
      <c r="E112" s="96"/>
      <c r="F112" s="99"/>
      <c r="G112" s="99"/>
      <c r="H112" s="9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Y112" s="20"/>
      <c r="Z112" s="4"/>
      <c r="AA112" s="4" t="str">
        <f t="shared" si="20"/>
        <v/>
      </c>
      <c r="AB112" s="4" t="str">
        <f t="shared" si="21"/>
        <v/>
      </c>
      <c r="AD112" s="47" t="str">
        <f t="shared" si="40"/>
        <v/>
      </c>
      <c r="AE112" s="47" t="str">
        <f t="shared" si="41"/>
        <v/>
      </c>
      <c r="AF112" s="46" t="str">
        <f t="shared" si="42"/>
        <v/>
      </c>
      <c r="AG112" s="47" t="str">
        <f t="shared" si="43"/>
        <v/>
      </c>
      <c r="AH112" s="46" t="str">
        <f t="shared" si="44"/>
        <v/>
      </c>
      <c r="AI112" s="46" t="str">
        <f t="shared" si="45"/>
        <v/>
      </c>
      <c r="AJ112" s="46" t="str">
        <f t="shared" si="46"/>
        <v/>
      </c>
      <c r="AK112" s="46" t="str">
        <f t="shared" si="47"/>
        <v/>
      </c>
      <c r="AL112" s="46" t="str">
        <f t="shared" si="48"/>
        <v/>
      </c>
      <c r="AM112" s="46" t="str">
        <f t="shared" si="49"/>
        <v/>
      </c>
      <c r="AN112" s="46" t="str">
        <f t="shared" si="50"/>
        <v/>
      </c>
      <c r="AO112" s="46" t="str">
        <f t="shared" si="51"/>
        <v/>
      </c>
      <c r="AP112" s="46" t="str">
        <f t="shared" si="52"/>
        <v/>
      </c>
      <c r="AQ112" s="46" t="str">
        <f t="shared" si="53"/>
        <v/>
      </c>
    </row>
    <row r="113" spans="2:43" x14ac:dyDescent="0.25">
      <c r="B113" s="139"/>
      <c r="C113" s="139"/>
      <c r="D113" s="3"/>
      <c r="E113" s="96"/>
      <c r="F113" s="99"/>
      <c r="G113" s="99"/>
      <c r="H113" s="9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Y113" s="20"/>
      <c r="Z113" s="4"/>
      <c r="AA113" s="4" t="str">
        <f t="shared" si="20"/>
        <v/>
      </c>
      <c r="AB113" s="4" t="str">
        <f t="shared" si="21"/>
        <v/>
      </c>
      <c r="AD113" s="47" t="str">
        <f t="shared" si="40"/>
        <v/>
      </c>
      <c r="AE113" s="47" t="str">
        <f t="shared" si="41"/>
        <v/>
      </c>
      <c r="AF113" s="46" t="str">
        <f t="shared" si="42"/>
        <v/>
      </c>
      <c r="AG113" s="47" t="str">
        <f t="shared" si="43"/>
        <v/>
      </c>
      <c r="AH113" s="46" t="str">
        <f t="shared" si="44"/>
        <v/>
      </c>
      <c r="AI113" s="46" t="str">
        <f t="shared" si="45"/>
        <v/>
      </c>
      <c r="AJ113" s="46" t="str">
        <f t="shared" si="46"/>
        <v/>
      </c>
      <c r="AK113" s="46" t="str">
        <f t="shared" si="47"/>
        <v/>
      </c>
      <c r="AL113" s="46" t="str">
        <f t="shared" si="48"/>
        <v/>
      </c>
      <c r="AM113" s="46" t="str">
        <f t="shared" si="49"/>
        <v/>
      </c>
      <c r="AN113" s="46" t="str">
        <f t="shared" si="50"/>
        <v/>
      </c>
      <c r="AO113" s="46" t="str">
        <f t="shared" si="51"/>
        <v/>
      </c>
      <c r="AP113" s="46" t="str">
        <f t="shared" si="52"/>
        <v/>
      </c>
      <c r="AQ113" s="46" t="str">
        <f t="shared" si="53"/>
        <v/>
      </c>
    </row>
    <row r="114" spans="2:43" x14ac:dyDescent="0.25">
      <c r="B114" s="139"/>
      <c r="C114" s="139"/>
      <c r="D114" s="3"/>
      <c r="E114" s="96"/>
      <c r="F114" s="99"/>
      <c r="G114" s="99"/>
      <c r="H114" s="9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Y114" s="20"/>
      <c r="Z114" s="4"/>
      <c r="AA114" s="4" t="str">
        <f t="shared" si="20"/>
        <v/>
      </c>
      <c r="AB114" s="4" t="str">
        <f t="shared" si="21"/>
        <v/>
      </c>
      <c r="AD114" s="47" t="str">
        <f t="shared" si="40"/>
        <v/>
      </c>
      <c r="AE114" s="47" t="str">
        <f t="shared" si="41"/>
        <v/>
      </c>
      <c r="AF114" s="46" t="str">
        <f t="shared" si="42"/>
        <v/>
      </c>
      <c r="AG114" s="47" t="str">
        <f t="shared" si="43"/>
        <v/>
      </c>
      <c r="AH114" s="46" t="str">
        <f t="shared" si="44"/>
        <v/>
      </c>
      <c r="AI114" s="46" t="str">
        <f t="shared" si="45"/>
        <v/>
      </c>
      <c r="AJ114" s="46" t="str">
        <f t="shared" si="46"/>
        <v/>
      </c>
      <c r="AK114" s="46" t="str">
        <f t="shared" si="47"/>
        <v/>
      </c>
      <c r="AL114" s="46" t="str">
        <f t="shared" si="48"/>
        <v/>
      </c>
      <c r="AM114" s="46" t="str">
        <f t="shared" si="49"/>
        <v/>
      </c>
      <c r="AN114" s="46" t="str">
        <f t="shared" si="50"/>
        <v/>
      </c>
      <c r="AO114" s="46" t="str">
        <f t="shared" si="51"/>
        <v/>
      </c>
      <c r="AP114" s="46" t="str">
        <f t="shared" si="52"/>
        <v/>
      </c>
      <c r="AQ114" s="46" t="str">
        <f t="shared" si="53"/>
        <v/>
      </c>
    </row>
    <row r="115" spans="2:43" x14ac:dyDescent="0.25">
      <c r="B115" s="139"/>
      <c r="C115" s="139"/>
      <c r="D115" s="3"/>
      <c r="E115" s="96"/>
      <c r="F115" s="99"/>
      <c r="G115" s="99"/>
      <c r="H115" s="9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Y115" s="20"/>
      <c r="Z115" s="4"/>
      <c r="AA115" s="4" t="str">
        <f t="shared" si="20"/>
        <v/>
      </c>
      <c r="AB115" s="4" t="str">
        <f t="shared" si="21"/>
        <v/>
      </c>
      <c r="AD115" s="47" t="str">
        <f t="shared" si="40"/>
        <v/>
      </c>
      <c r="AE115" s="47" t="str">
        <f t="shared" si="41"/>
        <v/>
      </c>
      <c r="AF115" s="46" t="str">
        <f t="shared" si="42"/>
        <v/>
      </c>
      <c r="AG115" s="47" t="str">
        <f t="shared" si="43"/>
        <v/>
      </c>
      <c r="AH115" s="46" t="str">
        <f t="shared" si="44"/>
        <v/>
      </c>
      <c r="AI115" s="46" t="str">
        <f t="shared" si="45"/>
        <v/>
      </c>
      <c r="AJ115" s="46" t="str">
        <f t="shared" si="46"/>
        <v/>
      </c>
      <c r="AK115" s="46" t="str">
        <f t="shared" si="47"/>
        <v/>
      </c>
      <c r="AL115" s="46" t="str">
        <f t="shared" si="48"/>
        <v/>
      </c>
      <c r="AM115" s="46" t="str">
        <f t="shared" si="49"/>
        <v/>
      </c>
      <c r="AN115" s="46" t="str">
        <f t="shared" si="50"/>
        <v/>
      </c>
      <c r="AO115" s="46" t="str">
        <f t="shared" si="51"/>
        <v/>
      </c>
      <c r="AP115" s="46" t="str">
        <f t="shared" si="52"/>
        <v/>
      </c>
      <c r="AQ115" s="46" t="str">
        <f t="shared" si="53"/>
        <v/>
      </c>
    </row>
    <row r="116" spans="2:43" x14ac:dyDescent="0.25">
      <c r="B116" s="139"/>
      <c r="C116" s="139"/>
      <c r="D116" s="3"/>
      <c r="E116" s="96"/>
      <c r="F116" s="99"/>
      <c r="G116" s="99"/>
      <c r="H116" s="9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Y116" s="20"/>
      <c r="Z116" s="4"/>
      <c r="AA116" s="4" t="str">
        <f t="shared" si="20"/>
        <v/>
      </c>
      <c r="AB116" s="4" t="str">
        <f t="shared" si="21"/>
        <v/>
      </c>
      <c r="AD116" s="47" t="str">
        <f t="shared" si="40"/>
        <v/>
      </c>
      <c r="AE116" s="47" t="str">
        <f t="shared" si="41"/>
        <v/>
      </c>
      <c r="AF116" s="46" t="str">
        <f t="shared" si="42"/>
        <v/>
      </c>
      <c r="AG116" s="47" t="str">
        <f t="shared" si="43"/>
        <v/>
      </c>
      <c r="AH116" s="46" t="str">
        <f t="shared" si="44"/>
        <v/>
      </c>
      <c r="AI116" s="46" t="str">
        <f t="shared" si="45"/>
        <v/>
      </c>
      <c r="AJ116" s="46" t="str">
        <f t="shared" si="46"/>
        <v/>
      </c>
      <c r="AK116" s="46" t="str">
        <f t="shared" si="47"/>
        <v/>
      </c>
      <c r="AL116" s="46" t="str">
        <f t="shared" si="48"/>
        <v/>
      </c>
      <c r="AM116" s="46" t="str">
        <f t="shared" si="49"/>
        <v/>
      </c>
      <c r="AN116" s="46" t="str">
        <f t="shared" si="50"/>
        <v/>
      </c>
      <c r="AO116" s="46" t="str">
        <f t="shared" si="51"/>
        <v/>
      </c>
      <c r="AP116" s="46" t="str">
        <f t="shared" si="52"/>
        <v/>
      </c>
      <c r="AQ116" s="46" t="str">
        <f t="shared" si="53"/>
        <v/>
      </c>
    </row>
    <row r="117" spans="2:43" x14ac:dyDescent="0.25">
      <c r="B117" s="139"/>
      <c r="C117" s="139"/>
      <c r="D117" s="3"/>
      <c r="E117" s="96"/>
      <c r="F117" s="99"/>
      <c r="G117" s="99"/>
      <c r="H117" s="9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Y117" s="20"/>
      <c r="Z117" s="4"/>
      <c r="AA117" s="4" t="str">
        <f t="shared" si="20"/>
        <v/>
      </c>
      <c r="AB117" s="4" t="str">
        <f t="shared" si="21"/>
        <v/>
      </c>
      <c r="AD117" s="47" t="str">
        <f t="shared" si="40"/>
        <v/>
      </c>
      <c r="AE117" s="47" t="str">
        <f t="shared" si="41"/>
        <v/>
      </c>
      <c r="AF117" s="46" t="str">
        <f t="shared" si="42"/>
        <v/>
      </c>
      <c r="AG117" s="47" t="str">
        <f t="shared" si="43"/>
        <v/>
      </c>
      <c r="AH117" s="46" t="str">
        <f t="shared" si="44"/>
        <v/>
      </c>
      <c r="AI117" s="46" t="str">
        <f t="shared" si="45"/>
        <v/>
      </c>
      <c r="AJ117" s="46" t="str">
        <f t="shared" si="46"/>
        <v/>
      </c>
      <c r="AK117" s="46" t="str">
        <f t="shared" si="47"/>
        <v/>
      </c>
      <c r="AL117" s="46" t="str">
        <f t="shared" si="48"/>
        <v/>
      </c>
      <c r="AM117" s="46" t="str">
        <f t="shared" si="49"/>
        <v/>
      </c>
      <c r="AN117" s="46" t="str">
        <f t="shared" si="50"/>
        <v/>
      </c>
      <c r="AO117" s="46" t="str">
        <f t="shared" si="51"/>
        <v/>
      </c>
      <c r="AP117" s="46" t="str">
        <f t="shared" si="52"/>
        <v/>
      </c>
      <c r="AQ117" s="46" t="str">
        <f t="shared" si="53"/>
        <v/>
      </c>
    </row>
    <row r="118" spans="2:43" x14ac:dyDescent="0.25">
      <c r="B118" s="139"/>
      <c r="C118" s="139"/>
      <c r="D118" s="3"/>
      <c r="E118" s="96"/>
      <c r="F118" s="99"/>
      <c r="G118" s="99"/>
      <c r="H118" s="9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Y118" s="20"/>
      <c r="Z118" s="4"/>
      <c r="AA118" s="4" t="str">
        <f t="shared" si="20"/>
        <v/>
      </c>
      <c r="AB118" s="4" t="str">
        <f t="shared" si="21"/>
        <v/>
      </c>
      <c r="AD118" s="47" t="str">
        <f t="shared" si="40"/>
        <v/>
      </c>
      <c r="AE118" s="47" t="str">
        <f t="shared" si="41"/>
        <v/>
      </c>
      <c r="AF118" s="46" t="str">
        <f t="shared" si="42"/>
        <v/>
      </c>
      <c r="AG118" s="47" t="str">
        <f t="shared" si="43"/>
        <v/>
      </c>
      <c r="AH118" s="46" t="str">
        <f t="shared" si="44"/>
        <v/>
      </c>
      <c r="AI118" s="46" t="str">
        <f t="shared" si="45"/>
        <v/>
      </c>
      <c r="AJ118" s="46" t="str">
        <f t="shared" si="46"/>
        <v/>
      </c>
      <c r="AK118" s="46" t="str">
        <f t="shared" si="47"/>
        <v/>
      </c>
      <c r="AL118" s="46" t="str">
        <f t="shared" si="48"/>
        <v/>
      </c>
      <c r="AM118" s="46" t="str">
        <f t="shared" si="49"/>
        <v/>
      </c>
      <c r="AN118" s="46" t="str">
        <f t="shared" si="50"/>
        <v/>
      </c>
      <c r="AO118" s="46" t="str">
        <f t="shared" si="51"/>
        <v/>
      </c>
      <c r="AP118" s="46" t="str">
        <f t="shared" si="52"/>
        <v/>
      </c>
      <c r="AQ118" s="46" t="str">
        <f t="shared" si="53"/>
        <v/>
      </c>
    </row>
    <row r="119" spans="2:43" x14ac:dyDescent="0.25">
      <c r="B119" s="139"/>
      <c r="C119" s="139"/>
      <c r="D119" s="3"/>
      <c r="E119" s="96"/>
      <c r="F119" s="99"/>
      <c r="G119" s="99"/>
      <c r="H119" s="9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Y119" s="20"/>
      <c r="Z119" s="4"/>
      <c r="AA119" s="4" t="str">
        <f t="shared" si="20"/>
        <v/>
      </c>
      <c r="AB119" s="4" t="str">
        <f t="shared" si="21"/>
        <v/>
      </c>
      <c r="AD119" s="47" t="str">
        <f t="shared" si="40"/>
        <v/>
      </c>
      <c r="AE119" s="47" t="str">
        <f t="shared" si="41"/>
        <v/>
      </c>
      <c r="AF119" s="46" t="str">
        <f t="shared" si="42"/>
        <v/>
      </c>
      <c r="AG119" s="47" t="str">
        <f t="shared" si="43"/>
        <v/>
      </c>
      <c r="AH119" s="46" t="str">
        <f t="shared" si="44"/>
        <v/>
      </c>
      <c r="AI119" s="46" t="str">
        <f t="shared" si="45"/>
        <v/>
      </c>
      <c r="AJ119" s="46" t="str">
        <f t="shared" si="46"/>
        <v/>
      </c>
      <c r="AK119" s="46" t="str">
        <f t="shared" si="47"/>
        <v/>
      </c>
      <c r="AL119" s="46" t="str">
        <f t="shared" si="48"/>
        <v/>
      </c>
      <c r="AM119" s="46" t="str">
        <f t="shared" si="49"/>
        <v/>
      </c>
      <c r="AN119" s="46" t="str">
        <f t="shared" si="50"/>
        <v/>
      </c>
      <c r="AO119" s="46" t="str">
        <f t="shared" si="51"/>
        <v/>
      </c>
      <c r="AP119" s="46" t="str">
        <f t="shared" si="52"/>
        <v/>
      </c>
      <c r="AQ119" s="46" t="str">
        <f t="shared" si="53"/>
        <v/>
      </c>
    </row>
    <row r="120" spans="2:43" x14ac:dyDescent="0.25">
      <c r="B120" s="139"/>
      <c r="C120" s="139"/>
      <c r="D120" s="3"/>
      <c r="E120" s="96"/>
      <c r="F120" s="99"/>
      <c r="G120" s="99"/>
      <c r="H120" s="9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Y120" s="20"/>
      <c r="Z120" s="4"/>
      <c r="AA120" s="4" t="str">
        <f t="shared" si="20"/>
        <v/>
      </c>
      <c r="AB120" s="4" t="str">
        <f t="shared" si="21"/>
        <v/>
      </c>
      <c r="AD120" s="47" t="str">
        <f t="shared" si="40"/>
        <v/>
      </c>
      <c r="AE120" s="47" t="str">
        <f t="shared" si="41"/>
        <v/>
      </c>
      <c r="AF120" s="46" t="str">
        <f t="shared" si="42"/>
        <v/>
      </c>
      <c r="AG120" s="47" t="str">
        <f t="shared" si="43"/>
        <v/>
      </c>
      <c r="AH120" s="46" t="str">
        <f t="shared" si="44"/>
        <v/>
      </c>
      <c r="AI120" s="46" t="str">
        <f t="shared" si="45"/>
        <v/>
      </c>
      <c r="AJ120" s="46" t="str">
        <f t="shared" si="46"/>
        <v/>
      </c>
      <c r="AK120" s="46" t="str">
        <f t="shared" si="47"/>
        <v/>
      </c>
      <c r="AL120" s="46" t="str">
        <f t="shared" si="48"/>
        <v/>
      </c>
      <c r="AM120" s="46" t="str">
        <f t="shared" si="49"/>
        <v/>
      </c>
      <c r="AN120" s="46" t="str">
        <f t="shared" si="50"/>
        <v/>
      </c>
      <c r="AO120" s="46" t="str">
        <f t="shared" si="51"/>
        <v/>
      </c>
      <c r="AP120" s="46" t="str">
        <f t="shared" si="52"/>
        <v/>
      </c>
      <c r="AQ120" s="46" t="str">
        <f t="shared" si="53"/>
        <v/>
      </c>
    </row>
    <row r="121" spans="2:43" x14ac:dyDescent="0.25">
      <c r="B121" s="139"/>
      <c r="C121" s="139"/>
      <c r="D121" s="3"/>
      <c r="E121" s="96"/>
      <c r="F121" s="99"/>
      <c r="G121" s="99"/>
      <c r="H121" s="9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Y121" s="20"/>
      <c r="Z121" s="4"/>
      <c r="AA121" s="4" t="str">
        <f t="shared" si="20"/>
        <v/>
      </c>
      <c r="AB121" s="4" t="str">
        <f t="shared" si="21"/>
        <v/>
      </c>
      <c r="AD121" s="47" t="str">
        <f t="shared" si="40"/>
        <v/>
      </c>
      <c r="AE121" s="47" t="str">
        <f t="shared" si="41"/>
        <v/>
      </c>
      <c r="AF121" s="46" t="str">
        <f t="shared" si="42"/>
        <v/>
      </c>
      <c r="AG121" s="47" t="str">
        <f t="shared" si="43"/>
        <v/>
      </c>
      <c r="AH121" s="46" t="str">
        <f t="shared" si="44"/>
        <v/>
      </c>
      <c r="AI121" s="46" t="str">
        <f t="shared" si="45"/>
        <v/>
      </c>
      <c r="AJ121" s="46" t="str">
        <f t="shared" si="46"/>
        <v/>
      </c>
      <c r="AK121" s="46" t="str">
        <f t="shared" si="47"/>
        <v/>
      </c>
      <c r="AL121" s="46" t="str">
        <f t="shared" si="48"/>
        <v/>
      </c>
      <c r="AM121" s="46" t="str">
        <f t="shared" si="49"/>
        <v/>
      </c>
      <c r="AN121" s="46" t="str">
        <f t="shared" si="50"/>
        <v/>
      </c>
      <c r="AO121" s="46" t="str">
        <f t="shared" si="51"/>
        <v/>
      </c>
      <c r="AP121" s="46" t="str">
        <f t="shared" si="52"/>
        <v/>
      </c>
      <c r="AQ121" s="46" t="str">
        <f t="shared" si="53"/>
        <v/>
      </c>
    </row>
    <row r="122" spans="2:43" x14ac:dyDescent="0.25">
      <c r="B122" s="139"/>
      <c r="C122" s="139"/>
      <c r="D122" s="3"/>
      <c r="E122" s="96"/>
      <c r="F122" s="99"/>
      <c r="G122" s="99"/>
      <c r="H122" s="9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Y122" s="20"/>
      <c r="Z122" s="4"/>
      <c r="AA122" s="4" t="str">
        <f t="shared" si="20"/>
        <v/>
      </c>
      <c r="AB122" s="4" t="str">
        <f t="shared" si="21"/>
        <v/>
      </c>
      <c r="AD122" s="47" t="str">
        <f t="shared" si="40"/>
        <v/>
      </c>
      <c r="AE122" s="47" t="str">
        <f t="shared" si="41"/>
        <v/>
      </c>
      <c r="AF122" s="46" t="str">
        <f t="shared" si="42"/>
        <v/>
      </c>
      <c r="AG122" s="47" t="str">
        <f t="shared" si="43"/>
        <v/>
      </c>
      <c r="AH122" s="46" t="str">
        <f t="shared" si="44"/>
        <v/>
      </c>
      <c r="AI122" s="46" t="str">
        <f t="shared" si="45"/>
        <v/>
      </c>
      <c r="AJ122" s="46" t="str">
        <f t="shared" si="46"/>
        <v/>
      </c>
      <c r="AK122" s="46" t="str">
        <f t="shared" si="47"/>
        <v/>
      </c>
      <c r="AL122" s="46" t="str">
        <f t="shared" si="48"/>
        <v/>
      </c>
      <c r="AM122" s="46" t="str">
        <f t="shared" si="49"/>
        <v/>
      </c>
      <c r="AN122" s="46" t="str">
        <f t="shared" si="50"/>
        <v/>
      </c>
      <c r="AO122" s="46" t="str">
        <f t="shared" si="51"/>
        <v/>
      </c>
      <c r="AP122" s="46" t="str">
        <f t="shared" si="52"/>
        <v/>
      </c>
      <c r="AQ122" s="46" t="str">
        <f t="shared" si="53"/>
        <v/>
      </c>
    </row>
    <row r="123" spans="2:43" x14ac:dyDescent="0.25">
      <c r="B123" s="139"/>
      <c r="C123" s="139"/>
      <c r="D123" s="3"/>
      <c r="E123" s="96"/>
      <c r="F123" s="99"/>
      <c r="G123" s="99"/>
      <c r="H123" s="9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Y123" s="20"/>
      <c r="Z123" s="4"/>
      <c r="AA123" s="4" t="str">
        <f t="shared" si="20"/>
        <v/>
      </c>
      <c r="AB123" s="4" t="str">
        <f t="shared" si="21"/>
        <v/>
      </c>
      <c r="AD123" s="47" t="str">
        <f t="shared" si="40"/>
        <v/>
      </c>
      <c r="AE123" s="47" t="str">
        <f t="shared" si="41"/>
        <v/>
      </c>
      <c r="AF123" s="46" t="str">
        <f t="shared" si="42"/>
        <v/>
      </c>
      <c r="AG123" s="47" t="str">
        <f t="shared" si="43"/>
        <v/>
      </c>
      <c r="AH123" s="46" t="str">
        <f t="shared" si="44"/>
        <v/>
      </c>
      <c r="AI123" s="46" t="str">
        <f t="shared" si="45"/>
        <v/>
      </c>
      <c r="AJ123" s="46" t="str">
        <f t="shared" si="46"/>
        <v/>
      </c>
      <c r="AK123" s="46" t="str">
        <f t="shared" si="47"/>
        <v/>
      </c>
      <c r="AL123" s="46" t="str">
        <f t="shared" si="48"/>
        <v/>
      </c>
      <c r="AM123" s="46" t="str">
        <f t="shared" si="49"/>
        <v/>
      </c>
      <c r="AN123" s="46" t="str">
        <f t="shared" si="50"/>
        <v/>
      </c>
      <c r="AO123" s="46" t="str">
        <f t="shared" si="51"/>
        <v/>
      </c>
      <c r="AP123" s="46" t="str">
        <f t="shared" si="52"/>
        <v/>
      </c>
      <c r="AQ123" s="46" t="str">
        <f t="shared" si="53"/>
        <v/>
      </c>
    </row>
    <row r="124" spans="2:43" x14ac:dyDescent="0.25">
      <c r="B124" s="139"/>
      <c r="C124" s="139"/>
      <c r="D124" s="3"/>
      <c r="E124" s="96"/>
      <c r="F124" s="99"/>
      <c r="G124" s="99"/>
      <c r="H124" s="9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Y124" s="20"/>
      <c r="Z124" s="4"/>
      <c r="AA124" s="4" t="str">
        <f t="shared" si="20"/>
        <v/>
      </c>
      <c r="AB124" s="4" t="str">
        <f t="shared" si="21"/>
        <v/>
      </c>
      <c r="AD124" s="47" t="str">
        <f t="shared" si="40"/>
        <v/>
      </c>
      <c r="AE124" s="47" t="str">
        <f t="shared" si="41"/>
        <v/>
      </c>
      <c r="AF124" s="46" t="str">
        <f t="shared" si="42"/>
        <v/>
      </c>
      <c r="AG124" s="47" t="str">
        <f t="shared" si="43"/>
        <v/>
      </c>
      <c r="AH124" s="46" t="str">
        <f t="shared" si="44"/>
        <v/>
      </c>
      <c r="AI124" s="46" t="str">
        <f t="shared" si="45"/>
        <v/>
      </c>
      <c r="AJ124" s="46" t="str">
        <f t="shared" si="46"/>
        <v/>
      </c>
      <c r="AK124" s="46" t="str">
        <f t="shared" si="47"/>
        <v/>
      </c>
      <c r="AL124" s="46" t="str">
        <f t="shared" si="48"/>
        <v/>
      </c>
      <c r="AM124" s="46" t="str">
        <f t="shared" si="49"/>
        <v/>
      </c>
      <c r="AN124" s="46" t="str">
        <f t="shared" si="50"/>
        <v/>
      </c>
      <c r="AO124" s="46" t="str">
        <f t="shared" si="51"/>
        <v/>
      </c>
      <c r="AP124" s="46" t="str">
        <f t="shared" si="52"/>
        <v/>
      </c>
      <c r="AQ124" s="46" t="str">
        <f t="shared" si="53"/>
        <v/>
      </c>
    </row>
    <row r="125" spans="2:43" x14ac:dyDescent="0.25">
      <c r="B125" s="139"/>
      <c r="C125" s="139"/>
      <c r="D125" s="3"/>
      <c r="E125" s="96"/>
      <c r="F125" s="99"/>
      <c r="G125" s="99"/>
      <c r="H125" s="9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Y125" s="20"/>
      <c r="Z125" s="4"/>
      <c r="AA125" s="4" t="str">
        <f t="shared" si="20"/>
        <v/>
      </c>
      <c r="AB125" s="4" t="str">
        <f t="shared" si="21"/>
        <v/>
      </c>
      <c r="AD125" s="47" t="str">
        <f t="shared" si="40"/>
        <v/>
      </c>
      <c r="AE125" s="47" t="str">
        <f t="shared" si="41"/>
        <v/>
      </c>
      <c r="AF125" s="46" t="str">
        <f t="shared" si="42"/>
        <v/>
      </c>
      <c r="AG125" s="47" t="str">
        <f t="shared" si="43"/>
        <v/>
      </c>
      <c r="AH125" s="46" t="str">
        <f t="shared" si="44"/>
        <v/>
      </c>
      <c r="AI125" s="46" t="str">
        <f t="shared" si="45"/>
        <v/>
      </c>
      <c r="AJ125" s="46" t="str">
        <f t="shared" si="46"/>
        <v/>
      </c>
      <c r="AK125" s="46" t="str">
        <f t="shared" si="47"/>
        <v/>
      </c>
      <c r="AL125" s="46" t="str">
        <f t="shared" si="48"/>
        <v/>
      </c>
      <c r="AM125" s="46" t="str">
        <f t="shared" si="49"/>
        <v/>
      </c>
      <c r="AN125" s="46" t="str">
        <f t="shared" si="50"/>
        <v/>
      </c>
      <c r="AO125" s="46" t="str">
        <f t="shared" si="51"/>
        <v/>
      </c>
      <c r="AP125" s="46" t="str">
        <f t="shared" si="52"/>
        <v/>
      </c>
      <c r="AQ125" s="46" t="str">
        <f t="shared" si="53"/>
        <v/>
      </c>
    </row>
    <row r="126" spans="2:43" x14ac:dyDescent="0.25">
      <c r="B126" s="139"/>
      <c r="C126" s="139"/>
      <c r="D126" s="3"/>
      <c r="E126" s="96"/>
      <c r="F126" s="99"/>
      <c r="G126" s="99"/>
      <c r="H126" s="9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Y126" s="20"/>
      <c r="Z126" s="4"/>
      <c r="AA126" s="4" t="str">
        <f t="shared" si="20"/>
        <v/>
      </c>
      <c r="AB126" s="4" t="str">
        <f t="shared" si="21"/>
        <v/>
      </c>
      <c r="AD126" s="47" t="str">
        <f t="shared" si="40"/>
        <v/>
      </c>
      <c r="AE126" s="47" t="str">
        <f t="shared" si="41"/>
        <v/>
      </c>
      <c r="AF126" s="46" t="str">
        <f t="shared" si="42"/>
        <v/>
      </c>
      <c r="AG126" s="47" t="str">
        <f t="shared" si="43"/>
        <v/>
      </c>
      <c r="AH126" s="46" t="str">
        <f t="shared" si="44"/>
        <v/>
      </c>
      <c r="AI126" s="46" t="str">
        <f t="shared" si="45"/>
        <v/>
      </c>
      <c r="AJ126" s="46" t="str">
        <f t="shared" si="46"/>
        <v/>
      </c>
      <c r="AK126" s="46" t="str">
        <f t="shared" si="47"/>
        <v/>
      </c>
      <c r="AL126" s="46" t="str">
        <f t="shared" si="48"/>
        <v/>
      </c>
      <c r="AM126" s="46" t="str">
        <f t="shared" si="49"/>
        <v/>
      </c>
      <c r="AN126" s="46" t="str">
        <f t="shared" si="50"/>
        <v/>
      </c>
      <c r="AO126" s="46" t="str">
        <f t="shared" si="51"/>
        <v/>
      </c>
      <c r="AP126" s="46" t="str">
        <f t="shared" si="52"/>
        <v/>
      </c>
      <c r="AQ126" s="46" t="str">
        <f t="shared" si="53"/>
        <v/>
      </c>
    </row>
    <row r="127" spans="2:43" x14ac:dyDescent="0.25">
      <c r="B127" s="139"/>
      <c r="C127" s="139"/>
      <c r="D127" s="3"/>
      <c r="E127" s="96"/>
      <c r="F127" s="99"/>
      <c r="G127" s="99"/>
      <c r="H127" s="9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Y127" s="20"/>
      <c r="Z127" s="4"/>
      <c r="AA127" s="4" t="str">
        <f t="shared" si="20"/>
        <v/>
      </c>
      <c r="AB127" s="4" t="str">
        <f t="shared" si="21"/>
        <v/>
      </c>
      <c r="AD127" s="47" t="str">
        <f t="shared" si="40"/>
        <v/>
      </c>
      <c r="AE127" s="47" t="str">
        <f t="shared" si="41"/>
        <v/>
      </c>
      <c r="AF127" s="46" t="str">
        <f t="shared" si="42"/>
        <v/>
      </c>
      <c r="AG127" s="47" t="str">
        <f t="shared" si="43"/>
        <v/>
      </c>
      <c r="AH127" s="46" t="str">
        <f t="shared" si="44"/>
        <v/>
      </c>
      <c r="AI127" s="46" t="str">
        <f t="shared" si="45"/>
        <v/>
      </c>
      <c r="AJ127" s="46" t="str">
        <f t="shared" si="46"/>
        <v/>
      </c>
      <c r="AK127" s="46" t="str">
        <f t="shared" si="47"/>
        <v/>
      </c>
      <c r="AL127" s="46" t="str">
        <f t="shared" si="48"/>
        <v/>
      </c>
      <c r="AM127" s="46" t="str">
        <f t="shared" si="49"/>
        <v/>
      </c>
      <c r="AN127" s="46" t="str">
        <f t="shared" si="50"/>
        <v/>
      </c>
      <c r="AO127" s="46" t="str">
        <f t="shared" si="51"/>
        <v/>
      </c>
      <c r="AP127" s="46" t="str">
        <f t="shared" si="52"/>
        <v/>
      </c>
      <c r="AQ127" s="46" t="str">
        <f t="shared" si="53"/>
        <v/>
      </c>
    </row>
    <row r="128" spans="2:43" x14ac:dyDescent="0.25">
      <c r="B128" s="139"/>
      <c r="C128" s="139"/>
      <c r="D128" s="3"/>
      <c r="E128" s="96"/>
      <c r="F128" s="99"/>
      <c r="G128" s="99"/>
      <c r="H128" s="9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Y128" s="20"/>
      <c r="Z128" s="4"/>
      <c r="AA128" s="4" t="str">
        <f t="shared" si="20"/>
        <v/>
      </c>
      <c r="AB128" s="4" t="str">
        <f t="shared" si="21"/>
        <v/>
      </c>
      <c r="AD128" s="47" t="str">
        <f t="shared" si="40"/>
        <v/>
      </c>
      <c r="AE128" s="47" t="str">
        <f t="shared" si="41"/>
        <v/>
      </c>
      <c r="AF128" s="46" t="str">
        <f t="shared" si="42"/>
        <v/>
      </c>
      <c r="AG128" s="47" t="str">
        <f t="shared" si="43"/>
        <v/>
      </c>
      <c r="AH128" s="46" t="str">
        <f t="shared" si="44"/>
        <v/>
      </c>
      <c r="AI128" s="46" t="str">
        <f t="shared" si="45"/>
        <v/>
      </c>
      <c r="AJ128" s="46" t="str">
        <f t="shared" si="46"/>
        <v/>
      </c>
      <c r="AK128" s="46" t="str">
        <f t="shared" si="47"/>
        <v/>
      </c>
      <c r="AL128" s="46" t="str">
        <f t="shared" si="48"/>
        <v/>
      </c>
      <c r="AM128" s="46" t="str">
        <f t="shared" si="49"/>
        <v/>
      </c>
      <c r="AN128" s="46" t="str">
        <f t="shared" si="50"/>
        <v/>
      </c>
      <c r="AO128" s="46" t="str">
        <f t="shared" si="51"/>
        <v/>
      </c>
      <c r="AP128" s="46" t="str">
        <f t="shared" si="52"/>
        <v/>
      </c>
      <c r="AQ128" s="46" t="str">
        <f t="shared" si="53"/>
        <v/>
      </c>
    </row>
    <row r="129" spans="2:43" x14ac:dyDescent="0.25">
      <c r="B129" s="139"/>
      <c r="C129" s="139"/>
      <c r="D129" s="3"/>
      <c r="E129" s="96"/>
      <c r="F129" s="99"/>
      <c r="G129" s="99"/>
      <c r="H129" s="9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Y129" s="20"/>
      <c r="Z129" s="4"/>
      <c r="AA129" s="4" t="str">
        <f t="shared" si="20"/>
        <v/>
      </c>
      <c r="AB129" s="4" t="str">
        <f t="shared" si="21"/>
        <v/>
      </c>
      <c r="AD129" s="47" t="str">
        <f t="shared" si="40"/>
        <v/>
      </c>
      <c r="AE129" s="47" t="str">
        <f t="shared" si="41"/>
        <v/>
      </c>
      <c r="AF129" s="46" t="str">
        <f t="shared" si="42"/>
        <v/>
      </c>
      <c r="AG129" s="47" t="str">
        <f t="shared" si="43"/>
        <v/>
      </c>
      <c r="AH129" s="46" t="str">
        <f t="shared" si="44"/>
        <v/>
      </c>
      <c r="AI129" s="46" t="str">
        <f t="shared" si="45"/>
        <v/>
      </c>
      <c r="AJ129" s="46" t="str">
        <f t="shared" si="46"/>
        <v/>
      </c>
      <c r="AK129" s="46" t="str">
        <f t="shared" si="47"/>
        <v/>
      </c>
      <c r="AL129" s="46" t="str">
        <f t="shared" si="48"/>
        <v/>
      </c>
      <c r="AM129" s="46" t="str">
        <f t="shared" si="49"/>
        <v/>
      </c>
      <c r="AN129" s="46" t="str">
        <f t="shared" si="50"/>
        <v/>
      </c>
      <c r="AO129" s="46" t="str">
        <f t="shared" si="51"/>
        <v/>
      </c>
      <c r="AP129" s="46" t="str">
        <f t="shared" si="52"/>
        <v/>
      </c>
      <c r="AQ129" s="46" t="str">
        <f t="shared" si="53"/>
        <v/>
      </c>
    </row>
    <row r="130" spans="2:43" x14ac:dyDescent="0.25">
      <c r="B130" s="139"/>
      <c r="C130" s="139"/>
      <c r="D130" s="3"/>
      <c r="E130" s="96"/>
      <c r="F130" s="99"/>
      <c r="G130" s="99"/>
      <c r="H130" s="9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Y130" s="20"/>
      <c r="Z130" s="4"/>
      <c r="AA130" s="4" t="str">
        <f t="shared" si="20"/>
        <v/>
      </c>
      <c r="AB130" s="4" t="str">
        <f t="shared" si="21"/>
        <v/>
      </c>
      <c r="AD130" s="47" t="str">
        <f t="shared" si="40"/>
        <v/>
      </c>
      <c r="AE130" s="47" t="str">
        <f t="shared" si="41"/>
        <v/>
      </c>
      <c r="AF130" s="46" t="str">
        <f t="shared" si="42"/>
        <v/>
      </c>
      <c r="AG130" s="47" t="str">
        <f t="shared" si="43"/>
        <v/>
      </c>
      <c r="AH130" s="46" t="str">
        <f t="shared" si="44"/>
        <v/>
      </c>
      <c r="AI130" s="46" t="str">
        <f t="shared" si="45"/>
        <v/>
      </c>
      <c r="AJ130" s="46" t="str">
        <f t="shared" si="46"/>
        <v/>
      </c>
      <c r="AK130" s="46" t="str">
        <f t="shared" si="47"/>
        <v/>
      </c>
      <c r="AL130" s="46" t="str">
        <f t="shared" si="48"/>
        <v/>
      </c>
      <c r="AM130" s="46" t="str">
        <f t="shared" si="49"/>
        <v/>
      </c>
      <c r="AN130" s="46" t="str">
        <f t="shared" si="50"/>
        <v/>
      </c>
      <c r="AO130" s="46" t="str">
        <f t="shared" si="51"/>
        <v/>
      </c>
      <c r="AP130" s="46" t="str">
        <f t="shared" si="52"/>
        <v/>
      </c>
      <c r="AQ130" s="46" t="str">
        <f t="shared" si="53"/>
        <v/>
      </c>
    </row>
    <row r="131" spans="2:43" x14ac:dyDescent="0.25">
      <c r="B131" s="139"/>
      <c r="C131" s="139"/>
      <c r="D131" s="3"/>
      <c r="E131" s="96"/>
      <c r="F131" s="99"/>
      <c r="G131" s="99"/>
      <c r="H131" s="9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Y131" s="20"/>
      <c r="Z131" s="4"/>
      <c r="AA131" s="4" t="str">
        <f t="shared" si="20"/>
        <v/>
      </c>
      <c r="AB131" s="4" t="str">
        <f t="shared" si="21"/>
        <v/>
      </c>
      <c r="AD131" s="47" t="str">
        <f t="shared" si="40"/>
        <v/>
      </c>
      <c r="AE131" s="47" t="str">
        <f t="shared" si="41"/>
        <v/>
      </c>
      <c r="AF131" s="46" t="str">
        <f t="shared" si="42"/>
        <v/>
      </c>
      <c r="AG131" s="47" t="str">
        <f t="shared" si="43"/>
        <v/>
      </c>
      <c r="AH131" s="46" t="str">
        <f t="shared" si="44"/>
        <v/>
      </c>
      <c r="AI131" s="46" t="str">
        <f t="shared" si="45"/>
        <v/>
      </c>
      <c r="AJ131" s="46" t="str">
        <f t="shared" si="46"/>
        <v/>
      </c>
      <c r="AK131" s="46" t="str">
        <f t="shared" si="47"/>
        <v/>
      </c>
      <c r="AL131" s="46" t="str">
        <f t="shared" si="48"/>
        <v/>
      </c>
      <c r="AM131" s="46" t="str">
        <f t="shared" si="49"/>
        <v/>
      </c>
      <c r="AN131" s="46" t="str">
        <f t="shared" si="50"/>
        <v/>
      </c>
      <c r="AO131" s="46" t="str">
        <f t="shared" si="51"/>
        <v/>
      </c>
      <c r="AP131" s="46" t="str">
        <f t="shared" si="52"/>
        <v/>
      </c>
      <c r="AQ131" s="46" t="str">
        <f t="shared" si="53"/>
        <v/>
      </c>
    </row>
    <row r="132" spans="2:43" x14ac:dyDescent="0.25">
      <c r="B132" s="139"/>
      <c r="C132" s="139"/>
      <c r="D132" s="3"/>
      <c r="E132" s="96"/>
      <c r="F132" s="99"/>
      <c r="G132" s="99"/>
      <c r="H132" s="9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Y132" s="20"/>
      <c r="Z132" s="4"/>
      <c r="AA132" s="4" t="str">
        <f t="shared" si="20"/>
        <v/>
      </c>
      <c r="AB132" s="4" t="str">
        <f t="shared" si="21"/>
        <v/>
      </c>
      <c r="AD132" s="47" t="str">
        <f t="shared" si="40"/>
        <v/>
      </c>
      <c r="AE132" s="47" t="str">
        <f t="shared" si="41"/>
        <v/>
      </c>
      <c r="AF132" s="46" t="str">
        <f t="shared" si="42"/>
        <v/>
      </c>
      <c r="AG132" s="47" t="str">
        <f t="shared" si="43"/>
        <v/>
      </c>
      <c r="AH132" s="46" t="str">
        <f t="shared" si="44"/>
        <v/>
      </c>
      <c r="AI132" s="46" t="str">
        <f t="shared" si="45"/>
        <v/>
      </c>
      <c r="AJ132" s="46" t="str">
        <f t="shared" si="46"/>
        <v/>
      </c>
      <c r="AK132" s="46" t="str">
        <f t="shared" si="47"/>
        <v/>
      </c>
      <c r="AL132" s="46" t="str">
        <f t="shared" si="48"/>
        <v/>
      </c>
      <c r="AM132" s="46" t="str">
        <f t="shared" si="49"/>
        <v/>
      </c>
      <c r="AN132" s="46" t="str">
        <f t="shared" si="50"/>
        <v/>
      </c>
      <c r="AO132" s="46" t="str">
        <f t="shared" si="51"/>
        <v/>
      </c>
      <c r="AP132" s="46" t="str">
        <f t="shared" si="52"/>
        <v/>
      </c>
      <c r="AQ132" s="46" t="str">
        <f t="shared" si="53"/>
        <v/>
      </c>
    </row>
    <row r="133" spans="2:43" x14ac:dyDescent="0.25">
      <c r="B133" s="139"/>
      <c r="C133" s="139"/>
      <c r="D133" s="3"/>
      <c r="E133" s="96"/>
      <c r="F133" s="99"/>
      <c r="G133" s="99"/>
      <c r="H133" s="9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Y133" s="20"/>
      <c r="Z133" s="4"/>
      <c r="AA133" s="4" t="str">
        <f t="shared" si="20"/>
        <v/>
      </c>
      <c r="AB133" s="4" t="str">
        <f t="shared" si="21"/>
        <v/>
      </c>
      <c r="AD133" s="47" t="str">
        <f t="shared" si="40"/>
        <v/>
      </c>
      <c r="AE133" s="47" t="str">
        <f t="shared" si="41"/>
        <v/>
      </c>
      <c r="AF133" s="46" t="str">
        <f t="shared" si="42"/>
        <v/>
      </c>
      <c r="AG133" s="47" t="str">
        <f t="shared" si="43"/>
        <v/>
      </c>
      <c r="AH133" s="46" t="str">
        <f t="shared" si="44"/>
        <v/>
      </c>
      <c r="AI133" s="46" t="str">
        <f t="shared" si="45"/>
        <v/>
      </c>
      <c r="AJ133" s="46" t="str">
        <f t="shared" si="46"/>
        <v/>
      </c>
      <c r="AK133" s="46" t="str">
        <f t="shared" si="47"/>
        <v/>
      </c>
      <c r="AL133" s="46" t="str">
        <f t="shared" si="48"/>
        <v/>
      </c>
      <c r="AM133" s="46" t="str">
        <f t="shared" si="49"/>
        <v/>
      </c>
      <c r="AN133" s="46" t="str">
        <f t="shared" si="50"/>
        <v/>
      </c>
      <c r="AO133" s="46" t="str">
        <f t="shared" si="51"/>
        <v/>
      </c>
      <c r="AP133" s="46" t="str">
        <f t="shared" si="52"/>
        <v/>
      </c>
      <c r="AQ133" s="46" t="str">
        <f t="shared" si="53"/>
        <v/>
      </c>
    </row>
    <row r="134" spans="2:43" x14ac:dyDescent="0.25">
      <c r="B134" s="139"/>
      <c r="C134" s="139"/>
      <c r="D134" s="3"/>
      <c r="E134" s="96"/>
      <c r="F134" s="99"/>
      <c r="G134" s="99"/>
      <c r="H134" s="9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Y134" s="20"/>
      <c r="Z134" s="4"/>
      <c r="AA134" s="4" t="str">
        <f t="shared" si="20"/>
        <v/>
      </c>
      <c r="AB134" s="4" t="str">
        <f t="shared" si="21"/>
        <v/>
      </c>
      <c r="AD134" s="47" t="str">
        <f t="shared" si="40"/>
        <v/>
      </c>
      <c r="AE134" s="47" t="str">
        <f t="shared" si="41"/>
        <v/>
      </c>
      <c r="AF134" s="46" t="str">
        <f t="shared" si="42"/>
        <v/>
      </c>
      <c r="AG134" s="47" t="str">
        <f t="shared" si="43"/>
        <v/>
      </c>
      <c r="AH134" s="46" t="str">
        <f t="shared" si="44"/>
        <v/>
      </c>
      <c r="AI134" s="46" t="str">
        <f t="shared" si="45"/>
        <v/>
      </c>
      <c r="AJ134" s="46" t="str">
        <f t="shared" si="46"/>
        <v/>
      </c>
      <c r="AK134" s="46" t="str">
        <f t="shared" si="47"/>
        <v/>
      </c>
      <c r="AL134" s="46" t="str">
        <f t="shared" si="48"/>
        <v/>
      </c>
      <c r="AM134" s="46" t="str">
        <f t="shared" si="49"/>
        <v/>
      </c>
      <c r="AN134" s="46" t="str">
        <f t="shared" si="50"/>
        <v/>
      </c>
      <c r="AO134" s="46" t="str">
        <f t="shared" si="51"/>
        <v/>
      </c>
      <c r="AP134" s="46" t="str">
        <f t="shared" si="52"/>
        <v/>
      </c>
      <c r="AQ134" s="46" t="str">
        <f t="shared" si="53"/>
        <v/>
      </c>
    </row>
    <row r="135" spans="2:43" x14ac:dyDescent="0.25">
      <c r="B135" s="139"/>
      <c r="C135" s="139"/>
      <c r="D135" s="3"/>
      <c r="E135" s="96"/>
      <c r="F135" s="99"/>
      <c r="G135" s="99"/>
      <c r="H135" s="9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Y135" s="20"/>
      <c r="Z135" s="4"/>
      <c r="AA135" s="4" t="str">
        <f t="shared" si="20"/>
        <v/>
      </c>
      <c r="AB135" s="4" t="str">
        <f t="shared" si="21"/>
        <v/>
      </c>
      <c r="AD135" s="47" t="str">
        <f t="shared" si="40"/>
        <v/>
      </c>
      <c r="AE135" s="47" t="str">
        <f t="shared" si="41"/>
        <v/>
      </c>
      <c r="AF135" s="46" t="str">
        <f t="shared" si="42"/>
        <v/>
      </c>
      <c r="AG135" s="47" t="str">
        <f t="shared" si="43"/>
        <v/>
      </c>
      <c r="AH135" s="46" t="str">
        <f t="shared" si="44"/>
        <v/>
      </c>
      <c r="AI135" s="46" t="str">
        <f t="shared" si="45"/>
        <v/>
      </c>
      <c r="AJ135" s="46" t="str">
        <f t="shared" si="46"/>
        <v/>
      </c>
      <c r="AK135" s="46" t="str">
        <f t="shared" si="47"/>
        <v/>
      </c>
      <c r="AL135" s="46" t="str">
        <f t="shared" si="48"/>
        <v/>
      </c>
      <c r="AM135" s="46" t="str">
        <f t="shared" si="49"/>
        <v/>
      </c>
      <c r="AN135" s="46" t="str">
        <f t="shared" si="50"/>
        <v/>
      </c>
      <c r="AO135" s="46" t="str">
        <f t="shared" si="51"/>
        <v/>
      </c>
      <c r="AP135" s="46" t="str">
        <f t="shared" si="52"/>
        <v/>
      </c>
      <c r="AQ135" s="46" t="str">
        <f t="shared" si="53"/>
        <v/>
      </c>
    </row>
    <row r="136" spans="2:43" x14ac:dyDescent="0.25">
      <c r="B136" s="139"/>
      <c r="C136" s="139"/>
      <c r="E136" s="96"/>
      <c r="F136" s="99"/>
      <c r="G136" s="99"/>
      <c r="H136" s="9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Y136" s="20"/>
      <c r="Z136" s="4"/>
      <c r="AA136" s="4" t="str">
        <f t="shared" si="20"/>
        <v/>
      </c>
      <c r="AB136" s="4" t="str">
        <f t="shared" si="21"/>
        <v/>
      </c>
      <c r="AD136" s="47" t="str">
        <f t="shared" si="40"/>
        <v/>
      </c>
      <c r="AE136" s="47" t="str">
        <f t="shared" si="41"/>
        <v/>
      </c>
      <c r="AF136" s="46" t="str">
        <f t="shared" si="42"/>
        <v/>
      </c>
      <c r="AG136" s="47" t="str">
        <f t="shared" si="43"/>
        <v/>
      </c>
      <c r="AH136" s="46" t="str">
        <f t="shared" si="44"/>
        <v/>
      </c>
      <c r="AI136" s="46" t="str">
        <f t="shared" si="45"/>
        <v/>
      </c>
      <c r="AJ136" s="46" t="str">
        <f t="shared" si="46"/>
        <v/>
      </c>
      <c r="AK136" s="46" t="str">
        <f t="shared" si="47"/>
        <v/>
      </c>
      <c r="AL136" s="46" t="str">
        <f t="shared" si="48"/>
        <v/>
      </c>
      <c r="AM136" s="46" t="str">
        <f t="shared" si="49"/>
        <v/>
      </c>
      <c r="AN136" s="46" t="str">
        <f t="shared" si="50"/>
        <v/>
      </c>
      <c r="AO136" s="46" t="str">
        <f t="shared" si="51"/>
        <v/>
      </c>
      <c r="AP136" s="46" t="str">
        <f t="shared" si="52"/>
        <v/>
      </c>
      <c r="AQ136" s="46" t="str">
        <f t="shared" si="53"/>
        <v/>
      </c>
    </row>
    <row r="137" spans="2:43" x14ac:dyDescent="0.25">
      <c r="B137" s="139"/>
      <c r="C137" s="139"/>
      <c r="D137" s="3"/>
      <c r="E137" s="96"/>
      <c r="F137" s="99"/>
      <c r="G137" s="99"/>
      <c r="H137" s="9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Y137" s="20"/>
      <c r="Z137" s="4"/>
      <c r="AA137" s="4" t="str">
        <f t="shared" si="20"/>
        <v/>
      </c>
      <c r="AB137" s="4" t="str">
        <f t="shared" si="21"/>
        <v/>
      </c>
      <c r="AD137" s="47" t="str">
        <f t="shared" si="40"/>
        <v/>
      </c>
      <c r="AE137" s="47" t="str">
        <f t="shared" si="41"/>
        <v/>
      </c>
      <c r="AF137" s="46" t="str">
        <f t="shared" si="42"/>
        <v/>
      </c>
      <c r="AG137" s="47" t="str">
        <f t="shared" si="43"/>
        <v/>
      </c>
      <c r="AH137" s="46" t="str">
        <f t="shared" si="44"/>
        <v/>
      </c>
      <c r="AI137" s="46" t="str">
        <f t="shared" si="45"/>
        <v/>
      </c>
      <c r="AJ137" s="46" t="str">
        <f t="shared" si="46"/>
        <v/>
      </c>
      <c r="AK137" s="46" t="str">
        <f t="shared" si="47"/>
        <v/>
      </c>
      <c r="AL137" s="46" t="str">
        <f t="shared" si="48"/>
        <v/>
      </c>
      <c r="AM137" s="46" t="str">
        <f t="shared" si="49"/>
        <v/>
      </c>
      <c r="AN137" s="46" t="str">
        <f t="shared" si="50"/>
        <v/>
      </c>
      <c r="AO137" s="46" t="str">
        <f t="shared" si="51"/>
        <v/>
      </c>
      <c r="AP137" s="46" t="str">
        <f t="shared" si="52"/>
        <v/>
      </c>
      <c r="AQ137" s="46" t="str">
        <f t="shared" si="53"/>
        <v/>
      </c>
    </row>
    <row r="138" spans="2:43" x14ac:dyDescent="0.25">
      <c r="B138" s="139"/>
      <c r="C138" s="139"/>
      <c r="D138" s="3"/>
      <c r="E138" s="96"/>
      <c r="F138" s="99"/>
      <c r="G138" s="99"/>
      <c r="H138" s="9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Y138" s="20"/>
      <c r="Z138" s="4"/>
      <c r="AA138" s="4" t="str">
        <f t="shared" si="20"/>
        <v/>
      </c>
      <c r="AB138" s="4" t="str">
        <f t="shared" si="21"/>
        <v/>
      </c>
      <c r="AD138" s="47" t="str">
        <f t="shared" si="40"/>
        <v/>
      </c>
      <c r="AE138" s="47" t="str">
        <f t="shared" si="41"/>
        <v/>
      </c>
      <c r="AF138" s="46" t="str">
        <f t="shared" si="42"/>
        <v/>
      </c>
      <c r="AG138" s="47" t="str">
        <f t="shared" si="43"/>
        <v/>
      </c>
      <c r="AH138" s="46" t="str">
        <f t="shared" si="44"/>
        <v/>
      </c>
      <c r="AI138" s="46" t="str">
        <f t="shared" si="45"/>
        <v/>
      </c>
      <c r="AJ138" s="46" t="str">
        <f t="shared" si="46"/>
        <v/>
      </c>
      <c r="AK138" s="46" t="str">
        <f t="shared" si="47"/>
        <v/>
      </c>
      <c r="AL138" s="46" t="str">
        <f t="shared" si="48"/>
        <v/>
      </c>
      <c r="AM138" s="46" t="str">
        <f t="shared" si="49"/>
        <v/>
      </c>
      <c r="AN138" s="46" t="str">
        <f t="shared" si="50"/>
        <v/>
      </c>
      <c r="AO138" s="46" t="str">
        <f t="shared" si="51"/>
        <v/>
      </c>
      <c r="AP138" s="46" t="str">
        <f t="shared" si="52"/>
        <v/>
      </c>
      <c r="AQ138" s="46" t="str">
        <f t="shared" si="53"/>
        <v/>
      </c>
    </row>
    <row r="139" spans="2:43" x14ac:dyDescent="0.25">
      <c r="B139" s="139"/>
      <c r="C139" s="139"/>
      <c r="D139" s="3"/>
      <c r="E139" s="96"/>
      <c r="F139" s="99"/>
      <c r="G139" s="99"/>
      <c r="H139" s="9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Y139" s="20"/>
      <c r="Z139" s="4"/>
      <c r="AA139" s="4" t="str">
        <f t="shared" si="20"/>
        <v/>
      </c>
      <c r="AB139" s="4" t="str">
        <f t="shared" si="21"/>
        <v/>
      </c>
      <c r="AD139" s="47" t="str">
        <f t="shared" si="40"/>
        <v/>
      </c>
      <c r="AE139" s="47" t="str">
        <f t="shared" si="41"/>
        <v/>
      </c>
      <c r="AF139" s="46" t="str">
        <f t="shared" si="42"/>
        <v/>
      </c>
      <c r="AG139" s="47" t="str">
        <f t="shared" si="43"/>
        <v/>
      </c>
      <c r="AH139" s="46" t="str">
        <f t="shared" si="44"/>
        <v/>
      </c>
      <c r="AI139" s="46" t="str">
        <f t="shared" si="45"/>
        <v/>
      </c>
      <c r="AJ139" s="46" t="str">
        <f t="shared" si="46"/>
        <v/>
      </c>
      <c r="AK139" s="46" t="str">
        <f t="shared" si="47"/>
        <v/>
      </c>
      <c r="AL139" s="46" t="str">
        <f t="shared" si="48"/>
        <v/>
      </c>
      <c r="AM139" s="46" t="str">
        <f t="shared" si="49"/>
        <v/>
      </c>
      <c r="AN139" s="46" t="str">
        <f t="shared" si="50"/>
        <v/>
      </c>
      <c r="AO139" s="46" t="str">
        <f t="shared" si="51"/>
        <v/>
      </c>
      <c r="AP139" s="46" t="str">
        <f t="shared" si="52"/>
        <v/>
      </c>
      <c r="AQ139" s="46" t="str">
        <f t="shared" si="53"/>
        <v/>
      </c>
    </row>
    <row r="140" spans="2:43" x14ac:dyDescent="0.25">
      <c r="B140" s="139"/>
      <c r="C140" s="139"/>
      <c r="D140" s="3"/>
      <c r="E140" s="96"/>
      <c r="F140" s="99"/>
      <c r="G140" s="99"/>
      <c r="H140" s="9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Y140" s="20"/>
      <c r="Z140" s="4"/>
      <c r="AA140" s="4" t="str">
        <f t="shared" si="20"/>
        <v/>
      </c>
      <c r="AB140" s="4" t="str">
        <f t="shared" si="21"/>
        <v/>
      </c>
      <c r="AD140" s="47" t="str">
        <f t="shared" si="40"/>
        <v/>
      </c>
      <c r="AE140" s="47" t="str">
        <f t="shared" si="41"/>
        <v/>
      </c>
      <c r="AF140" s="46" t="str">
        <f t="shared" si="42"/>
        <v/>
      </c>
      <c r="AG140" s="47" t="str">
        <f t="shared" si="43"/>
        <v/>
      </c>
      <c r="AH140" s="46" t="str">
        <f t="shared" si="44"/>
        <v/>
      </c>
      <c r="AI140" s="46" t="str">
        <f t="shared" si="45"/>
        <v/>
      </c>
      <c r="AJ140" s="46" t="str">
        <f t="shared" si="46"/>
        <v/>
      </c>
      <c r="AK140" s="46" t="str">
        <f t="shared" si="47"/>
        <v/>
      </c>
      <c r="AL140" s="46" t="str">
        <f t="shared" si="48"/>
        <v/>
      </c>
      <c r="AM140" s="46" t="str">
        <f t="shared" si="49"/>
        <v/>
      </c>
      <c r="AN140" s="46" t="str">
        <f t="shared" si="50"/>
        <v/>
      </c>
      <c r="AO140" s="46" t="str">
        <f t="shared" si="51"/>
        <v/>
      </c>
      <c r="AP140" s="46" t="str">
        <f t="shared" si="52"/>
        <v/>
      </c>
      <c r="AQ140" s="46" t="str">
        <f t="shared" si="53"/>
        <v/>
      </c>
    </row>
    <row r="141" spans="2:43" x14ac:dyDescent="0.25">
      <c r="B141" s="139"/>
      <c r="C141" s="139"/>
      <c r="D141" s="3"/>
      <c r="E141" s="96"/>
      <c r="F141" s="99"/>
      <c r="G141" s="99"/>
      <c r="H141" s="9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Y141" s="20"/>
      <c r="Z141" s="4"/>
      <c r="AA141" s="4" t="str">
        <f t="shared" si="20"/>
        <v/>
      </c>
      <c r="AB141" s="4" t="str">
        <f t="shared" si="21"/>
        <v/>
      </c>
      <c r="AD141" s="47" t="str">
        <f t="shared" si="40"/>
        <v/>
      </c>
      <c r="AE141" s="47" t="str">
        <f t="shared" si="41"/>
        <v/>
      </c>
      <c r="AF141" s="46" t="str">
        <f t="shared" si="42"/>
        <v/>
      </c>
      <c r="AG141" s="47" t="str">
        <f t="shared" si="43"/>
        <v/>
      </c>
      <c r="AH141" s="46" t="str">
        <f t="shared" si="44"/>
        <v/>
      </c>
      <c r="AI141" s="46" t="str">
        <f t="shared" si="45"/>
        <v/>
      </c>
      <c r="AJ141" s="46" t="str">
        <f t="shared" si="46"/>
        <v/>
      </c>
      <c r="AK141" s="46" t="str">
        <f t="shared" si="47"/>
        <v/>
      </c>
      <c r="AL141" s="46" t="str">
        <f t="shared" si="48"/>
        <v/>
      </c>
      <c r="AM141" s="46" t="str">
        <f t="shared" si="49"/>
        <v/>
      </c>
      <c r="AN141" s="46" t="str">
        <f t="shared" si="50"/>
        <v/>
      </c>
      <c r="AO141" s="46" t="str">
        <f t="shared" si="51"/>
        <v/>
      </c>
      <c r="AP141" s="46" t="str">
        <f t="shared" si="52"/>
        <v/>
      </c>
      <c r="AQ141" s="46" t="str">
        <f t="shared" si="53"/>
        <v/>
      </c>
    </row>
    <row r="142" spans="2:43" x14ac:dyDescent="0.25">
      <c r="B142" s="139"/>
      <c r="C142" s="139"/>
      <c r="D142" s="3"/>
      <c r="E142" s="96"/>
      <c r="F142" s="99"/>
      <c r="G142" s="99"/>
      <c r="H142" s="9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Y142" s="20"/>
      <c r="Z142" s="4"/>
      <c r="AA142" s="4" t="str">
        <f t="shared" si="20"/>
        <v/>
      </c>
      <c r="AB142" s="4" t="str">
        <f t="shared" si="21"/>
        <v/>
      </c>
      <c r="AD142" s="47" t="str">
        <f t="shared" si="40"/>
        <v/>
      </c>
      <c r="AE142" s="47" t="str">
        <f t="shared" si="41"/>
        <v/>
      </c>
      <c r="AF142" s="46" t="str">
        <f t="shared" si="42"/>
        <v/>
      </c>
      <c r="AG142" s="47" t="str">
        <f t="shared" si="43"/>
        <v/>
      </c>
      <c r="AH142" s="46" t="str">
        <f t="shared" si="44"/>
        <v/>
      </c>
      <c r="AI142" s="46" t="str">
        <f t="shared" si="45"/>
        <v/>
      </c>
      <c r="AJ142" s="46" t="str">
        <f t="shared" si="46"/>
        <v/>
      </c>
      <c r="AK142" s="46" t="str">
        <f t="shared" si="47"/>
        <v/>
      </c>
      <c r="AL142" s="46" t="str">
        <f t="shared" si="48"/>
        <v/>
      </c>
      <c r="AM142" s="46" t="str">
        <f t="shared" si="49"/>
        <v/>
      </c>
      <c r="AN142" s="46" t="str">
        <f t="shared" si="50"/>
        <v/>
      </c>
      <c r="AO142" s="46" t="str">
        <f t="shared" si="51"/>
        <v/>
      </c>
      <c r="AP142" s="46" t="str">
        <f t="shared" si="52"/>
        <v/>
      </c>
      <c r="AQ142" s="46" t="str">
        <f t="shared" si="53"/>
        <v/>
      </c>
    </row>
    <row r="143" spans="2:43" x14ac:dyDescent="0.25">
      <c r="B143" s="139"/>
      <c r="C143" s="139"/>
      <c r="D143" s="3"/>
      <c r="E143" s="96"/>
      <c r="F143" s="99"/>
      <c r="G143" s="99"/>
      <c r="H143" s="9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Y143" s="20"/>
      <c r="Z143" s="4"/>
      <c r="AA143" s="4" t="str">
        <f t="shared" ref="AA143:AA206" si="54">IF(OR($B143="",$B143="SUBTOTAL"),"",IF(AND($B143="capítulo",$E143=$E$12),SUMIF($AD$15:$AD$998,$D143,$AA$15:$AA$998),IF($B143="CAPÍTULO","",IF($E143=$E$13,$AE143*$Z143,SUM($AH143:$AL143)))))</f>
        <v/>
      </c>
      <c r="AB143" s="4" t="str">
        <f t="shared" ref="AB143:AB206" si="55">IF($AL$2=0,"",IF(OR($B143="",$B143="SUBTOTAL"),"",IF(AND($B143="capítulo",$E143=$E$12),SUMIF($AD$15:$AD$998,$D143,$AB$15:$AB$998),IF($B143="CAPÍTULO","",IF($E143=$E$13,$AE143*$Z143,SUM($AH143:$AQ143))))))</f>
        <v/>
      </c>
      <c r="AD143" s="47" t="str">
        <f t="shared" si="40"/>
        <v/>
      </c>
      <c r="AE143" s="47" t="str">
        <f t="shared" si="41"/>
        <v/>
      </c>
      <c r="AF143" s="46" t="str">
        <f t="shared" si="42"/>
        <v/>
      </c>
      <c r="AG143" s="47" t="str">
        <f t="shared" si="43"/>
        <v/>
      </c>
      <c r="AH143" s="46" t="str">
        <f t="shared" si="44"/>
        <v/>
      </c>
      <c r="AI143" s="46" t="str">
        <f t="shared" si="45"/>
        <v/>
      </c>
      <c r="AJ143" s="46" t="str">
        <f t="shared" si="46"/>
        <v/>
      </c>
      <c r="AK143" s="46" t="str">
        <f t="shared" si="47"/>
        <v/>
      </c>
      <c r="AL143" s="46" t="str">
        <f t="shared" si="48"/>
        <v/>
      </c>
      <c r="AM143" s="46" t="str">
        <f t="shared" si="49"/>
        <v/>
      </c>
      <c r="AN143" s="46" t="str">
        <f t="shared" si="50"/>
        <v/>
      </c>
      <c r="AO143" s="46" t="str">
        <f t="shared" si="51"/>
        <v/>
      </c>
      <c r="AP143" s="46" t="str">
        <f t="shared" si="52"/>
        <v/>
      </c>
      <c r="AQ143" s="46" t="str">
        <f t="shared" si="53"/>
        <v/>
      </c>
    </row>
    <row r="144" spans="2:43" x14ac:dyDescent="0.25">
      <c r="B144" s="139"/>
      <c r="C144" s="139"/>
      <c r="D144" s="3"/>
      <c r="E144" s="96"/>
      <c r="F144" s="99"/>
      <c r="G144" s="99"/>
      <c r="H144" s="9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Y144" s="20"/>
      <c r="Z144" s="4"/>
      <c r="AA144" s="4" t="str">
        <f t="shared" si="54"/>
        <v/>
      </c>
      <c r="AB144" s="4" t="str">
        <f t="shared" si="55"/>
        <v/>
      </c>
      <c r="AD144" s="47" t="str">
        <f t="shared" si="40"/>
        <v/>
      </c>
      <c r="AE144" s="47" t="str">
        <f t="shared" si="41"/>
        <v/>
      </c>
      <c r="AF144" s="46" t="str">
        <f t="shared" si="42"/>
        <v/>
      </c>
      <c r="AG144" s="47" t="str">
        <f t="shared" si="43"/>
        <v/>
      </c>
      <c r="AH144" s="46" t="str">
        <f t="shared" si="44"/>
        <v/>
      </c>
      <c r="AI144" s="46" t="str">
        <f t="shared" si="45"/>
        <v/>
      </c>
      <c r="AJ144" s="46" t="str">
        <f t="shared" si="46"/>
        <v/>
      </c>
      <c r="AK144" s="46" t="str">
        <f t="shared" si="47"/>
        <v/>
      </c>
      <c r="AL144" s="46" t="str">
        <f t="shared" si="48"/>
        <v/>
      </c>
      <c r="AM144" s="46" t="str">
        <f t="shared" si="49"/>
        <v/>
      </c>
      <c r="AN144" s="46" t="str">
        <f t="shared" si="50"/>
        <v/>
      </c>
      <c r="AO144" s="46" t="str">
        <f t="shared" si="51"/>
        <v/>
      </c>
      <c r="AP144" s="46" t="str">
        <f t="shared" si="52"/>
        <v/>
      </c>
      <c r="AQ144" s="46" t="str">
        <f t="shared" si="53"/>
        <v/>
      </c>
    </row>
    <row r="145" spans="2:43" x14ac:dyDescent="0.25">
      <c r="B145" s="139"/>
      <c r="C145" s="139"/>
      <c r="D145" s="3"/>
      <c r="E145" s="96"/>
      <c r="F145" s="99"/>
      <c r="G145" s="99"/>
      <c r="H145" s="9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Y145" s="20"/>
      <c r="Z145" s="4"/>
      <c r="AA145" s="4" t="str">
        <f t="shared" si="54"/>
        <v/>
      </c>
      <c r="AB145" s="4" t="str">
        <f t="shared" si="55"/>
        <v/>
      </c>
      <c r="AD145" s="47" t="str">
        <f t="shared" si="40"/>
        <v/>
      </c>
      <c r="AE145" s="47" t="str">
        <f t="shared" si="41"/>
        <v/>
      </c>
      <c r="AF145" s="46" t="str">
        <f t="shared" si="42"/>
        <v/>
      </c>
      <c r="AG145" s="47" t="str">
        <f t="shared" si="43"/>
        <v/>
      </c>
      <c r="AH145" s="46" t="str">
        <f t="shared" si="44"/>
        <v/>
      </c>
      <c r="AI145" s="46" t="str">
        <f t="shared" si="45"/>
        <v/>
      </c>
      <c r="AJ145" s="46" t="str">
        <f t="shared" si="46"/>
        <v/>
      </c>
      <c r="AK145" s="46" t="str">
        <f t="shared" si="47"/>
        <v/>
      </c>
      <c r="AL145" s="46" t="str">
        <f t="shared" si="48"/>
        <v/>
      </c>
      <c r="AM145" s="46" t="str">
        <f t="shared" si="49"/>
        <v/>
      </c>
      <c r="AN145" s="46" t="str">
        <f t="shared" si="50"/>
        <v/>
      </c>
      <c r="AO145" s="46" t="str">
        <f t="shared" si="51"/>
        <v/>
      </c>
      <c r="AP145" s="46" t="str">
        <f t="shared" si="52"/>
        <v/>
      </c>
      <c r="AQ145" s="46" t="str">
        <f t="shared" si="53"/>
        <v/>
      </c>
    </row>
    <row r="146" spans="2:43" x14ac:dyDescent="0.25">
      <c r="B146" s="139"/>
      <c r="C146" s="139"/>
      <c r="D146" s="3"/>
      <c r="E146" s="96"/>
      <c r="F146" s="99"/>
      <c r="G146" s="99"/>
      <c r="H146" s="9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Y146" s="20"/>
      <c r="Z146" s="4"/>
      <c r="AA146" s="4" t="str">
        <f t="shared" si="54"/>
        <v/>
      </c>
      <c r="AB146" s="4" t="str">
        <f t="shared" si="55"/>
        <v/>
      </c>
      <c r="AD146" s="47" t="str">
        <f t="shared" si="40"/>
        <v/>
      </c>
      <c r="AE146" s="47" t="str">
        <f t="shared" si="41"/>
        <v/>
      </c>
      <c r="AF146" s="46" t="str">
        <f t="shared" si="42"/>
        <v/>
      </c>
      <c r="AG146" s="47" t="str">
        <f t="shared" si="43"/>
        <v/>
      </c>
      <c r="AH146" s="46" t="str">
        <f t="shared" si="44"/>
        <v/>
      </c>
      <c r="AI146" s="46" t="str">
        <f t="shared" si="45"/>
        <v/>
      </c>
      <c r="AJ146" s="46" t="str">
        <f t="shared" si="46"/>
        <v/>
      </c>
      <c r="AK146" s="46" t="str">
        <f t="shared" si="47"/>
        <v/>
      </c>
      <c r="AL146" s="46" t="str">
        <f t="shared" si="48"/>
        <v/>
      </c>
      <c r="AM146" s="46" t="str">
        <f t="shared" si="49"/>
        <v/>
      </c>
      <c r="AN146" s="46" t="str">
        <f t="shared" si="50"/>
        <v/>
      </c>
      <c r="AO146" s="46" t="str">
        <f t="shared" si="51"/>
        <v/>
      </c>
      <c r="AP146" s="46" t="str">
        <f t="shared" si="52"/>
        <v/>
      </c>
      <c r="AQ146" s="46" t="str">
        <f t="shared" si="53"/>
        <v/>
      </c>
    </row>
    <row r="147" spans="2:43" x14ac:dyDescent="0.25">
      <c r="B147" s="139"/>
      <c r="C147" s="139"/>
      <c r="D147" s="3"/>
      <c r="E147" s="96"/>
      <c r="F147" s="99"/>
      <c r="G147" s="99"/>
      <c r="H147" s="9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Y147" s="20"/>
      <c r="Z147" s="4"/>
      <c r="AA147" s="4" t="str">
        <f t="shared" si="54"/>
        <v/>
      </c>
      <c r="AB147" s="4" t="str">
        <f t="shared" si="55"/>
        <v/>
      </c>
      <c r="AD147" s="47" t="str">
        <f t="shared" si="40"/>
        <v/>
      </c>
      <c r="AE147" s="47" t="str">
        <f t="shared" si="41"/>
        <v/>
      </c>
      <c r="AF147" s="46" t="str">
        <f t="shared" si="42"/>
        <v/>
      </c>
      <c r="AG147" s="47" t="str">
        <f t="shared" si="43"/>
        <v/>
      </c>
      <c r="AH147" s="46" t="str">
        <f t="shared" si="44"/>
        <v/>
      </c>
      <c r="AI147" s="46" t="str">
        <f t="shared" si="45"/>
        <v/>
      </c>
      <c r="AJ147" s="46" t="str">
        <f t="shared" si="46"/>
        <v/>
      </c>
      <c r="AK147" s="46" t="str">
        <f t="shared" si="47"/>
        <v/>
      </c>
      <c r="AL147" s="46" t="str">
        <f t="shared" si="48"/>
        <v/>
      </c>
      <c r="AM147" s="46" t="str">
        <f t="shared" si="49"/>
        <v/>
      </c>
      <c r="AN147" s="46" t="str">
        <f t="shared" si="50"/>
        <v/>
      </c>
      <c r="AO147" s="46" t="str">
        <f t="shared" si="51"/>
        <v/>
      </c>
      <c r="AP147" s="46" t="str">
        <f t="shared" si="52"/>
        <v/>
      </c>
      <c r="AQ147" s="46" t="str">
        <f t="shared" si="53"/>
        <v/>
      </c>
    </row>
    <row r="148" spans="2:43" x14ac:dyDescent="0.25">
      <c r="B148" s="139"/>
      <c r="C148" s="139"/>
      <c r="D148" s="3"/>
      <c r="E148" s="96"/>
      <c r="F148" s="99"/>
      <c r="G148" s="99"/>
      <c r="H148" s="9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Y148" s="20"/>
      <c r="Z148" s="4"/>
      <c r="AA148" s="4" t="str">
        <f t="shared" si="54"/>
        <v/>
      </c>
      <c r="AB148" s="4" t="str">
        <f t="shared" si="55"/>
        <v/>
      </c>
      <c r="AD148" s="47" t="str">
        <f t="shared" si="40"/>
        <v/>
      </c>
      <c r="AE148" s="47" t="str">
        <f t="shared" si="41"/>
        <v/>
      </c>
      <c r="AF148" s="46" t="str">
        <f t="shared" si="42"/>
        <v/>
      </c>
      <c r="AG148" s="47" t="str">
        <f t="shared" si="43"/>
        <v/>
      </c>
      <c r="AH148" s="46" t="str">
        <f t="shared" si="44"/>
        <v/>
      </c>
      <c r="AI148" s="46" t="str">
        <f t="shared" si="45"/>
        <v/>
      </c>
      <c r="AJ148" s="46" t="str">
        <f t="shared" si="46"/>
        <v/>
      </c>
      <c r="AK148" s="46" t="str">
        <f t="shared" si="47"/>
        <v/>
      </c>
      <c r="AL148" s="46" t="str">
        <f t="shared" si="48"/>
        <v/>
      </c>
      <c r="AM148" s="46" t="str">
        <f t="shared" si="49"/>
        <v/>
      </c>
      <c r="AN148" s="46" t="str">
        <f t="shared" si="50"/>
        <v/>
      </c>
      <c r="AO148" s="46" t="str">
        <f t="shared" si="51"/>
        <v/>
      </c>
      <c r="AP148" s="46" t="str">
        <f t="shared" si="52"/>
        <v/>
      </c>
      <c r="AQ148" s="46" t="str">
        <f t="shared" si="53"/>
        <v/>
      </c>
    </row>
    <row r="149" spans="2:43" x14ac:dyDescent="0.25">
      <c r="B149" s="139"/>
      <c r="C149" s="139"/>
      <c r="D149" s="3"/>
      <c r="E149" s="96"/>
      <c r="F149" s="99"/>
      <c r="G149" s="99"/>
      <c r="H149" s="9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Y149" s="20"/>
      <c r="Z149" s="4"/>
      <c r="AA149" s="4" t="str">
        <f t="shared" si="54"/>
        <v/>
      </c>
      <c r="AB149" s="4" t="str">
        <f t="shared" si="55"/>
        <v/>
      </c>
      <c r="AD149" s="47" t="str">
        <f t="shared" si="40"/>
        <v/>
      </c>
      <c r="AE149" s="47" t="str">
        <f t="shared" si="41"/>
        <v/>
      </c>
      <c r="AF149" s="46" t="str">
        <f t="shared" si="42"/>
        <v/>
      </c>
      <c r="AG149" s="47" t="str">
        <f t="shared" si="43"/>
        <v/>
      </c>
      <c r="AH149" s="46" t="str">
        <f t="shared" si="44"/>
        <v/>
      </c>
      <c r="AI149" s="46" t="str">
        <f t="shared" si="45"/>
        <v/>
      </c>
      <c r="AJ149" s="46" t="str">
        <f t="shared" si="46"/>
        <v/>
      </c>
      <c r="AK149" s="46" t="str">
        <f t="shared" si="47"/>
        <v/>
      </c>
      <c r="AL149" s="46" t="str">
        <f t="shared" si="48"/>
        <v/>
      </c>
      <c r="AM149" s="46" t="str">
        <f t="shared" si="49"/>
        <v/>
      </c>
      <c r="AN149" s="46" t="str">
        <f t="shared" si="50"/>
        <v/>
      </c>
      <c r="AO149" s="46" t="str">
        <f t="shared" si="51"/>
        <v/>
      </c>
      <c r="AP149" s="46" t="str">
        <f t="shared" si="52"/>
        <v/>
      </c>
      <c r="AQ149" s="46" t="str">
        <f t="shared" si="53"/>
        <v/>
      </c>
    </row>
    <row r="150" spans="2:43" x14ac:dyDescent="0.25">
      <c r="B150" s="139"/>
      <c r="C150" s="139"/>
      <c r="D150" s="3"/>
      <c r="E150" s="96"/>
      <c r="F150" s="99"/>
      <c r="G150" s="99"/>
      <c r="H150" s="9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Y150" s="20"/>
      <c r="Z150" s="4"/>
      <c r="AA150" s="4" t="str">
        <f t="shared" si="54"/>
        <v/>
      </c>
      <c r="AB150" s="4" t="str">
        <f t="shared" si="55"/>
        <v/>
      </c>
      <c r="AD150" s="47" t="str">
        <f t="shared" si="40"/>
        <v/>
      </c>
      <c r="AE150" s="47" t="str">
        <f t="shared" si="41"/>
        <v/>
      </c>
      <c r="AF150" s="46" t="str">
        <f t="shared" si="42"/>
        <v/>
      </c>
      <c r="AG150" s="47" t="str">
        <f t="shared" si="43"/>
        <v/>
      </c>
      <c r="AH150" s="46" t="str">
        <f t="shared" si="44"/>
        <v/>
      </c>
      <c r="AI150" s="46" t="str">
        <f t="shared" si="45"/>
        <v/>
      </c>
      <c r="AJ150" s="46" t="str">
        <f t="shared" si="46"/>
        <v/>
      </c>
      <c r="AK150" s="46" t="str">
        <f t="shared" si="47"/>
        <v/>
      </c>
      <c r="AL150" s="46" t="str">
        <f t="shared" si="48"/>
        <v/>
      </c>
      <c r="AM150" s="46" t="str">
        <f t="shared" si="49"/>
        <v/>
      </c>
      <c r="AN150" s="46" t="str">
        <f t="shared" si="50"/>
        <v/>
      </c>
      <c r="AO150" s="46" t="str">
        <f t="shared" si="51"/>
        <v/>
      </c>
      <c r="AP150" s="46" t="str">
        <f t="shared" si="52"/>
        <v/>
      </c>
      <c r="AQ150" s="46" t="str">
        <f t="shared" si="53"/>
        <v/>
      </c>
    </row>
    <row r="151" spans="2:43" x14ac:dyDescent="0.25">
      <c r="B151" s="139"/>
      <c r="C151" s="139"/>
      <c r="D151" s="3"/>
      <c r="E151" s="96"/>
      <c r="F151" s="99"/>
      <c r="G151" s="99"/>
      <c r="H151" s="9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Y151" s="20"/>
      <c r="Z151" s="4"/>
      <c r="AA151" s="4" t="str">
        <f t="shared" si="54"/>
        <v/>
      </c>
      <c r="AB151" s="4" t="str">
        <f t="shared" si="55"/>
        <v/>
      </c>
      <c r="AD151" s="47" t="str">
        <f t="shared" si="40"/>
        <v/>
      </c>
      <c r="AE151" s="47" t="str">
        <f t="shared" si="41"/>
        <v/>
      </c>
      <c r="AF151" s="46" t="str">
        <f t="shared" si="42"/>
        <v/>
      </c>
      <c r="AG151" s="47" t="str">
        <f t="shared" si="43"/>
        <v/>
      </c>
      <c r="AH151" s="46" t="str">
        <f t="shared" si="44"/>
        <v/>
      </c>
      <c r="AI151" s="46" t="str">
        <f t="shared" si="45"/>
        <v/>
      </c>
      <c r="AJ151" s="46" t="str">
        <f t="shared" si="46"/>
        <v/>
      </c>
      <c r="AK151" s="46" t="str">
        <f t="shared" si="47"/>
        <v/>
      </c>
      <c r="AL151" s="46" t="str">
        <f t="shared" si="48"/>
        <v/>
      </c>
      <c r="AM151" s="46" t="str">
        <f t="shared" si="49"/>
        <v/>
      </c>
      <c r="AN151" s="46" t="str">
        <f t="shared" si="50"/>
        <v/>
      </c>
      <c r="AO151" s="46" t="str">
        <f t="shared" si="51"/>
        <v/>
      </c>
      <c r="AP151" s="46" t="str">
        <f t="shared" si="52"/>
        <v/>
      </c>
      <c r="AQ151" s="46" t="str">
        <f t="shared" si="53"/>
        <v/>
      </c>
    </row>
    <row r="152" spans="2:43" x14ac:dyDescent="0.25">
      <c r="B152" s="139"/>
      <c r="C152" s="139"/>
      <c r="D152" s="3"/>
      <c r="E152" s="96"/>
      <c r="F152" s="99"/>
      <c r="G152" s="99"/>
      <c r="H152" s="9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Y152" s="20"/>
      <c r="Z152" s="4"/>
      <c r="AA152" s="4" t="str">
        <f t="shared" si="54"/>
        <v/>
      </c>
      <c r="AB152" s="4" t="str">
        <f t="shared" si="55"/>
        <v/>
      </c>
      <c r="AD152" s="47" t="str">
        <f t="shared" si="40"/>
        <v/>
      </c>
      <c r="AE152" s="47" t="str">
        <f t="shared" si="41"/>
        <v/>
      </c>
      <c r="AF152" s="46" t="str">
        <f t="shared" si="42"/>
        <v/>
      </c>
      <c r="AG152" s="47" t="str">
        <f t="shared" si="43"/>
        <v/>
      </c>
      <c r="AH152" s="46" t="str">
        <f t="shared" si="44"/>
        <v/>
      </c>
      <c r="AI152" s="46" t="str">
        <f t="shared" si="45"/>
        <v/>
      </c>
      <c r="AJ152" s="46" t="str">
        <f t="shared" si="46"/>
        <v/>
      </c>
      <c r="AK152" s="46" t="str">
        <f t="shared" si="47"/>
        <v/>
      </c>
      <c r="AL152" s="46" t="str">
        <f t="shared" si="48"/>
        <v/>
      </c>
      <c r="AM152" s="46" t="str">
        <f t="shared" si="49"/>
        <v/>
      </c>
      <c r="AN152" s="46" t="str">
        <f t="shared" si="50"/>
        <v/>
      </c>
      <c r="AO152" s="46" t="str">
        <f t="shared" si="51"/>
        <v/>
      </c>
      <c r="AP152" s="46" t="str">
        <f t="shared" si="52"/>
        <v/>
      </c>
      <c r="AQ152" s="46" t="str">
        <f t="shared" si="53"/>
        <v/>
      </c>
    </row>
    <row r="153" spans="2:43" x14ac:dyDescent="0.25">
      <c r="B153" s="139"/>
      <c r="C153" s="139"/>
      <c r="D153" s="3"/>
      <c r="E153" s="96"/>
      <c r="F153" s="99"/>
      <c r="G153" s="99"/>
      <c r="H153" s="9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Y153" s="20"/>
      <c r="Z153" s="4"/>
      <c r="AA153" s="4" t="str">
        <f t="shared" si="54"/>
        <v/>
      </c>
      <c r="AB153" s="4" t="str">
        <f t="shared" si="55"/>
        <v/>
      </c>
      <c r="AD153" s="47" t="str">
        <f t="shared" si="40"/>
        <v/>
      </c>
      <c r="AE153" s="47" t="str">
        <f t="shared" si="41"/>
        <v/>
      </c>
      <c r="AF153" s="46" t="str">
        <f t="shared" si="42"/>
        <v/>
      </c>
      <c r="AG153" s="47" t="str">
        <f t="shared" si="43"/>
        <v/>
      </c>
      <c r="AH153" s="46" t="str">
        <f t="shared" si="44"/>
        <v/>
      </c>
      <c r="AI153" s="46" t="str">
        <f t="shared" si="45"/>
        <v/>
      </c>
      <c r="AJ153" s="46" t="str">
        <f t="shared" si="46"/>
        <v/>
      </c>
      <c r="AK153" s="46" t="str">
        <f t="shared" si="47"/>
        <v/>
      </c>
      <c r="AL153" s="46" t="str">
        <f t="shared" si="48"/>
        <v/>
      </c>
      <c r="AM153" s="46" t="str">
        <f t="shared" si="49"/>
        <v/>
      </c>
      <c r="AN153" s="46" t="str">
        <f t="shared" si="50"/>
        <v/>
      </c>
      <c r="AO153" s="46" t="str">
        <f t="shared" si="51"/>
        <v/>
      </c>
      <c r="AP153" s="46" t="str">
        <f t="shared" si="52"/>
        <v/>
      </c>
      <c r="AQ153" s="46" t="str">
        <f t="shared" si="53"/>
        <v/>
      </c>
    </row>
    <row r="154" spans="2:43" x14ac:dyDescent="0.25">
      <c r="B154" s="139"/>
      <c r="C154" s="139"/>
      <c r="D154" s="3"/>
      <c r="E154" s="96"/>
      <c r="F154" s="99"/>
      <c r="G154" s="99"/>
      <c r="H154" s="9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Y154" s="20"/>
      <c r="Z154" s="4"/>
      <c r="AA154" s="4" t="str">
        <f t="shared" si="54"/>
        <v/>
      </c>
      <c r="AB154" s="4" t="str">
        <f t="shared" si="55"/>
        <v/>
      </c>
      <c r="AD154" s="47" t="str">
        <f t="shared" si="40"/>
        <v/>
      </c>
      <c r="AE154" s="47" t="str">
        <f t="shared" si="41"/>
        <v/>
      </c>
      <c r="AF154" s="46" t="str">
        <f t="shared" si="42"/>
        <v/>
      </c>
      <c r="AG154" s="47" t="str">
        <f t="shared" si="43"/>
        <v/>
      </c>
      <c r="AH154" s="46" t="str">
        <f t="shared" si="44"/>
        <v/>
      </c>
      <c r="AI154" s="46" t="str">
        <f t="shared" si="45"/>
        <v/>
      </c>
      <c r="AJ154" s="46" t="str">
        <f t="shared" si="46"/>
        <v/>
      </c>
      <c r="AK154" s="46" t="str">
        <f t="shared" si="47"/>
        <v/>
      </c>
      <c r="AL154" s="46" t="str">
        <f t="shared" si="48"/>
        <v/>
      </c>
      <c r="AM154" s="46" t="str">
        <f t="shared" si="49"/>
        <v/>
      </c>
      <c r="AN154" s="46" t="str">
        <f t="shared" si="50"/>
        <v/>
      </c>
      <c r="AO154" s="46" t="str">
        <f t="shared" si="51"/>
        <v/>
      </c>
      <c r="AP154" s="46" t="str">
        <f t="shared" si="52"/>
        <v/>
      </c>
      <c r="AQ154" s="46" t="str">
        <f t="shared" si="53"/>
        <v/>
      </c>
    </row>
    <row r="155" spans="2:43" x14ac:dyDescent="0.25">
      <c r="B155" s="139"/>
      <c r="C155" s="139"/>
      <c r="D155" s="3"/>
      <c r="E155" s="96"/>
      <c r="F155" s="99" t="str">
        <f t="shared" ref="F155:F218" si="56">IF(G155="","",VLOOKUP($G155,$AW$2:$AX$12,2,FALSE))</f>
        <v/>
      </c>
      <c r="G155" s="99"/>
      <c r="H155" s="9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Y155" s="20"/>
      <c r="Z155" s="4"/>
      <c r="AA155" s="4" t="str">
        <f t="shared" si="54"/>
        <v/>
      </c>
      <c r="AB155" s="4" t="str">
        <f t="shared" si="55"/>
        <v/>
      </c>
      <c r="AD155" s="47" t="str">
        <f t="shared" si="40"/>
        <v/>
      </c>
      <c r="AE155" s="47" t="str">
        <f t="shared" si="41"/>
        <v/>
      </c>
      <c r="AF155" s="46" t="str">
        <f t="shared" si="42"/>
        <v/>
      </c>
      <c r="AG155" s="47" t="str">
        <f t="shared" si="43"/>
        <v/>
      </c>
      <c r="AH155" s="46" t="str">
        <f t="shared" si="44"/>
        <v/>
      </c>
      <c r="AI155" s="46" t="str">
        <f t="shared" si="45"/>
        <v/>
      </c>
      <c r="AJ155" s="46" t="str">
        <f t="shared" si="46"/>
        <v/>
      </c>
      <c r="AK155" s="46" t="str">
        <f t="shared" si="47"/>
        <v/>
      </c>
      <c r="AL155" s="46" t="str">
        <f t="shared" si="48"/>
        <v/>
      </c>
      <c r="AM155" s="46" t="str">
        <f t="shared" si="49"/>
        <v/>
      </c>
      <c r="AN155" s="46" t="str">
        <f t="shared" si="50"/>
        <v/>
      </c>
      <c r="AO155" s="46" t="str">
        <f t="shared" si="51"/>
        <v/>
      </c>
      <c r="AP155" s="46" t="str">
        <f t="shared" si="52"/>
        <v/>
      </c>
      <c r="AQ155" s="46" t="str">
        <f t="shared" si="53"/>
        <v/>
      </c>
    </row>
    <row r="156" spans="2:43" x14ac:dyDescent="0.25">
      <c r="B156" s="139"/>
      <c r="C156" s="139"/>
      <c r="D156" s="3"/>
      <c r="E156" s="96"/>
      <c r="F156" s="99" t="str">
        <f t="shared" si="56"/>
        <v/>
      </c>
      <c r="G156" s="99"/>
      <c r="H156" s="9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Y156" s="20"/>
      <c r="Z156" s="4"/>
      <c r="AA156" s="4" t="str">
        <f t="shared" si="54"/>
        <v/>
      </c>
      <c r="AB156" s="4" t="str">
        <f t="shared" si="55"/>
        <v/>
      </c>
      <c r="AD156" s="47" t="str">
        <f t="shared" si="40"/>
        <v/>
      </c>
      <c r="AE156" s="47" t="str">
        <f t="shared" si="41"/>
        <v/>
      </c>
      <c r="AF156" s="46" t="str">
        <f t="shared" si="42"/>
        <v/>
      </c>
      <c r="AG156" s="47" t="str">
        <f t="shared" si="43"/>
        <v/>
      </c>
      <c r="AH156" s="46" t="str">
        <f t="shared" si="44"/>
        <v/>
      </c>
      <c r="AI156" s="46" t="str">
        <f t="shared" si="45"/>
        <v/>
      </c>
      <c r="AJ156" s="46" t="str">
        <f t="shared" si="46"/>
        <v/>
      </c>
      <c r="AK156" s="46" t="str">
        <f t="shared" si="47"/>
        <v/>
      </c>
      <c r="AL156" s="46" t="str">
        <f t="shared" si="48"/>
        <v/>
      </c>
      <c r="AM156" s="46" t="str">
        <f t="shared" si="49"/>
        <v/>
      </c>
      <c r="AN156" s="46" t="str">
        <f t="shared" si="50"/>
        <v/>
      </c>
      <c r="AO156" s="46" t="str">
        <f t="shared" si="51"/>
        <v/>
      </c>
      <c r="AP156" s="46" t="str">
        <f t="shared" si="52"/>
        <v/>
      </c>
      <c r="AQ156" s="46" t="str">
        <f t="shared" si="53"/>
        <v/>
      </c>
    </row>
    <row r="157" spans="2:43" x14ac:dyDescent="0.25">
      <c r="B157" s="139"/>
      <c r="C157" s="139"/>
      <c r="D157" s="3"/>
      <c r="E157" s="96"/>
      <c r="F157" s="99" t="str">
        <f t="shared" si="56"/>
        <v/>
      </c>
      <c r="G157" s="99"/>
      <c r="H157" s="9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Y157" s="20"/>
      <c r="Z157" s="4"/>
      <c r="AA157" s="4" t="str">
        <f t="shared" si="54"/>
        <v/>
      </c>
      <c r="AB157" s="4" t="str">
        <f t="shared" si="55"/>
        <v/>
      </c>
      <c r="AD157" s="47" t="str">
        <f t="shared" si="40"/>
        <v/>
      </c>
      <c r="AE157" s="47" t="str">
        <f t="shared" si="41"/>
        <v/>
      </c>
      <c r="AF157" s="46" t="str">
        <f t="shared" si="42"/>
        <v/>
      </c>
      <c r="AG157" s="47" t="str">
        <f t="shared" si="43"/>
        <v/>
      </c>
      <c r="AH157" s="46" t="str">
        <f t="shared" si="44"/>
        <v/>
      </c>
      <c r="AI157" s="46" t="str">
        <f t="shared" si="45"/>
        <v/>
      </c>
      <c r="AJ157" s="46" t="str">
        <f t="shared" si="46"/>
        <v/>
      </c>
      <c r="AK157" s="46" t="str">
        <f t="shared" si="47"/>
        <v/>
      </c>
      <c r="AL157" s="46" t="str">
        <f t="shared" si="48"/>
        <v/>
      </c>
      <c r="AM157" s="46" t="str">
        <f t="shared" si="49"/>
        <v/>
      </c>
      <c r="AN157" s="46" t="str">
        <f t="shared" si="50"/>
        <v/>
      </c>
      <c r="AO157" s="46" t="str">
        <f t="shared" si="51"/>
        <v/>
      </c>
      <c r="AP157" s="46" t="str">
        <f t="shared" si="52"/>
        <v/>
      </c>
      <c r="AQ157" s="46" t="str">
        <f t="shared" si="53"/>
        <v/>
      </c>
    </row>
    <row r="158" spans="2:43" x14ac:dyDescent="0.25">
      <c r="B158" s="139"/>
      <c r="C158" s="139"/>
      <c r="D158" s="3"/>
      <c r="E158" s="96"/>
      <c r="F158" s="99" t="str">
        <f t="shared" si="56"/>
        <v/>
      </c>
      <c r="G158" s="99"/>
      <c r="H158" s="9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Y158" s="20"/>
      <c r="Z158" s="4"/>
      <c r="AA158" s="4" t="str">
        <f t="shared" si="54"/>
        <v/>
      </c>
      <c r="AB158" s="4" t="str">
        <f t="shared" si="55"/>
        <v/>
      </c>
      <c r="AD158" s="47" t="str">
        <f t="shared" si="40"/>
        <v/>
      </c>
      <c r="AE158" s="47" t="str">
        <f t="shared" si="41"/>
        <v/>
      </c>
      <c r="AF158" s="46" t="str">
        <f t="shared" si="42"/>
        <v/>
      </c>
      <c r="AG158" s="47" t="str">
        <f t="shared" si="43"/>
        <v/>
      </c>
      <c r="AH158" s="46" t="str">
        <f t="shared" si="44"/>
        <v/>
      </c>
      <c r="AI158" s="46" t="str">
        <f t="shared" si="45"/>
        <v/>
      </c>
      <c r="AJ158" s="46" t="str">
        <f t="shared" si="46"/>
        <v/>
      </c>
      <c r="AK158" s="46" t="str">
        <f t="shared" si="47"/>
        <v/>
      </c>
      <c r="AL158" s="46" t="str">
        <f t="shared" si="48"/>
        <v/>
      </c>
      <c r="AM158" s="46" t="str">
        <f t="shared" si="49"/>
        <v/>
      </c>
      <c r="AN158" s="46" t="str">
        <f t="shared" si="50"/>
        <v/>
      </c>
      <c r="AO158" s="46" t="str">
        <f t="shared" si="51"/>
        <v/>
      </c>
      <c r="AP158" s="46" t="str">
        <f t="shared" si="52"/>
        <v/>
      </c>
      <c r="AQ158" s="46" t="str">
        <f t="shared" si="53"/>
        <v/>
      </c>
    </row>
    <row r="159" spans="2:43" x14ac:dyDescent="0.25">
      <c r="B159" s="139"/>
      <c r="C159" s="139"/>
      <c r="D159" s="3"/>
      <c r="E159" s="96"/>
      <c r="F159" s="99" t="str">
        <f t="shared" si="56"/>
        <v/>
      </c>
      <c r="G159" s="99"/>
      <c r="H159" s="9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Y159" s="20"/>
      <c r="Z159" s="4"/>
      <c r="AA159" s="4" t="str">
        <f t="shared" si="54"/>
        <v/>
      </c>
      <c r="AB159" s="4" t="str">
        <f t="shared" si="55"/>
        <v/>
      </c>
      <c r="AD159" s="47" t="str">
        <f t="shared" si="40"/>
        <v/>
      </c>
      <c r="AE159" s="47" t="str">
        <f t="shared" si="41"/>
        <v/>
      </c>
      <c r="AF159" s="46" t="str">
        <f t="shared" si="42"/>
        <v/>
      </c>
      <c r="AG159" s="47" t="str">
        <f t="shared" si="43"/>
        <v/>
      </c>
      <c r="AH159" s="46" t="str">
        <f t="shared" si="44"/>
        <v/>
      </c>
      <c r="AI159" s="46" t="str">
        <f t="shared" si="45"/>
        <v/>
      </c>
      <c r="AJ159" s="46" t="str">
        <f t="shared" si="46"/>
        <v/>
      </c>
      <c r="AK159" s="46" t="str">
        <f t="shared" si="47"/>
        <v/>
      </c>
      <c r="AL159" s="46" t="str">
        <f t="shared" si="48"/>
        <v/>
      </c>
      <c r="AM159" s="46" t="str">
        <f t="shared" si="49"/>
        <v/>
      </c>
      <c r="AN159" s="46" t="str">
        <f t="shared" si="50"/>
        <v/>
      </c>
      <c r="AO159" s="46" t="str">
        <f t="shared" si="51"/>
        <v/>
      </c>
      <c r="AP159" s="46" t="str">
        <f t="shared" si="52"/>
        <v/>
      </c>
      <c r="AQ159" s="46" t="str">
        <f t="shared" si="53"/>
        <v/>
      </c>
    </row>
    <row r="160" spans="2:43" x14ac:dyDescent="0.25">
      <c r="B160" s="139"/>
      <c r="C160" s="139"/>
      <c r="D160" s="3"/>
      <c r="E160" s="96"/>
      <c r="F160" s="99" t="str">
        <f t="shared" si="56"/>
        <v/>
      </c>
      <c r="G160" s="99"/>
      <c r="H160" s="9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Y160" s="20"/>
      <c r="Z160" s="4"/>
      <c r="AA160" s="4" t="str">
        <f t="shared" si="54"/>
        <v/>
      </c>
      <c r="AB160" s="4" t="str">
        <f t="shared" si="55"/>
        <v/>
      </c>
      <c r="AD160" s="47" t="str">
        <f t="shared" si="40"/>
        <v/>
      </c>
      <c r="AE160" s="47" t="str">
        <f t="shared" si="41"/>
        <v/>
      </c>
      <c r="AF160" s="46" t="str">
        <f t="shared" si="42"/>
        <v/>
      </c>
      <c r="AG160" s="47" t="str">
        <f t="shared" si="43"/>
        <v/>
      </c>
      <c r="AH160" s="46" t="str">
        <f t="shared" si="44"/>
        <v/>
      </c>
      <c r="AI160" s="46" t="str">
        <f t="shared" si="45"/>
        <v/>
      </c>
      <c r="AJ160" s="46" t="str">
        <f t="shared" si="46"/>
        <v/>
      </c>
      <c r="AK160" s="46" t="str">
        <f t="shared" si="47"/>
        <v/>
      </c>
      <c r="AL160" s="46" t="str">
        <f t="shared" si="48"/>
        <v/>
      </c>
      <c r="AM160" s="46" t="str">
        <f t="shared" si="49"/>
        <v/>
      </c>
      <c r="AN160" s="46" t="str">
        <f t="shared" si="50"/>
        <v/>
      </c>
      <c r="AO160" s="46" t="str">
        <f t="shared" si="51"/>
        <v/>
      </c>
      <c r="AP160" s="46" t="str">
        <f t="shared" si="52"/>
        <v/>
      </c>
      <c r="AQ160" s="46" t="str">
        <f t="shared" si="53"/>
        <v/>
      </c>
    </row>
    <row r="161" spans="2:43" x14ac:dyDescent="0.25">
      <c r="B161" s="139"/>
      <c r="C161" s="139"/>
      <c r="D161" s="3"/>
      <c r="E161" s="96"/>
      <c r="F161" s="99" t="str">
        <f t="shared" si="56"/>
        <v/>
      </c>
      <c r="G161" s="99"/>
      <c r="H161" s="9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Y161" s="20"/>
      <c r="Z161" s="4"/>
      <c r="AA161" s="4" t="str">
        <f t="shared" si="54"/>
        <v/>
      </c>
      <c r="AB161" s="4" t="str">
        <f t="shared" si="55"/>
        <v/>
      </c>
      <c r="AD161" s="47" t="str">
        <f t="shared" si="40"/>
        <v/>
      </c>
      <c r="AE161" s="47" t="str">
        <f t="shared" si="41"/>
        <v/>
      </c>
      <c r="AF161" s="46" t="str">
        <f t="shared" si="42"/>
        <v/>
      </c>
      <c r="AG161" s="47" t="str">
        <f t="shared" si="43"/>
        <v/>
      </c>
      <c r="AH161" s="46" t="str">
        <f t="shared" si="44"/>
        <v/>
      </c>
      <c r="AI161" s="46" t="str">
        <f t="shared" si="45"/>
        <v/>
      </c>
      <c r="AJ161" s="46" t="str">
        <f t="shared" si="46"/>
        <v/>
      </c>
      <c r="AK161" s="46" t="str">
        <f t="shared" si="47"/>
        <v/>
      </c>
      <c r="AL161" s="46" t="str">
        <f t="shared" si="48"/>
        <v/>
      </c>
      <c r="AM161" s="46" t="str">
        <f t="shared" si="49"/>
        <v/>
      </c>
      <c r="AN161" s="46" t="str">
        <f t="shared" si="50"/>
        <v/>
      </c>
      <c r="AO161" s="46" t="str">
        <f t="shared" si="51"/>
        <v/>
      </c>
      <c r="AP161" s="46" t="str">
        <f t="shared" si="52"/>
        <v/>
      </c>
      <c r="AQ161" s="46" t="str">
        <f t="shared" si="53"/>
        <v/>
      </c>
    </row>
    <row r="162" spans="2:43" x14ac:dyDescent="0.25">
      <c r="B162" s="139"/>
      <c r="C162" s="139"/>
      <c r="D162" s="3"/>
      <c r="E162" s="96"/>
      <c r="F162" s="99" t="str">
        <f t="shared" si="56"/>
        <v/>
      </c>
      <c r="G162" s="99"/>
      <c r="H162" s="9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Y162" s="20"/>
      <c r="Z162" s="4"/>
      <c r="AA162" s="4" t="str">
        <f t="shared" si="54"/>
        <v/>
      </c>
      <c r="AB162" s="4" t="str">
        <f t="shared" si="55"/>
        <v/>
      </c>
      <c r="AD162" s="47" t="str">
        <f t="shared" si="40"/>
        <v/>
      </c>
      <c r="AE162" s="47" t="str">
        <f t="shared" si="41"/>
        <v/>
      </c>
      <c r="AF162" s="46" t="str">
        <f t="shared" si="42"/>
        <v/>
      </c>
      <c r="AG162" s="47" t="str">
        <f t="shared" si="43"/>
        <v/>
      </c>
      <c r="AH162" s="46" t="str">
        <f t="shared" si="44"/>
        <v/>
      </c>
      <c r="AI162" s="46" t="str">
        <f t="shared" si="45"/>
        <v/>
      </c>
      <c r="AJ162" s="46" t="str">
        <f t="shared" si="46"/>
        <v/>
      </c>
      <c r="AK162" s="46" t="str">
        <f t="shared" si="47"/>
        <v/>
      </c>
      <c r="AL162" s="46" t="str">
        <f t="shared" si="48"/>
        <v/>
      </c>
      <c r="AM162" s="46" t="str">
        <f t="shared" si="49"/>
        <v/>
      </c>
      <c r="AN162" s="46" t="str">
        <f t="shared" si="50"/>
        <v/>
      </c>
      <c r="AO162" s="46" t="str">
        <f t="shared" si="51"/>
        <v/>
      </c>
      <c r="AP162" s="46" t="str">
        <f t="shared" si="52"/>
        <v/>
      </c>
      <c r="AQ162" s="46" t="str">
        <f t="shared" si="53"/>
        <v/>
      </c>
    </row>
    <row r="163" spans="2:43" x14ac:dyDescent="0.25">
      <c r="B163" s="139"/>
      <c r="C163" s="139"/>
      <c r="D163" s="3"/>
      <c r="E163" s="96"/>
      <c r="F163" s="99" t="str">
        <f t="shared" si="56"/>
        <v/>
      </c>
      <c r="G163" s="99"/>
      <c r="H163" s="9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Y163" s="20"/>
      <c r="Z163" s="4"/>
      <c r="AA163" s="4" t="str">
        <f t="shared" si="54"/>
        <v/>
      </c>
      <c r="AB163" s="4" t="str">
        <f t="shared" si="55"/>
        <v/>
      </c>
      <c r="AD163" s="47" t="str">
        <f t="shared" si="40"/>
        <v/>
      </c>
      <c r="AE163" s="47" t="str">
        <f t="shared" si="41"/>
        <v/>
      </c>
      <c r="AF163" s="46" t="str">
        <f t="shared" si="42"/>
        <v/>
      </c>
      <c r="AG163" s="47" t="str">
        <f t="shared" si="43"/>
        <v/>
      </c>
      <c r="AH163" s="46" t="str">
        <f t="shared" si="44"/>
        <v/>
      </c>
      <c r="AI163" s="46" t="str">
        <f t="shared" si="45"/>
        <v/>
      </c>
      <c r="AJ163" s="46" t="str">
        <f t="shared" si="46"/>
        <v/>
      </c>
      <c r="AK163" s="46" t="str">
        <f t="shared" si="47"/>
        <v/>
      </c>
      <c r="AL163" s="46" t="str">
        <f t="shared" si="48"/>
        <v/>
      </c>
      <c r="AM163" s="46" t="str">
        <f t="shared" si="49"/>
        <v/>
      </c>
      <c r="AN163" s="46" t="str">
        <f t="shared" si="50"/>
        <v/>
      </c>
      <c r="AO163" s="46" t="str">
        <f t="shared" si="51"/>
        <v/>
      </c>
      <c r="AP163" s="46" t="str">
        <f t="shared" si="52"/>
        <v/>
      </c>
      <c r="AQ163" s="46" t="str">
        <f t="shared" si="53"/>
        <v/>
      </c>
    </row>
    <row r="164" spans="2:43" x14ac:dyDescent="0.25">
      <c r="B164" s="139"/>
      <c r="C164" s="139"/>
      <c r="D164" s="3"/>
      <c r="E164" s="96"/>
      <c r="F164" s="99" t="str">
        <f t="shared" si="56"/>
        <v/>
      </c>
      <c r="G164" s="99"/>
      <c r="H164" s="9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Y164" s="20"/>
      <c r="Z164" s="4"/>
      <c r="AA164" s="4" t="str">
        <f t="shared" si="54"/>
        <v/>
      </c>
      <c r="AB164" s="4" t="str">
        <f t="shared" si="55"/>
        <v/>
      </c>
      <c r="AD164" s="47" t="str">
        <f t="shared" si="40"/>
        <v/>
      </c>
      <c r="AE164" s="47" t="str">
        <f t="shared" si="41"/>
        <v/>
      </c>
      <c r="AF164" s="46" t="str">
        <f t="shared" si="42"/>
        <v/>
      </c>
      <c r="AG164" s="47" t="str">
        <f t="shared" si="43"/>
        <v/>
      </c>
      <c r="AH164" s="46" t="str">
        <f t="shared" si="44"/>
        <v/>
      </c>
      <c r="AI164" s="46" t="str">
        <f t="shared" si="45"/>
        <v/>
      </c>
      <c r="AJ164" s="46" t="str">
        <f t="shared" si="46"/>
        <v/>
      </c>
      <c r="AK164" s="46" t="str">
        <f t="shared" si="47"/>
        <v/>
      </c>
      <c r="AL164" s="46" t="str">
        <f t="shared" si="48"/>
        <v/>
      </c>
      <c r="AM164" s="46" t="str">
        <f t="shared" si="49"/>
        <v/>
      </c>
      <c r="AN164" s="46" t="str">
        <f t="shared" si="50"/>
        <v/>
      </c>
      <c r="AO164" s="46" t="str">
        <f t="shared" si="51"/>
        <v/>
      </c>
      <c r="AP164" s="46" t="str">
        <f t="shared" si="52"/>
        <v/>
      </c>
      <c r="AQ164" s="46" t="str">
        <f t="shared" si="53"/>
        <v/>
      </c>
    </row>
    <row r="165" spans="2:43" x14ac:dyDescent="0.25">
      <c r="B165" s="139"/>
      <c r="C165" s="139"/>
      <c r="D165" s="3"/>
      <c r="E165" s="96"/>
      <c r="F165" s="99" t="str">
        <f t="shared" si="56"/>
        <v/>
      </c>
      <c r="G165" s="99"/>
      <c r="H165" s="9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Y165" s="20"/>
      <c r="Z165" s="4"/>
      <c r="AA165" s="4" t="str">
        <f t="shared" si="54"/>
        <v/>
      </c>
      <c r="AB165" s="4" t="str">
        <f t="shared" si="55"/>
        <v/>
      </c>
      <c r="AD165" s="47" t="str">
        <f t="shared" si="40"/>
        <v/>
      </c>
      <c r="AE165" s="47" t="str">
        <f t="shared" si="41"/>
        <v/>
      </c>
      <c r="AF165" s="46" t="str">
        <f t="shared" si="42"/>
        <v/>
      </c>
      <c r="AG165" s="47" t="str">
        <f t="shared" si="43"/>
        <v/>
      </c>
      <c r="AH165" s="46" t="str">
        <f t="shared" si="44"/>
        <v/>
      </c>
      <c r="AI165" s="46" t="str">
        <f t="shared" si="45"/>
        <v/>
      </c>
      <c r="AJ165" s="46" t="str">
        <f t="shared" si="46"/>
        <v/>
      </c>
      <c r="AK165" s="46" t="str">
        <f t="shared" si="47"/>
        <v/>
      </c>
      <c r="AL165" s="46" t="str">
        <f t="shared" si="48"/>
        <v/>
      </c>
      <c r="AM165" s="46" t="str">
        <f t="shared" si="49"/>
        <v/>
      </c>
      <c r="AN165" s="46" t="str">
        <f t="shared" si="50"/>
        <v/>
      </c>
      <c r="AO165" s="46" t="str">
        <f t="shared" si="51"/>
        <v/>
      </c>
      <c r="AP165" s="46" t="str">
        <f t="shared" si="52"/>
        <v/>
      </c>
      <c r="AQ165" s="46" t="str">
        <f t="shared" si="53"/>
        <v/>
      </c>
    </row>
    <row r="166" spans="2:43" x14ac:dyDescent="0.25">
      <c r="B166" s="139"/>
      <c r="C166" s="139"/>
      <c r="D166" s="3"/>
      <c r="E166" s="96"/>
      <c r="F166" s="99" t="str">
        <f t="shared" si="56"/>
        <v/>
      </c>
      <c r="G166" s="99"/>
      <c r="H166" s="9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Y166" s="20"/>
      <c r="Z166" s="4"/>
      <c r="AA166" s="4" t="str">
        <f t="shared" si="54"/>
        <v/>
      </c>
      <c r="AB166" s="4" t="str">
        <f t="shared" si="55"/>
        <v/>
      </c>
      <c r="AD166" s="47" t="str">
        <f t="shared" si="40"/>
        <v/>
      </c>
      <c r="AE166" s="47" t="str">
        <f t="shared" si="41"/>
        <v/>
      </c>
      <c r="AF166" s="46" t="str">
        <f t="shared" si="42"/>
        <v/>
      </c>
      <c r="AG166" s="47" t="str">
        <f t="shared" si="43"/>
        <v/>
      </c>
      <c r="AH166" s="46" t="str">
        <f t="shared" si="44"/>
        <v/>
      </c>
      <c r="AI166" s="46" t="str">
        <f t="shared" si="45"/>
        <v/>
      </c>
      <c r="AJ166" s="46" t="str">
        <f t="shared" si="46"/>
        <v/>
      </c>
      <c r="AK166" s="46" t="str">
        <f t="shared" si="47"/>
        <v/>
      </c>
      <c r="AL166" s="46" t="str">
        <f t="shared" si="48"/>
        <v/>
      </c>
      <c r="AM166" s="46" t="str">
        <f t="shared" si="49"/>
        <v/>
      </c>
      <c r="AN166" s="46" t="str">
        <f t="shared" si="50"/>
        <v/>
      </c>
      <c r="AO166" s="46" t="str">
        <f t="shared" si="51"/>
        <v/>
      </c>
      <c r="AP166" s="46" t="str">
        <f t="shared" si="52"/>
        <v/>
      </c>
      <c r="AQ166" s="46" t="str">
        <f t="shared" si="53"/>
        <v/>
      </c>
    </row>
    <row r="167" spans="2:43" x14ac:dyDescent="0.25">
      <c r="B167" s="139"/>
      <c r="C167" s="139"/>
      <c r="D167" s="3"/>
      <c r="E167" s="96"/>
      <c r="F167" s="99" t="str">
        <f t="shared" si="56"/>
        <v/>
      </c>
      <c r="G167" s="99"/>
      <c r="H167" s="9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Y167" s="20"/>
      <c r="Z167" s="4"/>
      <c r="AA167" s="4" t="str">
        <f t="shared" si="54"/>
        <v/>
      </c>
      <c r="AB167" s="4" t="str">
        <f t="shared" si="55"/>
        <v/>
      </c>
      <c r="AD167" s="47" t="str">
        <f t="shared" si="40"/>
        <v/>
      </c>
      <c r="AE167" s="47" t="str">
        <f t="shared" si="41"/>
        <v/>
      </c>
      <c r="AF167" s="46" t="str">
        <f t="shared" si="42"/>
        <v/>
      </c>
      <c r="AG167" s="47" t="str">
        <f t="shared" si="43"/>
        <v/>
      </c>
      <c r="AH167" s="46" t="str">
        <f t="shared" si="44"/>
        <v/>
      </c>
      <c r="AI167" s="46" t="str">
        <f t="shared" si="45"/>
        <v/>
      </c>
      <c r="AJ167" s="46" t="str">
        <f t="shared" si="46"/>
        <v/>
      </c>
      <c r="AK167" s="46" t="str">
        <f t="shared" si="47"/>
        <v/>
      </c>
      <c r="AL167" s="46" t="str">
        <f t="shared" si="48"/>
        <v/>
      </c>
      <c r="AM167" s="46" t="str">
        <f t="shared" si="49"/>
        <v/>
      </c>
      <c r="AN167" s="46" t="str">
        <f t="shared" si="50"/>
        <v/>
      </c>
      <c r="AO167" s="46" t="str">
        <f t="shared" si="51"/>
        <v/>
      </c>
      <c r="AP167" s="46" t="str">
        <f t="shared" si="52"/>
        <v/>
      </c>
      <c r="AQ167" s="46" t="str">
        <f t="shared" si="53"/>
        <v/>
      </c>
    </row>
    <row r="168" spans="2:43" x14ac:dyDescent="0.25">
      <c r="B168" s="139"/>
      <c r="C168" s="139"/>
      <c r="D168" s="3"/>
      <c r="E168" s="96"/>
      <c r="F168" s="99" t="str">
        <f t="shared" si="56"/>
        <v/>
      </c>
      <c r="G168" s="99"/>
      <c r="H168" s="9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Y168" s="20"/>
      <c r="Z168" s="4"/>
      <c r="AA168" s="4" t="str">
        <f t="shared" si="54"/>
        <v/>
      </c>
      <c r="AB168" s="4" t="str">
        <f t="shared" si="55"/>
        <v/>
      </c>
      <c r="AD168" s="47" t="str">
        <f t="shared" si="40"/>
        <v/>
      </c>
      <c r="AE168" s="47" t="str">
        <f t="shared" si="41"/>
        <v/>
      </c>
      <c r="AF168" s="46" t="str">
        <f t="shared" si="42"/>
        <v/>
      </c>
      <c r="AG168" s="47" t="str">
        <f t="shared" si="43"/>
        <v/>
      </c>
      <c r="AH168" s="46" t="str">
        <f t="shared" si="44"/>
        <v/>
      </c>
      <c r="AI168" s="46" t="str">
        <f t="shared" si="45"/>
        <v/>
      </c>
      <c r="AJ168" s="46" t="str">
        <f t="shared" si="46"/>
        <v/>
      </c>
      <c r="AK168" s="46" t="str">
        <f t="shared" si="47"/>
        <v/>
      </c>
      <c r="AL168" s="46" t="str">
        <f t="shared" si="48"/>
        <v/>
      </c>
      <c r="AM168" s="46" t="str">
        <f t="shared" si="49"/>
        <v/>
      </c>
      <c r="AN168" s="46" t="str">
        <f t="shared" si="50"/>
        <v/>
      </c>
      <c r="AO168" s="46" t="str">
        <f t="shared" si="51"/>
        <v/>
      </c>
      <c r="AP168" s="46" t="str">
        <f t="shared" si="52"/>
        <v/>
      </c>
      <c r="AQ168" s="46" t="str">
        <f t="shared" si="53"/>
        <v/>
      </c>
    </row>
    <row r="169" spans="2:43" x14ac:dyDescent="0.25">
      <c r="B169" s="139"/>
      <c r="C169" s="139"/>
      <c r="D169" s="3"/>
      <c r="E169" s="96"/>
      <c r="F169" s="99" t="str">
        <f t="shared" si="56"/>
        <v/>
      </c>
      <c r="G169" s="99"/>
      <c r="H169" s="9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Y169" s="20"/>
      <c r="Z169" s="4"/>
      <c r="AA169" s="4" t="str">
        <f t="shared" si="54"/>
        <v/>
      </c>
      <c r="AB169" s="4" t="str">
        <f t="shared" si="55"/>
        <v/>
      </c>
      <c r="AD169" s="47" t="str">
        <f t="shared" si="40"/>
        <v/>
      </c>
      <c r="AE169" s="47" t="str">
        <f t="shared" si="41"/>
        <v/>
      </c>
      <c r="AF169" s="46" t="str">
        <f t="shared" si="42"/>
        <v/>
      </c>
      <c r="AG169" s="47" t="str">
        <f t="shared" si="43"/>
        <v/>
      </c>
      <c r="AH169" s="46" t="str">
        <f t="shared" si="44"/>
        <v/>
      </c>
      <c r="AI169" s="46" t="str">
        <f t="shared" si="45"/>
        <v/>
      </c>
      <c r="AJ169" s="46" t="str">
        <f t="shared" si="46"/>
        <v/>
      </c>
      <c r="AK169" s="46" t="str">
        <f t="shared" si="47"/>
        <v/>
      </c>
      <c r="AL169" s="46" t="str">
        <f t="shared" si="48"/>
        <v/>
      </c>
      <c r="AM169" s="46" t="str">
        <f t="shared" si="49"/>
        <v/>
      </c>
      <c r="AN169" s="46" t="str">
        <f t="shared" si="50"/>
        <v/>
      </c>
      <c r="AO169" s="46" t="str">
        <f t="shared" si="51"/>
        <v/>
      </c>
      <c r="AP169" s="46" t="str">
        <f t="shared" si="52"/>
        <v/>
      </c>
      <c r="AQ169" s="46" t="str">
        <f t="shared" si="53"/>
        <v/>
      </c>
    </row>
    <row r="170" spans="2:43" x14ac:dyDescent="0.25">
      <c r="B170" s="139"/>
      <c r="C170" s="139"/>
      <c r="D170" s="3"/>
      <c r="E170" s="96"/>
      <c r="F170" s="99" t="str">
        <f t="shared" si="56"/>
        <v/>
      </c>
      <c r="G170" s="99"/>
      <c r="H170" s="9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Y170" s="20"/>
      <c r="Z170" s="4"/>
      <c r="AA170" s="4" t="str">
        <f t="shared" si="54"/>
        <v/>
      </c>
      <c r="AB170" s="4" t="str">
        <f t="shared" si="55"/>
        <v/>
      </c>
      <c r="AD170" s="47" t="str">
        <f t="shared" si="40"/>
        <v/>
      </c>
      <c r="AE170" s="47" t="str">
        <f t="shared" si="41"/>
        <v/>
      </c>
      <c r="AF170" s="46" t="str">
        <f t="shared" si="42"/>
        <v/>
      </c>
      <c r="AG170" s="47" t="str">
        <f t="shared" si="43"/>
        <v/>
      </c>
      <c r="AH170" s="46" t="str">
        <f t="shared" si="44"/>
        <v/>
      </c>
      <c r="AI170" s="46" t="str">
        <f t="shared" si="45"/>
        <v/>
      </c>
      <c r="AJ170" s="46" t="str">
        <f t="shared" si="46"/>
        <v/>
      </c>
      <c r="AK170" s="46" t="str">
        <f t="shared" si="47"/>
        <v/>
      </c>
      <c r="AL170" s="46" t="str">
        <f t="shared" si="48"/>
        <v/>
      </c>
      <c r="AM170" s="46" t="str">
        <f t="shared" si="49"/>
        <v/>
      </c>
      <c r="AN170" s="46" t="str">
        <f t="shared" si="50"/>
        <v/>
      </c>
      <c r="AO170" s="46" t="str">
        <f t="shared" si="51"/>
        <v/>
      </c>
      <c r="AP170" s="46" t="str">
        <f t="shared" si="52"/>
        <v/>
      </c>
      <c r="AQ170" s="46" t="str">
        <f t="shared" si="53"/>
        <v/>
      </c>
    </row>
    <row r="171" spans="2:43" x14ac:dyDescent="0.25">
      <c r="B171" s="139"/>
      <c r="C171" s="139"/>
      <c r="D171" s="3"/>
      <c r="E171" s="96"/>
      <c r="F171" s="99" t="str">
        <f t="shared" si="56"/>
        <v/>
      </c>
      <c r="G171" s="99"/>
      <c r="H171" s="9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Y171" s="20"/>
      <c r="Z171" s="4"/>
      <c r="AA171" s="4" t="str">
        <f t="shared" si="54"/>
        <v/>
      </c>
      <c r="AB171" s="4" t="str">
        <f t="shared" si="55"/>
        <v/>
      </c>
      <c r="AD171" s="47" t="str">
        <f t="shared" si="40"/>
        <v/>
      </c>
      <c r="AE171" s="47" t="str">
        <f t="shared" si="41"/>
        <v/>
      </c>
      <c r="AF171" s="46" t="str">
        <f t="shared" si="42"/>
        <v/>
      </c>
      <c r="AG171" s="47" t="str">
        <f t="shared" si="43"/>
        <v/>
      </c>
      <c r="AH171" s="46" t="str">
        <f t="shared" si="44"/>
        <v/>
      </c>
      <c r="AI171" s="46" t="str">
        <f t="shared" si="45"/>
        <v/>
      </c>
      <c r="AJ171" s="46" t="str">
        <f t="shared" si="46"/>
        <v/>
      </c>
      <c r="AK171" s="46" t="str">
        <f t="shared" si="47"/>
        <v/>
      </c>
      <c r="AL171" s="46" t="str">
        <f t="shared" si="48"/>
        <v/>
      </c>
      <c r="AM171" s="46" t="str">
        <f t="shared" si="49"/>
        <v/>
      </c>
      <c r="AN171" s="46" t="str">
        <f t="shared" si="50"/>
        <v/>
      </c>
      <c r="AO171" s="46" t="str">
        <f t="shared" si="51"/>
        <v/>
      </c>
      <c r="AP171" s="46" t="str">
        <f t="shared" si="52"/>
        <v/>
      </c>
      <c r="AQ171" s="46" t="str">
        <f t="shared" si="53"/>
        <v/>
      </c>
    </row>
    <row r="172" spans="2:43" x14ac:dyDescent="0.25">
      <c r="B172" s="139"/>
      <c r="C172" s="139"/>
      <c r="D172" s="3"/>
      <c r="E172" s="96"/>
      <c r="F172" s="99" t="str">
        <f t="shared" si="56"/>
        <v/>
      </c>
      <c r="G172" s="99"/>
      <c r="H172" s="9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Y172" s="20"/>
      <c r="Z172" s="4"/>
      <c r="AA172" s="4" t="str">
        <f t="shared" si="54"/>
        <v/>
      </c>
      <c r="AB172" s="4" t="str">
        <f t="shared" si="55"/>
        <v/>
      </c>
      <c r="AD172" s="47" t="str">
        <f t="shared" si="40"/>
        <v/>
      </c>
      <c r="AE172" s="47" t="str">
        <f t="shared" si="41"/>
        <v/>
      </c>
      <c r="AF172" s="46" t="str">
        <f t="shared" si="42"/>
        <v/>
      </c>
      <c r="AG172" s="47" t="str">
        <f t="shared" si="43"/>
        <v/>
      </c>
      <c r="AH172" s="46" t="str">
        <f t="shared" si="44"/>
        <v/>
      </c>
      <c r="AI172" s="46" t="str">
        <f t="shared" si="45"/>
        <v/>
      </c>
      <c r="AJ172" s="46" t="str">
        <f t="shared" si="46"/>
        <v/>
      </c>
      <c r="AK172" s="46" t="str">
        <f t="shared" si="47"/>
        <v/>
      </c>
      <c r="AL172" s="46" t="str">
        <f t="shared" si="48"/>
        <v/>
      </c>
      <c r="AM172" s="46" t="str">
        <f t="shared" si="49"/>
        <v/>
      </c>
      <c r="AN172" s="46" t="str">
        <f t="shared" si="50"/>
        <v/>
      </c>
      <c r="AO172" s="46" t="str">
        <f t="shared" si="51"/>
        <v/>
      </c>
      <c r="AP172" s="46" t="str">
        <f t="shared" si="52"/>
        <v/>
      </c>
      <c r="AQ172" s="46" t="str">
        <f t="shared" si="53"/>
        <v/>
      </c>
    </row>
    <row r="173" spans="2:43" x14ac:dyDescent="0.25">
      <c r="B173" s="139"/>
      <c r="C173" s="139"/>
      <c r="D173" s="3"/>
      <c r="E173" s="96"/>
      <c r="F173" s="99" t="str">
        <f t="shared" si="56"/>
        <v/>
      </c>
      <c r="G173" s="99"/>
      <c r="H173" s="9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Y173" s="20"/>
      <c r="Z173" s="4"/>
      <c r="AA173" s="4" t="str">
        <f t="shared" si="54"/>
        <v/>
      </c>
      <c r="AB173" s="4" t="str">
        <f t="shared" si="55"/>
        <v/>
      </c>
      <c r="AD173" s="47" t="str">
        <f t="shared" ref="AD173:AD236" si="57">IF(OR(B173="PARTIDA",B173="SUBPARTIDA"),MID(D173,1,2),"")</f>
        <v/>
      </c>
      <c r="AE173" s="47" t="str">
        <f t="shared" ref="AE173:AE236" si="58">IF(AND($E173=$E$13,OR($B173="PARTIDA",$B173="SUBPARTIDA")),IF($G173="PZ",$AN$2,1),"")</f>
        <v/>
      </c>
      <c r="AF173" s="46" t="str">
        <f t="shared" ref="AF173:AF236" si="59">IF(E173=$E$13,MID($G173,1,3),"")</f>
        <v/>
      </c>
      <c r="AG173" s="47" t="str">
        <f t="shared" ref="AG173:AG236" si="60">IF(E173=$E$13,AA173,"")</f>
        <v/>
      </c>
      <c r="AH173" s="46" t="str">
        <f t="shared" ref="AH173:AH236" si="61">IF(AH$13="","",IF($E173=$E$12,IF(OR($B173="partida",$B173="SUBPARTIDA"),S173*$Z173,""),""))</f>
        <v/>
      </c>
      <c r="AI173" s="46" t="str">
        <f t="shared" ref="AI173:AI236" si="62">IF(AI$13="","",IF($E173=$E$12,IF(OR($B173="partida",$B173="SUBPARTIDA"),T173*$Z173,""),""))</f>
        <v/>
      </c>
      <c r="AJ173" s="46" t="str">
        <f t="shared" ref="AJ173:AJ236" si="63">IF(AJ$13="","",IF($E173=$E$12,IF(OR($B173="partida",$B173="SUBPARTIDA"),U173*$Z173,""),""))</f>
        <v/>
      </c>
      <c r="AK173" s="46" t="str">
        <f t="shared" ref="AK173:AK236" si="64">IF(AK$13="","",IF($E173=$E$12,IF(OR($B173="partida",$B173="SUBPARTIDA"),V173*$Z173,""),""))</f>
        <v/>
      </c>
      <c r="AL173" s="46" t="str">
        <f t="shared" ref="AL173:AL236" si="65">IF(AL$13="","",IF($E173=$E$12,IF(OR($B173="partida",$B173="SUBPARTIDA"),W173*$Z173,""),""))</f>
        <v/>
      </c>
      <c r="AM173" s="46" t="str">
        <f t="shared" ref="AM173:AM236" si="66">IF(AM$13="","",IF($E173=$E$13,"",IF(OR($B173="PARTIDA",$B173="SUBPARTIDA"),S173*$Z173,"")))</f>
        <v/>
      </c>
      <c r="AN173" s="46" t="str">
        <f t="shared" ref="AN173:AN236" si="67">IF(AN$13="","",IF($E173=$E$13,"",IF(OR($B173="PARTIDA",$B173="SUBPARTIDA"),T173*$Z173,"")))</f>
        <v/>
      </c>
      <c r="AO173" s="46" t="str">
        <f t="shared" ref="AO173:AO236" si="68">IF(AO$13="","",IF($E173=$E$13,"",IF(OR($B173="PARTIDA",$B173="SUBPARTIDA"),U173*$Z173,"")))</f>
        <v/>
      </c>
      <c r="AP173" s="46" t="str">
        <f t="shared" ref="AP173:AP236" si="69">IF(AP$13="","",IF($E173=$E$13,"",IF(OR($B173="PARTIDA",$B173="SUBPARTIDA"),V173*$Z173,"")))</f>
        <v/>
      </c>
      <c r="AQ173" s="46" t="str">
        <f t="shared" ref="AQ173:AQ236" si="70">IF(AQ$13="","",IF($E173=$E$13,"",IF(OR($B173="PARTIDA",$B173="SUBPARTIDA"),W173*$Z173,"")))</f>
        <v/>
      </c>
    </row>
    <row r="174" spans="2:43" x14ac:dyDescent="0.25">
      <c r="B174" s="139"/>
      <c r="C174" s="139"/>
      <c r="D174" s="3"/>
      <c r="E174" s="96"/>
      <c r="F174" s="99" t="str">
        <f t="shared" si="56"/>
        <v/>
      </c>
      <c r="G174" s="99"/>
      <c r="H174" s="9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Y174" s="20"/>
      <c r="Z174" s="4"/>
      <c r="AA174" s="4" t="str">
        <f t="shared" si="54"/>
        <v/>
      </c>
      <c r="AB174" s="4" t="str">
        <f t="shared" si="55"/>
        <v/>
      </c>
      <c r="AD174" s="47" t="str">
        <f t="shared" si="57"/>
        <v/>
      </c>
      <c r="AE174" s="47" t="str">
        <f t="shared" si="58"/>
        <v/>
      </c>
      <c r="AF174" s="46" t="str">
        <f t="shared" si="59"/>
        <v/>
      </c>
      <c r="AG174" s="47" t="str">
        <f t="shared" si="60"/>
        <v/>
      </c>
      <c r="AH174" s="46" t="str">
        <f t="shared" si="61"/>
        <v/>
      </c>
      <c r="AI174" s="46" t="str">
        <f t="shared" si="62"/>
        <v/>
      </c>
      <c r="AJ174" s="46" t="str">
        <f t="shared" si="63"/>
        <v/>
      </c>
      <c r="AK174" s="46" t="str">
        <f t="shared" si="64"/>
        <v/>
      </c>
      <c r="AL174" s="46" t="str">
        <f t="shared" si="65"/>
        <v/>
      </c>
      <c r="AM174" s="46" t="str">
        <f t="shared" si="66"/>
        <v/>
      </c>
      <c r="AN174" s="46" t="str">
        <f t="shared" si="67"/>
        <v/>
      </c>
      <c r="AO174" s="46" t="str">
        <f t="shared" si="68"/>
        <v/>
      </c>
      <c r="AP174" s="46" t="str">
        <f t="shared" si="69"/>
        <v/>
      </c>
      <c r="AQ174" s="46" t="str">
        <f t="shared" si="70"/>
        <v/>
      </c>
    </row>
    <row r="175" spans="2:43" x14ac:dyDescent="0.25">
      <c r="B175" s="139"/>
      <c r="C175" s="139"/>
      <c r="D175" s="3"/>
      <c r="E175" s="96"/>
      <c r="F175" s="99" t="str">
        <f t="shared" si="56"/>
        <v/>
      </c>
      <c r="G175" s="99"/>
      <c r="H175" s="9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Y175" s="20"/>
      <c r="Z175" s="4"/>
      <c r="AA175" s="4" t="str">
        <f t="shared" si="54"/>
        <v/>
      </c>
      <c r="AB175" s="4" t="str">
        <f t="shared" si="55"/>
        <v/>
      </c>
      <c r="AD175" s="47" t="str">
        <f t="shared" si="57"/>
        <v/>
      </c>
      <c r="AE175" s="47" t="str">
        <f t="shared" si="58"/>
        <v/>
      </c>
      <c r="AF175" s="46" t="str">
        <f t="shared" si="59"/>
        <v/>
      </c>
      <c r="AG175" s="47" t="str">
        <f t="shared" si="60"/>
        <v/>
      </c>
      <c r="AH175" s="46" t="str">
        <f t="shared" si="61"/>
        <v/>
      </c>
      <c r="AI175" s="46" t="str">
        <f t="shared" si="62"/>
        <v/>
      </c>
      <c r="AJ175" s="46" t="str">
        <f t="shared" si="63"/>
        <v/>
      </c>
      <c r="AK175" s="46" t="str">
        <f t="shared" si="64"/>
        <v/>
      </c>
      <c r="AL175" s="46" t="str">
        <f t="shared" si="65"/>
        <v/>
      </c>
      <c r="AM175" s="46" t="str">
        <f t="shared" si="66"/>
        <v/>
      </c>
      <c r="AN175" s="46" t="str">
        <f t="shared" si="67"/>
        <v/>
      </c>
      <c r="AO175" s="46" t="str">
        <f t="shared" si="68"/>
        <v/>
      </c>
      <c r="AP175" s="46" t="str">
        <f t="shared" si="69"/>
        <v/>
      </c>
      <c r="AQ175" s="46" t="str">
        <f t="shared" si="70"/>
        <v/>
      </c>
    </row>
    <row r="176" spans="2:43" x14ac:dyDescent="0.25">
      <c r="B176" s="139"/>
      <c r="C176" s="139"/>
      <c r="D176" s="3"/>
      <c r="E176" s="96"/>
      <c r="F176" s="99" t="str">
        <f t="shared" si="56"/>
        <v/>
      </c>
      <c r="G176" s="99"/>
      <c r="H176" s="9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Y176" s="20"/>
      <c r="Z176" s="4"/>
      <c r="AA176" s="4" t="str">
        <f t="shared" si="54"/>
        <v/>
      </c>
      <c r="AB176" s="4" t="str">
        <f t="shared" si="55"/>
        <v/>
      </c>
      <c r="AD176" s="47" t="str">
        <f t="shared" si="57"/>
        <v/>
      </c>
      <c r="AE176" s="47" t="str">
        <f t="shared" si="58"/>
        <v/>
      </c>
      <c r="AF176" s="46" t="str">
        <f t="shared" si="59"/>
        <v/>
      </c>
      <c r="AG176" s="47" t="str">
        <f t="shared" si="60"/>
        <v/>
      </c>
      <c r="AH176" s="46" t="str">
        <f t="shared" si="61"/>
        <v/>
      </c>
      <c r="AI176" s="46" t="str">
        <f t="shared" si="62"/>
        <v/>
      </c>
      <c r="AJ176" s="46" t="str">
        <f t="shared" si="63"/>
        <v/>
      </c>
      <c r="AK176" s="46" t="str">
        <f t="shared" si="64"/>
        <v/>
      </c>
      <c r="AL176" s="46" t="str">
        <f t="shared" si="65"/>
        <v/>
      </c>
      <c r="AM176" s="46" t="str">
        <f t="shared" si="66"/>
        <v/>
      </c>
      <c r="AN176" s="46" t="str">
        <f t="shared" si="67"/>
        <v/>
      </c>
      <c r="AO176" s="46" t="str">
        <f t="shared" si="68"/>
        <v/>
      </c>
      <c r="AP176" s="46" t="str">
        <f t="shared" si="69"/>
        <v/>
      </c>
      <c r="AQ176" s="46" t="str">
        <f t="shared" si="70"/>
        <v/>
      </c>
    </row>
    <row r="177" spans="2:43" x14ac:dyDescent="0.25">
      <c r="B177" s="139"/>
      <c r="C177" s="139"/>
      <c r="D177" s="3"/>
      <c r="E177" s="96"/>
      <c r="F177" s="99" t="str">
        <f t="shared" si="56"/>
        <v/>
      </c>
      <c r="G177" s="99"/>
      <c r="H177" s="9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Y177" s="20"/>
      <c r="Z177" s="4"/>
      <c r="AA177" s="4" t="str">
        <f t="shared" si="54"/>
        <v/>
      </c>
      <c r="AB177" s="4" t="str">
        <f t="shared" si="55"/>
        <v/>
      </c>
      <c r="AD177" s="47" t="str">
        <f t="shared" si="57"/>
        <v/>
      </c>
      <c r="AE177" s="47" t="str">
        <f t="shared" si="58"/>
        <v/>
      </c>
      <c r="AF177" s="46" t="str">
        <f t="shared" si="59"/>
        <v/>
      </c>
      <c r="AG177" s="47" t="str">
        <f t="shared" si="60"/>
        <v/>
      </c>
      <c r="AH177" s="46" t="str">
        <f t="shared" si="61"/>
        <v/>
      </c>
      <c r="AI177" s="46" t="str">
        <f t="shared" si="62"/>
        <v/>
      </c>
      <c r="AJ177" s="46" t="str">
        <f t="shared" si="63"/>
        <v/>
      </c>
      <c r="AK177" s="46" t="str">
        <f t="shared" si="64"/>
        <v/>
      </c>
      <c r="AL177" s="46" t="str">
        <f t="shared" si="65"/>
        <v/>
      </c>
      <c r="AM177" s="46" t="str">
        <f t="shared" si="66"/>
        <v/>
      </c>
      <c r="AN177" s="46" t="str">
        <f t="shared" si="67"/>
        <v/>
      </c>
      <c r="AO177" s="46" t="str">
        <f t="shared" si="68"/>
        <v/>
      </c>
      <c r="AP177" s="46" t="str">
        <f t="shared" si="69"/>
        <v/>
      </c>
      <c r="AQ177" s="46" t="str">
        <f t="shared" si="70"/>
        <v/>
      </c>
    </row>
    <row r="178" spans="2:43" x14ac:dyDescent="0.25">
      <c r="B178" s="139"/>
      <c r="C178" s="139"/>
      <c r="D178" s="3"/>
      <c r="E178" s="96"/>
      <c r="F178" s="99" t="str">
        <f t="shared" si="56"/>
        <v/>
      </c>
      <c r="G178" s="99"/>
      <c r="H178" s="9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Y178" s="20"/>
      <c r="Z178" s="4"/>
      <c r="AA178" s="4" t="str">
        <f t="shared" si="54"/>
        <v/>
      </c>
      <c r="AB178" s="4" t="str">
        <f t="shared" si="55"/>
        <v/>
      </c>
      <c r="AD178" s="47" t="str">
        <f t="shared" si="57"/>
        <v/>
      </c>
      <c r="AE178" s="47" t="str">
        <f t="shared" si="58"/>
        <v/>
      </c>
      <c r="AF178" s="46" t="str">
        <f t="shared" si="59"/>
        <v/>
      </c>
      <c r="AG178" s="47" t="str">
        <f t="shared" si="60"/>
        <v/>
      </c>
      <c r="AH178" s="46" t="str">
        <f t="shared" si="61"/>
        <v/>
      </c>
      <c r="AI178" s="46" t="str">
        <f t="shared" si="62"/>
        <v/>
      </c>
      <c r="AJ178" s="46" t="str">
        <f t="shared" si="63"/>
        <v/>
      </c>
      <c r="AK178" s="46" t="str">
        <f t="shared" si="64"/>
        <v/>
      </c>
      <c r="AL178" s="46" t="str">
        <f t="shared" si="65"/>
        <v/>
      </c>
      <c r="AM178" s="46" t="str">
        <f t="shared" si="66"/>
        <v/>
      </c>
      <c r="AN178" s="46" t="str">
        <f t="shared" si="67"/>
        <v/>
      </c>
      <c r="AO178" s="46" t="str">
        <f t="shared" si="68"/>
        <v/>
      </c>
      <c r="AP178" s="46" t="str">
        <f t="shared" si="69"/>
        <v/>
      </c>
      <c r="AQ178" s="46" t="str">
        <f t="shared" si="70"/>
        <v/>
      </c>
    </row>
    <row r="179" spans="2:43" x14ac:dyDescent="0.25">
      <c r="B179" s="139"/>
      <c r="C179" s="139"/>
      <c r="D179" s="3"/>
      <c r="E179" s="96"/>
      <c r="F179" s="99" t="str">
        <f t="shared" si="56"/>
        <v/>
      </c>
      <c r="G179" s="99"/>
      <c r="H179" s="9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Y179" s="20"/>
      <c r="Z179" s="4"/>
      <c r="AA179" s="4" t="str">
        <f t="shared" si="54"/>
        <v/>
      </c>
      <c r="AB179" s="4" t="str">
        <f t="shared" si="55"/>
        <v/>
      </c>
      <c r="AD179" s="47" t="str">
        <f t="shared" si="57"/>
        <v/>
      </c>
      <c r="AE179" s="47" t="str">
        <f t="shared" si="58"/>
        <v/>
      </c>
      <c r="AF179" s="46" t="str">
        <f t="shared" si="59"/>
        <v/>
      </c>
      <c r="AG179" s="47" t="str">
        <f t="shared" si="60"/>
        <v/>
      </c>
      <c r="AH179" s="46" t="str">
        <f t="shared" si="61"/>
        <v/>
      </c>
      <c r="AI179" s="46" t="str">
        <f t="shared" si="62"/>
        <v/>
      </c>
      <c r="AJ179" s="46" t="str">
        <f t="shared" si="63"/>
        <v/>
      </c>
      <c r="AK179" s="46" t="str">
        <f t="shared" si="64"/>
        <v/>
      </c>
      <c r="AL179" s="46" t="str">
        <f t="shared" si="65"/>
        <v/>
      </c>
      <c r="AM179" s="46" t="str">
        <f t="shared" si="66"/>
        <v/>
      </c>
      <c r="AN179" s="46" t="str">
        <f t="shared" si="67"/>
        <v/>
      </c>
      <c r="AO179" s="46" t="str">
        <f t="shared" si="68"/>
        <v/>
      </c>
      <c r="AP179" s="46" t="str">
        <f t="shared" si="69"/>
        <v/>
      </c>
      <c r="AQ179" s="46" t="str">
        <f t="shared" si="70"/>
        <v/>
      </c>
    </row>
    <row r="180" spans="2:43" x14ac:dyDescent="0.25">
      <c r="B180" s="139"/>
      <c r="C180" s="139"/>
      <c r="D180" s="3"/>
      <c r="E180" s="96"/>
      <c r="F180" s="99" t="str">
        <f t="shared" si="56"/>
        <v/>
      </c>
      <c r="G180" s="99"/>
      <c r="H180" s="9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Y180" s="20"/>
      <c r="Z180" s="4"/>
      <c r="AA180" s="4" t="str">
        <f t="shared" si="54"/>
        <v/>
      </c>
      <c r="AB180" s="4" t="str">
        <f t="shared" si="55"/>
        <v/>
      </c>
      <c r="AD180" s="47" t="str">
        <f t="shared" si="57"/>
        <v/>
      </c>
      <c r="AE180" s="47" t="str">
        <f t="shared" si="58"/>
        <v/>
      </c>
      <c r="AF180" s="46" t="str">
        <f t="shared" si="59"/>
        <v/>
      </c>
      <c r="AG180" s="47" t="str">
        <f t="shared" si="60"/>
        <v/>
      </c>
      <c r="AH180" s="46" t="str">
        <f t="shared" si="61"/>
        <v/>
      </c>
      <c r="AI180" s="46" t="str">
        <f t="shared" si="62"/>
        <v/>
      </c>
      <c r="AJ180" s="46" t="str">
        <f t="shared" si="63"/>
        <v/>
      </c>
      <c r="AK180" s="46" t="str">
        <f t="shared" si="64"/>
        <v/>
      </c>
      <c r="AL180" s="46" t="str">
        <f t="shared" si="65"/>
        <v/>
      </c>
      <c r="AM180" s="46" t="str">
        <f t="shared" si="66"/>
        <v/>
      </c>
      <c r="AN180" s="46" t="str">
        <f t="shared" si="67"/>
        <v/>
      </c>
      <c r="AO180" s="46" t="str">
        <f t="shared" si="68"/>
        <v/>
      </c>
      <c r="AP180" s="46" t="str">
        <f t="shared" si="69"/>
        <v/>
      </c>
      <c r="AQ180" s="46" t="str">
        <f t="shared" si="70"/>
        <v/>
      </c>
    </row>
    <row r="181" spans="2:43" x14ac:dyDescent="0.25">
      <c r="B181" s="139"/>
      <c r="C181" s="139"/>
      <c r="D181" s="3"/>
      <c r="E181" s="96"/>
      <c r="F181" s="99" t="str">
        <f t="shared" si="56"/>
        <v/>
      </c>
      <c r="G181" s="99"/>
      <c r="H181" s="9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Y181" s="20"/>
      <c r="Z181" s="4"/>
      <c r="AA181" s="4" t="str">
        <f t="shared" si="54"/>
        <v/>
      </c>
      <c r="AB181" s="4" t="str">
        <f t="shared" si="55"/>
        <v/>
      </c>
      <c r="AD181" s="47" t="str">
        <f t="shared" si="57"/>
        <v/>
      </c>
      <c r="AE181" s="47" t="str">
        <f t="shared" si="58"/>
        <v/>
      </c>
      <c r="AF181" s="46" t="str">
        <f t="shared" si="59"/>
        <v/>
      </c>
      <c r="AG181" s="47" t="str">
        <f t="shared" si="60"/>
        <v/>
      </c>
      <c r="AH181" s="46" t="str">
        <f t="shared" si="61"/>
        <v/>
      </c>
      <c r="AI181" s="46" t="str">
        <f t="shared" si="62"/>
        <v/>
      </c>
      <c r="AJ181" s="46" t="str">
        <f t="shared" si="63"/>
        <v/>
      </c>
      <c r="AK181" s="46" t="str">
        <f t="shared" si="64"/>
        <v/>
      </c>
      <c r="AL181" s="46" t="str">
        <f t="shared" si="65"/>
        <v/>
      </c>
      <c r="AM181" s="46" t="str">
        <f t="shared" si="66"/>
        <v/>
      </c>
      <c r="AN181" s="46" t="str">
        <f t="shared" si="67"/>
        <v/>
      </c>
      <c r="AO181" s="46" t="str">
        <f t="shared" si="68"/>
        <v/>
      </c>
      <c r="AP181" s="46" t="str">
        <f t="shared" si="69"/>
        <v/>
      </c>
      <c r="AQ181" s="46" t="str">
        <f t="shared" si="70"/>
        <v/>
      </c>
    </row>
    <row r="182" spans="2:43" x14ac:dyDescent="0.25">
      <c r="B182" s="139"/>
      <c r="C182" s="139"/>
      <c r="D182" s="3"/>
      <c r="E182" s="96"/>
      <c r="F182" s="99" t="str">
        <f t="shared" si="56"/>
        <v/>
      </c>
      <c r="G182" s="99"/>
      <c r="H182" s="9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Y182" s="20"/>
      <c r="Z182" s="4"/>
      <c r="AA182" s="4" t="str">
        <f t="shared" si="54"/>
        <v/>
      </c>
      <c r="AB182" s="4" t="str">
        <f t="shared" si="55"/>
        <v/>
      </c>
      <c r="AD182" s="47" t="str">
        <f t="shared" si="57"/>
        <v/>
      </c>
      <c r="AE182" s="47" t="str">
        <f t="shared" si="58"/>
        <v/>
      </c>
      <c r="AF182" s="46" t="str">
        <f t="shared" si="59"/>
        <v/>
      </c>
      <c r="AG182" s="47" t="str">
        <f t="shared" si="60"/>
        <v/>
      </c>
      <c r="AH182" s="46" t="str">
        <f t="shared" si="61"/>
        <v/>
      </c>
      <c r="AI182" s="46" t="str">
        <f t="shared" si="62"/>
        <v/>
      </c>
      <c r="AJ182" s="46" t="str">
        <f t="shared" si="63"/>
        <v/>
      </c>
      <c r="AK182" s="46" t="str">
        <f t="shared" si="64"/>
        <v/>
      </c>
      <c r="AL182" s="46" t="str">
        <f t="shared" si="65"/>
        <v/>
      </c>
      <c r="AM182" s="46" t="str">
        <f t="shared" si="66"/>
        <v/>
      </c>
      <c r="AN182" s="46" t="str">
        <f t="shared" si="67"/>
        <v/>
      </c>
      <c r="AO182" s="46" t="str">
        <f t="shared" si="68"/>
        <v/>
      </c>
      <c r="AP182" s="46" t="str">
        <f t="shared" si="69"/>
        <v/>
      </c>
      <c r="AQ182" s="46" t="str">
        <f t="shared" si="70"/>
        <v/>
      </c>
    </row>
    <row r="183" spans="2:43" x14ac:dyDescent="0.25">
      <c r="B183" s="139"/>
      <c r="C183" s="139"/>
      <c r="E183" s="96"/>
      <c r="F183" s="99" t="str">
        <f t="shared" si="56"/>
        <v/>
      </c>
      <c r="G183" s="99"/>
      <c r="H183" s="9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Y183" s="20"/>
      <c r="Z183" s="4"/>
      <c r="AA183" s="4" t="str">
        <f t="shared" si="54"/>
        <v/>
      </c>
      <c r="AB183" s="4" t="str">
        <f t="shared" si="55"/>
        <v/>
      </c>
      <c r="AD183" s="47" t="str">
        <f t="shared" si="57"/>
        <v/>
      </c>
      <c r="AE183" s="47" t="str">
        <f t="shared" si="58"/>
        <v/>
      </c>
      <c r="AF183" s="46" t="str">
        <f t="shared" si="59"/>
        <v/>
      </c>
      <c r="AG183" s="47" t="str">
        <f t="shared" si="60"/>
        <v/>
      </c>
      <c r="AH183" s="46" t="str">
        <f t="shared" si="61"/>
        <v/>
      </c>
      <c r="AI183" s="46" t="str">
        <f t="shared" si="62"/>
        <v/>
      </c>
      <c r="AJ183" s="46" t="str">
        <f t="shared" si="63"/>
        <v/>
      </c>
      <c r="AK183" s="46" t="str">
        <f t="shared" si="64"/>
        <v/>
      </c>
      <c r="AL183" s="46" t="str">
        <f t="shared" si="65"/>
        <v/>
      </c>
      <c r="AM183" s="46" t="str">
        <f t="shared" si="66"/>
        <v/>
      </c>
      <c r="AN183" s="46" t="str">
        <f t="shared" si="67"/>
        <v/>
      </c>
      <c r="AO183" s="46" t="str">
        <f t="shared" si="68"/>
        <v/>
      </c>
      <c r="AP183" s="46" t="str">
        <f t="shared" si="69"/>
        <v/>
      </c>
      <c r="AQ183" s="46" t="str">
        <f t="shared" si="70"/>
        <v/>
      </c>
    </row>
    <row r="184" spans="2:43" x14ac:dyDescent="0.25">
      <c r="B184" s="139"/>
      <c r="C184" s="139"/>
      <c r="D184" s="3"/>
      <c r="E184" s="96"/>
      <c r="F184" s="99" t="str">
        <f t="shared" si="56"/>
        <v/>
      </c>
      <c r="G184" s="99"/>
      <c r="H184" s="9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Y184" s="20"/>
      <c r="Z184" s="4"/>
      <c r="AA184" s="4" t="str">
        <f t="shared" si="54"/>
        <v/>
      </c>
      <c r="AB184" s="4" t="str">
        <f t="shared" si="55"/>
        <v/>
      </c>
      <c r="AD184" s="47" t="str">
        <f t="shared" si="57"/>
        <v/>
      </c>
      <c r="AE184" s="47" t="str">
        <f t="shared" si="58"/>
        <v/>
      </c>
      <c r="AF184" s="46" t="str">
        <f t="shared" si="59"/>
        <v/>
      </c>
      <c r="AG184" s="47" t="str">
        <f t="shared" si="60"/>
        <v/>
      </c>
      <c r="AH184" s="46" t="str">
        <f t="shared" si="61"/>
        <v/>
      </c>
      <c r="AI184" s="46" t="str">
        <f t="shared" si="62"/>
        <v/>
      </c>
      <c r="AJ184" s="46" t="str">
        <f t="shared" si="63"/>
        <v/>
      </c>
      <c r="AK184" s="46" t="str">
        <f t="shared" si="64"/>
        <v/>
      </c>
      <c r="AL184" s="46" t="str">
        <f t="shared" si="65"/>
        <v/>
      </c>
      <c r="AM184" s="46" t="str">
        <f t="shared" si="66"/>
        <v/>
      </c>
      <c r="AN184" s="46" t="str">
        <f t="shared" si="67"/>
        <v/>
      </c>
      <c r="AO184" s="46" t="str">
        <f t="shared" si="68"/>
        <v/>
      </c>
      <c r="AP184" s="46" t="str">
        <f t="shared" si="69"/>
        <v/>
      </c>
      <c r="AQ184" s="46" t="str">
        <f t="shared" si="70"/>
        <v/>
      </c>
    </row>
    <row r="185" spans="2:43" x14ac:dyDescent="0.25">
      <c r="B185" s="139"/>
      <c r="C185" s="139"/>
      <c r="D185" s="3"/>
      <c r="E185" s="96"/>
      <c r="F185" s="99" t="str">
        <f t="shared" si="56"/>
        <v/>
      </c>
      <c r="G185" s="99"/>
      <c r="H185" s="9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Y185" s="20"/>
      <c r="Z185" s="4"/>
      <c r="AA185" s="4" t="str">
        <f t="shared" si="54"/>
        <v/>
      </c>
      <c r="AB185" s="4" t="str">
        <f t="shared" si="55"/>
        <v/>
      </c>
      <c r="AD185" s="47" t="str">
        <f t="shared" si="57"/>
        <v/>
      </c>
      <c r="AE185" s="47" t="str">
        <f t="shared" si="58"/>
        <v/>
      </c>
      <c r="AF185" s="46" t="str">
        <f t="shared" si="59"/>
        <v/>
      </c>
      <c r="AG185" s="47" t="str">
        <f t="shared" si="60"/>
        <v/>
      </c>
      <c r="AH185" s="46" t="str">
        <f t="shared" si="61"/>
        <v/>
      </c>
      <c r="AI185" s="46" t="str">
        <f t="shared" si="62"/>
        <v/>
      </c>
      <c r="AJ185" s="46" t="str">
        <f t="shared" si="63"/>
        <v/>
      </c>
      <c r="AK185" s="46" t="str">
        <f t="shared" si="64"/>
        <v/>
      </c>
      <c r="AL185" s="46" t="str">
        <f t="shared" si="65"/>
        <v/>
      </c>
      <c r="AM185" s="46" t="str">
        <f t="shared" si="66"/>
        <v/>
      </c>
      <c r="AN185" s="46" t="str">
        <f t="shared" si="67"/>
        <v/>
      </c>
      <c r="AO185" s="46" t="str">
        <f t="shared" si="68"/>
        <v/>
      </c>
      <c r="AP185" s="46" t="str">
        <f t="shared" si="69"/>
        <v/>
      </c>
      <c r="AQ185" s="46" t="str">
        <f t="shared" si="70"/>
        <v/>
      </c>
    </row>
    <row r="186" spans="2:43" x14ac:dyDescent="0.25">
      <c r="B186" s="139"/>
      <c r="C186" s="139"/>
      <c r="D186" s="3"/>
      <c r="E186" s="96"/>
      <c r="F186" s="99" t="str">
        <f t="shared" si="56"/>
        <v/>
      </c>
      <c r="G186" s="99"/>
      <c r="H186" s="9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Y186" s="20"/>
      <c r="Z186" s="4"/>
      <c r="AA186" s="4" t="str">
        <f t="shared" si="54"/>
        <v/>
      </c>
      <c r="AB186" s="4" t="str">
        <f t="shared" si="55"/>
        <v/>
      </c>
      <c r="AD186" s="47" t="str">
        <f t="shared" si="57"/>
        <v/>
      </c>
      <c r="AE186" s="47" t="str">
        <f t="shared" si="58"/>
        <v/>
      </c>
      <c r="AF186" s="46" t="str">
        <f t="shared" si="59"/>
        <v/>
      </c>
      <c r="AG186" s="47" t="str">
        <f t="shared" si="60"/>
        <v/>
      </c>
      <c r="AH186" s="46" t="str">
        <f t="shared" si="61"/>
        <v/>
      </c>
      <c r="AI186" s="46" t="str">
        <f t="shared" si="62"/>
        <v/>
      </c>
      <c r="AJ186" s="46" t="str">
        <f t="shared" si="63"/>
        <v/>
      </c>
      <c r="AK186" s="46" t="str">
        <f t="shared" si="64"/>
        <v/>
      </c>
      <c r="AL186" s="46" t="str">
        <f t="shared" si="65"/>
        <v/>
      </c>
      <c r="AM186" s="46" t="str">
        <f t="shared" si="66"/>
        <v/>
      </c>
      <c r="AN186" s="46" t="str">
        <f t="shared" si="67"/>
        <v/>
      </c>
      <c r="AO186" s="46" t="str">
        <f t="shared" si="68"/>
        <v/>
      </c>
      <c r="AP186" s="46" t="str">
        <f t="shared" si="69"/>
        <v/>
      </c>
      <c r="AQ186" s="46" t="str">
        <f t="shared" si="70"/>
        <v/>
      </c>
    </row>
    <row r="187" spans="2:43" x14ac:dyDescent="0.25">
      <c r="B187" s="139"/>
      <c r="C187" s="139"/>
      <c r="D187" s="3"/>
      <c r="E187" s="96"/>
      <c r="F187" s="99" t="str">
        <f t="shared" si="56"/>
        <v/>
      </c>
      <c r="G187" s="99"/>
      <c r="H187" s="9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Y187" s="20"/>
      <c r="Z187" s="4"/>
      <c r="AA187" s="4" t="str">
        <f t="shared" si="54"/>
        <v/>
      </c>
      <c r="AB187" s="4" t="str">
        <f t="shared" si="55"/>
        <v/>
      </c>
      <c r="AD187" s="47" t="str">
        <f t="shared" si="57"/>
        <v/>
      </c>
      <c r="AE187" s="47" t="str">
        <f t="shared" si="58"/>
        <v/>
      </c>
      <c r="AF187" s="46" t="str">
        <f t="shared" si="59"/>
        <v/>
      </c>
      <c r="AG187" s="47" t="str">
        <f t="shared" si="60"/>
        <v/>
      </c>
      <c r="AH187" s="46" t="str">
        <f t="shared" si="61"/>
        <v/>
      </c>
      <c r="AI187" s="46" t="str">
        <f t="shared" si="62"/>
        <v/>
      </c>
      <c r="AJ187" s="46" t="str">
        <f t="shared" si="63"/>
        <v/>
      </c>
      <c r="AK187" s="46" t="str">
        <f t="shared" si="64"/>
        <v/>
      </c>
      <c r="AL187" s="46" t="str">
        <f t="shared" si="65"/>
        <v/>
      </c>
      <c r="AM187" s="46" t="str">
        <f t="shared" si="66"/>
        <v/>
      </c>
      <c r="AN187" s="46" t="str">
        <f t="shared" si="67"/>
        <v/>
      </c>
      <c r="AO187" s="46" t="str">
        <f t="shared" si="68"/>
        <v/>
      </c>
      <c r="AP187" s="46" t="str">
        <f t="shared" si="69"/>
        <v/>
      </c>
      <c r="AQ187" s="46" t="str">
        <f t="shared" si="70"/>
        <v/>
      </c>
    </row>
    <row r="188" spans="2:43" x14ac:dyDescent="0.25">
      <c r="B188" s="139"/>
      <c r="C188" s="139"/>
      <c r="D188" s="3"/>
      <c r="E188" s="96"/>
      <c r="F188" s="99" t="str">
        <f t="shared" si="56"/>
        <v/>
      </c>
      <c r="G188" s="99"/>
      <c r="H188" s="9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Y188" s="20"/>
      <c r="Z188" s="4"/>
      <c r="AA188" s="4" t="str">
        <f t="shared" si="54"/>
        <v/>
      </c>
      <c r="AB188" s="4" t="str">
        <f t="shared" si="55"/>
        <v/>
      </c>
      <c r="AD188" s="47" t="str">
        <f t="shared" si="57"/>
        <v/>
      </c>
      <c r="AE188" s="47" t="str">
        <f t="shared" si="58"/>
        <v/>
      </c>
      <c r="AF188" s="46" t="str">
        <f t="shared" si="59"/>
        <v/>
      </c>
      <c r="AG188" s="47" t="str">
        <f t="shared" si="60"/>
        <v/>
      </c>
      <c r="AH188" s="46" t="str">
        <f t="shared" si="61"/>
        <v/>
      </c>
      <c r="AI188" s="46" t="str">
        <f t="shared" si="62"/>
        <v/>
      </c>
      <c r="AJ188" s="46" t="str">
        <f t="shared" si="63"/>
        <v/>
      </c>
      <c r="AK188" s="46" t="str">
        <f t="shared" si="64"/>
        <v/>
      </c>
      <c r="AL188" s="46" t="str">
        <f t="shared" si="65"/>
        <v/>
      </c>
      <c r="AM188" s="46" t="str">
        <f t="shared" si="66"/>
        <v/>
      </c>
      <c r="AN188" s="46" t="str">
        <f t="shared" si="67"/>
        <v/>
      </c>
      <c r="AO188" s="46" t="str">
        <f t="shared" si="68"/>
        <v/>
      </c>
      <c r="AP188" s="46" t="str">
        <f t="shared" si="69"/>
        <v/>
      </c>
      <c r="AQ188" s="46" t="str">
        <f t="shared" si="70"/>
        <v/>
      </c>
    </row>
    <row r="189" spans="2:43" x14ac:dyDescent="0.25">
      <c r="B189" s="139"/>
      <c r="C189" s="139"/>
      <c r="D189" s="3"/>
      <c r="E189" s="96"/>
      <c r="F189" s="99" t="str">
        <f t="shared" si="56"/>
        <v/>
      </c>
      <c r="G189" s="99"/>
      <c r="H189" s="9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Y189" s="20"/>
      <c r="Z189" s="4"/>
      <c r="AA189" s="4" t="str">
        <f t="shared" si="54"/>
        <v/>
      </c>
      <c r="AB189" s="4" t="str">
        <f t="shared" si="55"/>
        <v/>
      </c>
      <c r="AD189" s="47" t="str">
        <f t="shared" si="57"/>
        <v/>
      </c>
      <c r="AE189" s="47" t="str">
        <f t="shared" si="58"/>
        <v/>
      </c>
      <c r="AF189" s="46" t="str">
        <f t="shared" si="59"/>
        <v/>
      </c>
      <c r="AG189" s="47" t="str">
        <f t="shared" si="60"/>
        <v/>
      </c>
      <c r="AH189" s="46" t="str">
        <f t="shared" si="61"/>
        <v/>
      </c>
      <c r="AI189" s="46" t="str">
        <f t="shared" si="62"/>
        <v/>
      </c>
      <c r="AJ189" s="46" t="str">
        <f t="shared" si="63"/>
        <v/>
      </c>
      <c r="AK189" s="46" t="str">
        <f t="shared" si="64"/>
        <v/>
      </c>
      <c r="AL189" s="46" t="str">
        <f t="shared" si="65"/>
        <v/>
      </c>
      <c r="AM189" s="46" t="str">
        <f t="shared" si="66"/>
        <v/>
      </c>
      <c r="AN189" s="46" t="str">
        <f t="shared" si="67"/>
        <v/>
      </c>
      <c r="AO189" s="46" t="str">
        <f t="shared" si="68"/>
        <v/>
      </c>
      <c r="AP189" s="46" t="str">
        <f t="shared" si="69"/>
        <v/>
      </c>
      <c r="AQ189" s="46" t="str">
        <f t="shared" si="70"/>
        <v/>
      </c>
    </row>
    <row r="190" spans="2:43" x14ac:dyDescent="0.25">
      <c r="B190" s="139"/>
      <c r="C190" s="139"/>
      <c r="D190" s="3"/>
      <c r="E190" s="96"/>
      <c r="F190" s="99" t="str">
        <f t="shared" si="56"/>
        <v/>
      </c>
      <c r="G190" s="99"/>
      <c r="H190" s="9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Y190" s="20"/>
      <c r="Z190" s="4"/>
      <c r="AA190" s="4" t="str">
        <f t="shared" si="54"/>
        <v/>
      </c>
      <c r="AB190" s="4" t="str">
        <f t="shared" si="55"/>
        <v/>
      </c>
      <c r="AD190" s="47" t="str">
        <f t="shared" si="57"/>
        <v/>
      </c>
      <c r="AE190" s="47" t="str">
        <f t="shared" si="58"/>
        <v/>
      </c>
      <c r="AF190" s="46" t="str">
        <f t="shared" si="59"/>
        <v/>
      </c>
      <c r="AG190" s="47" t="str">
        <f t="shared" si="60"/>
        <v/>
      </c>
      <c r="AH190" s="46" t="str">
        <f t="shared" si="61"/>
        <v/>
      </c>
      <c r="AI190" s="46" t="str">
        <f t="shared" si="62"/>
        <v/>
      </c>
      <c r="AJ190" s="46" t="str">
        <f t="shared" si="63"/>
        <v/>
      </c>
      <c r="AK190" s="46" t="str">
        <f t="shared" si="64"/>
        <v/>
      </c>
      <c r="AL190" s="46" t="str">
        <f t="shared" si="65"/>
        <v/>
      </c>
      <c r="AM190" s="46" t="str">
        <f t="shared" si="66"/>
        <v/>
      </c>
      <c r="AN190" s="46" t="str">
        <f t="shared" si="67"/>
        <v/>
      </c>
      <c r="AO190" s="46" t="str">
        <f t="shared" si="68"/>
        <v/>
      </c>
      <c r="AP190" s="46" t="str">
        <f t="shared" si="69"/>
        <v/>
      </c>
      <c r="AQ190" s="46" t="str">
        <f t="shared" si="70"/>
        <v/>
      </c>
    </row>
    <row r="191" spans="2:43" x14ac:dyDescent="0.25">
      <c r="B191" s="139"/>
      <c r="C191" s="139"/>
      <c r="D191" s="3"/>
      <c r="E191" s="96"/>
      <c r="F191" s="99" t="str">
        <f t="shared" si="56"/>
        <v/>
      </c>
      <c r="G191" s="99"/>
      <c r="H191" s="9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Y191" s="20"/>
      <c r="Z191" s="4"/>
      <c r="AA191" s="4" t="str">
        <f t="shared" si="54"/>
        <v/>
      </c>
      <c r="AB191" s="4" t="str">
        <f t="shared" si="55"/>
        <v/>
      </c>
      <c r="AD191" s="47" t="str">
        <f t="shared" si="57"/>
        <v/>
      </c>
      <c r="AE191" s="47" t="str">
        <f t="shared" si="58"/>
        <v/>
      </c>
      <c r="AF191" s="46" t="str">
        <f t="shared" si="59"/>
        <v/>
      </c>
      <c r="AG191" s="47" t="str">
        <f t="shared" si="60"/>
        <v/>
      </c>
      <c r="AH191" s="46" t="str">
        <f t="shared" si="61"/>
        <v/>
      </c>
      <c r="AI191" s="46" t="str">
        <f t="shared" si="62"/>
        <v/>
      </c>
      <c r="AJ191" s="46" t="str">
        <f t="shared" si="63"/>
        <v/>
      </c>
      <c r="AK191" s="46" t="str">
        <f t="shared" si="64"/>
        <v/>
      </c>
      <c r="AL191" s="46" t="str">
        <f t="shared" si="65"/>
        <v/>
      </c>
      <c r="AM191" s="46" t="str">
        <f t="shared" si="66"/>
        <v/>
      </c>
      <c r="AN191" s="46" t="str">
        <f t="shared" si="67"/>
        <v/>
      </c>
      <c r="AO191" s="46" t="str">
        <f t="shared" si="68"/>
        <v/>
      </c>
      <c r="AP191" s="46" t="str">
        <f t="shared" si="69"/>
        <v/>
      </c>
      <c r="AQ191" s="46" t="str">
        <f t="shared" si="70"/>
        <v/>
      </c>
    </row>
    <row r="192" spans="2:43" x14ac:dyDescent="0.25">
      <c r="B192" s="139"/>
      <c r="C192" s="139"/>
      <c r="D192" s="3"/>
      <c r="E192" s="96"/>
      <c r="F192" s="99" t="str">
        <f t="shared" si="56"/>
        <v/>
      </c>
      <c r="G192" s="99"/>
      <c r="H192" s="9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Y192" s="20"/>
      <c r="Z192" s="4"/>
      <c r="AA192" s="4" t="str">
        <f t="shared" si="54"/>
        <v/>
      </c>
      <c r="AB192" s="4" t="str">
        <f t="shared" si="55"/>
        <v/>
      </c>
      <c r="AD192" s="47" t="str">
        <f t="shared" si="57"/>
        <v/>
      </c>
      <c r="AE192" s="47" t="str">
        <f t="shared" si="58"/>
        <v/>
      </c>
      <c r="AF192" s="46" t="str">
        <f t="shared" si="59"/>
        <v/>
      </c>
      <c r="AG192" s="47" t="str">
        <f t="shared" si="60"/>
        <v/>
      </c>
      <c r="AH192" s="46" t="str">
        <f t="shared" si="61"/>
        <v/>
      </c>
      <c r="AI192" s="46" t="str">
        <f t="shared" si="62"/>
        <v/>
      </c>
      <c r="AJ192" s="46" t="str">
        <f t="shared" si="63"/>
        <v/>
      </c>
      <c r="AK192" s="46" t="str">
        <f t="shared" si="64"/>
        <v/>
      </c>
      <c r="AL192" s="46" t="str">
        <f t="shared" si="65"/>
        <v/>
      </c>
      <c r="AM192" s="46" t="str">
        <f t="shared" si="66"/>
        <v/>
      </c>
      <c r="AN192" s="46" t="str">
        <f t="shared" si="67"/>
        <v/>
      </c>
      <c r="AO192" s="46" t="str">
        <f t="shared" si="68"/>
        <v/>
      </c>
      <c r="AP192" s="46" t="str">
        <f t="shared" si="69"/>
        <v/>
      </c>
      <c r="AQ192" s="46" t="str">
        <f t="shared" si="70"/>
        <v/>
      </c>
    </row>
    <row r="193" spans="2:43" x14ac:dyDescent="0.25">
      <c r="B193" s="139"/>
      <c r="C193" s="139"/>
      <c r="D193" s="3"/>
      <c r="E193" s="96"/>
      <c r="F193" s="99" t="str">
        <f t="shared" si="56"/>
        <v/>
      </c>
      <c r="G193" s="99"/>
      <c r="H193" s="9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Y193" s="20"/>
      <c r="Z193" s="4"/>
      <c r="AA193" s="4" t="str">
        <f t="shared" si="54"/>
        <v/>
      </c>
      <c r="AB193" s="4" t="str">
        <f t="shared" si="55"/>
        <v/>
      </c>
      <c r="AD193" s="47" t="str">
        <f t="shared" si="57"/>
        <v/>
      </c>
      <c r="AE193" s="47" t="str">
        <f t="shared" si="58"/>
        <v/>
      </c>
      <c r="AF193" s="46" t="str">
        <f t="shared" si="59"/>
        <v/>
      </c>
      <c r="AG193" s="47" t="str">
        <f t="shared" si="60"/>
        <v/>
      </c>
      <c r="AH193" s="46" t="str">
        <f t="shared" si="61"/>
        <v/>
      </c>
      <c r="AI193" s="46" t="str">
        <f t="shared" si="62"/>
        <v/>
      </c>
      <c r="AJ193" s="46" t="str">
        <f t="shared" si="63"/>
        <v/>
      </c>
      <c r="AK193" s="46" t="str">
        <f t="shared" si="64"/>
        <v/>
      </c>
      <c r="AL193" s="46" t="str">
        <f t="shared" si="65"/>
        <v/>
      </c>
      <c r="AM193" s="46" t="str">
        <f t="shared" si="66"/>
        <v/>
      </c>
      <c r="AN193" s="46" t="str">
        <f t="shared" si="67"/>
        <v/>
      </c>
      <c r="AO193" s="46" t="str">
        <f t="shared" si="68"/>
        <v/>
      </c>
      <c r="AP193" s="46" t="str">
        <f t="shared" si="69"/>
        <v/>
      </c>
      <c r="AQ193" s="46" t="str">
        <f t="shared" si="70"/>
        <v/>
      </c>
    </row>
    <row r="194" spans="2:43" x14ac:dyDescent="0.25">
      <c r="B194" s="139"/>
      <c r="C194" s="139"/>
      <c r="D194" s="3"/>
      <c r="E194" s="96"/>
      <c r="F194" s="99" t="str">
        <f t="shared" si="56"/>
        <v/>
      </c>
      <c r="G194" s="99"/>
      <c r="H194" s="9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Y194" s="20"/>
      <c r="Z194" s="4"/>
      <c r="AA194" s="4" t="str">
        <f t="shared" si="54"/>
        <v/>
      </c>
      <c r="AB194" s="4" t="str">
        <f t="shared" si="55"/>
        <v/>
      </c>
      <c r="AD194" s="47" t="str">
        <f t="shared" si="57"/>
        <v/>
      </c>
      <c r="AE194" s="47" t="str">
        <f t="shared" si="58"/>
        <v/>
      </c>
      <c r="AF194" s="46" t="str">
        <f t="shared" si="59"/>
        <v/>
      </c>
      <c r="AG194" s="47" t="str">
        <f t="shared" si="60"/>
        <v/>
      </c>
      <c r="AH194" s="46" t="str">
        <f t="shared" si="61"/>
        <v/>
      </c>
      <c r="AI194" s="46" t="str">
        <f t="shared" si="62"/>
        <v/>
      </c>
      <c r="AJ194" s="46" t="str">
        <f t="shared" si="63"/>
        <v/>
      </c>
      <c r="AK194" s="46" t="str">
        <f t="shared" si="64"/>
        <v/>
      </c>
      <c r="AL194" s="46" t="str">
        <f t="shared" si="65"/>
        <v/>
      </c>
      <c r="AM194" s="46" t="str">
        <f t="shared" si="66"/>
        <v/>
      </c>
      <c r="AN194" s="46" t="str">
        <f t="shared" si="67"/>
        <v/>
      </c>
      <c r="AO194" s="46" t="str">
        <f t="shared" si="68"/>
        <v/>
      </c>
      <c r="AP194" s="46" t="str">
        <f t="shared" si="69"/>
        <v/>
      </c>
      <c r="AQ194" s="46" t="str">
        <f t="shared" si="70"/>
        <v/>
      </c>
    </row>
    <row r="195" spans="2:43" x14ac:dyDescent="0.25">
      <c r="B195" s="139"/>
      <c r="C195" s="139"/>
      <c r="D195" s="3"/>
      <c r="E195" s="96"/>
      <c r="F195" s="99" t="str">
        <f t="shared" si="56"/>
        <v/>
      </c>
      <c r="G195" s="99"/>
      <c r="H195" s="9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Y195" s="20"/>
      <c r="Z195" s="4"/>
      <c r="AA195" s="4" t="str">
        <f t="shared" si="54"/>
        <v/>
      </c>
      <c r="AB195" s="4" t="str">
        <f t="shared" si="55"/>
        <v/>
      </c>
      <c r="AD195" s="47" t="str">
        <f t="shared" si="57"/>
        <v/>
      </c>
      <c r="AE195" s="47" t="str">
        <f t="shared" si="58"/>
        <v/>
      </c>
      <c r="AF195" s="46" t="str">
        <f t="shared" si="59"/>
        <v/>
      </c>
      <c r="AG195" s="47" t="str">
        <f t="shared" si="60"/>
        <v/>
      </c>
      <c r="AH195" s="46" t="str">
        <f t="shared" si="61"/>
        <v/>
      </c>
      <c r="AI195" s="46" t="str">
        <f t="shared" si="62"/>
        <v/>
      </c>
      <c r="AJ195" s="46" t="str">
        <f t="shared" si="63"/>
        <v/>
      </c>
      <c r="AK195" s="46" t="str">
        <f t="shared" si="64"/>
        <v/>
      </c>
      <c r="AL195" s="46" t="str">
        <f t="shared" si="65"/>
        <v/>
      </c>
      <c r="AM195" s="46" t="str">
        <f t="shared" si="66"/>
        <v/>
      </c>
      <c r="AN195" s="46" t="str">
        <f t="shared" si="67"/>
        <v/>
      </c>
      <c r="AO195" s="46" t="str">
        <f t="shared" si="68"/>
        <v/>
      </c>
      <c r="AP195" s="46" t="str">
        <f t="shared" si="69"/>
        <v/>
      </c>
      <c r="AQ195" s="46" t="str">
        <f t="shared" si="70"/>
        <v/>
      </c>
    </row>
    <row r="196" spans="2:43" x14ac:dyDescent="0.25">
      <c r="B196" s="139"/>
      <c r="C196" s="139"/>
      <c r="D196" s="3"/>
      <c r="E196" s="96"/>
      <c r="F196" s="99" t="str">
        <f t="shared" si="56"/>
        <v/>
      </c>
      <c r="G196" s="99"/>
      <c r="H196" s="9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Y196" s="20"/>
      <c r="Z196" s="4"/>
      <c r="AA196" s="4" t="str">
        <f t="shared" si="54"/>
        <v/>
      </c>
      <c r="AB196" s="4" t="str">
        <f t="shared" si="55"/>
        <v/>
      </c>
      <c r="AD196" s="47" t="str">
        <f t="shared" si="57"/>
        <v/>
      </c>
      <c r="AE196" s="47" t="str">
        <f t="shared" si="58"/>
        <v/>
      </c>
      <c r="AF196" s="46" t="str">
        <f t="shared" si="59"/>
        <v/>
      </c>
      <c r="AG196" s="47" t="str">
        <f t="shared" si="60"/>
        <v/>
      </c>
      <c r="AH196" s="46" t="str">
        <f t="shared" si="61"/>
        <v/>
      </c>
      <c r="AI196" s="46" t="str">
        <f t="shared" si="62"/>
        <v/>
      </c>
      <c r="AJ196" s="46" t="str">
        <f t="shared" si="63"/>
        <v/>
      </c>
      <c r="AK196" s="46" t="str">
        <f t="shared" si="64"/>
        <v/>
      </c>
      <c r="AL196" s="46" t="str">
        <f t="shared" si="65"/>
        <v/>
      </c>
      <c r="AM196" s="46" t="str">
        <f t="shared" si="66"/>
        <v/>
      </c>
      <c r="AN196" s="46" t="str">
        <f t="shared" si="67"/>
        <v/>
      </c>
      <c r="AO196" s="46" t="str">
        <f t="shared" si="68"/>
        <v/>
      </c>
      <c r="AP196" s="46" t="str">
        <f t="shared" si="69"/>
        <v/>
      </c>
      <c r="AQ196" s="46" t="str">
        <f t="shared" si="70"/>
        <v/>
      </c>
    </row>
    <row r="197" spans="2:43" x14ac:dyDescent="0.25">
      <c r="B197" s="139"/>
      <c r="C197" s="139"/>
      <c r="D197" s="3"/>
      <c r="E197" s="96"/>
      <c r="F197" s="99" t="str">
        <f t="shared" si="56"/>
        <v/>
      </c>
      <c r="G197" s="99"/>
      <c r="H197" s="9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Y197" s="20"/>
      <c r="Z197" s="4"/>
      <c r="AA197" s="4" t="str">
        <f t="shared" si="54"/>
        <v/>
      </c>
      <c r="AB197" s="4" t="str">
        <f t="shared" si="55"/>
        <v/>
      </c>
      <c r="AD197" s="47" t="str">
        <f t="shared" si="57"/>
        <v/>
      </c>
      <c r="AE197" s="47" t="str">
        <f t="shared" si="58"/>
        <v/>
      </c>
      <c r="AF197" s="46" t="str">
        <f t="shared" si="59"/>
        <v/>
      </c>
      <c r="AG197" s="47" t="str">
        <f t="shared" si="60"/>
        <v/>
      </c>
      <c r="AH197" s="46" t="str">
        <f t="shared" si="61"/>
        <v/>
      </c>
      <c r="AI197" s="46" t="str">
        <f t="shared" si="62"/>
        <v/>
      </c>
      <c r="AJ197" s="46" t="str">
        <f t="shared" si="63"/>
        <v/>
      </c>
      <c r="AK197" s="46" t="str">
        <f t="shared" si="64"/>
        <v/>
      </c>
      <c r="AL197" s="46" t="str">
        <f t="shared" si="65"/>
        <v/>
      </c>
      <c r="AM197" s="46" t="str">
        <f t="shared" si="66"/>
        <v/>
      </c>
      <c r="AN197" s="46" t="str">
        <f t="shared" si="67"/>
        <v/>
      </c>
      <c r="AO197" s="46" t="str">
        <f t="shared" si="68"/>
        <v/>
      </c>
      <c r="AP197" s="46" t="str">
        <f t="shared" si="69"/>
        <v/>
      </c>
      <c r="AQ197" s="46" t="str">
        <f t="shared" si="70"/>
        <v/>
      </c>
    </row>
    <row r="198" spans="2:43" x14ac:dyDescent="0.25">
      <c r="B198" s="139"/>
      <c r="C198" s="139"/>
      <c r="D198" s="3"/>
      <c r="E198" s="96"/>
      <c r="F198" s="99" t="str">
        <f t="shared" si="56"/>
        <v/>
      </c>
      <c r="G198" s="99"/>
      <c r="H198" s="9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Y198" s="20"/>
      <c r="Z198" s="4"/>
      <c r="AA198" s="4" t="str">
        <f t="shared" si="54"/>
        <v/>
      </c>
      <c r="AB198" s="4" t="str">
        <f t="shared" si="55"/>
        <v/>
      </c>
      <c r="AD198" s="47" t="str">
        <f t="shared" si="57"/>
        <v/>
      </c>
      <c r="AE198" s="47" t="str">
        <f t="shared" si="58"/>
        <v/>
      </c>
      <c r="AF198" s="46" t="str">
        <f t="shared" si="59"/>
        <v/>
      </c>
      <c r="AG198" s="47" t="str">
        <f t="shared" si="60"/>
        <v/>
      </c>
      <c r="AH198" s="46" t="str">
        <f t="shared" si="61"/>
        <v/>
      </c>
      <c r="AI198" s="46" t="str">
        <f t="shared" si="62"/>
        <v/>
      </c>
      <c r="AJ198" s="46" t="str">
        <f t="shared" si="63"/>
        <v/>
      </c>
      <c r="AK198" s="46" t="str">
        <f t="shared" si="64"/>
        <v/>
      </c>
      <c r="AL198" s="46" t="str">
        <f t="shared" si="65"/>
        <v/>
      </c>
      <c r="AM198" s="46" t="str">
        <f t="shared" si="66"/>
        <v/>
      </c>
      <c r="AN198" s="46" t="str">
        <f t="shared" si="67"/>
        <v/>
      </c>
      <c r="AO198" s="46" t="str">
        <f t="shared" si="68"/>
        <v/>
      </c>
      <c r="AP198" s="46" t="str">
        <f t="shared" si="69"/>
        <v/>
      </c>
      <c r="AQ198" s="46" t="str">
        <f t="shared" si="70"/>
        <v/>
      </c>
    </row>
    <row r="199" spans="2:43" x14ac:dyDescent="0.25">
      <c r="B199" s="139"/>
      <c r="C199" s="139"/>
      <c r="D199" s="3"/>
      <c r="E199" s="96"/>
      <c r="F199" s="99" t="str">
        <f t="shared" si="56"/>
        <v/>
      </c>
      <c r="G199" s="99"/>
      <c r="H199" s="9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Y199" s="20"/>
      <c r="Z199" s="4"/>
      <c r="AA199" s="4" t="str">
        <f t="shared" si="54"/>
        <v/>
      </c>
      <c r="AB199" s="4" t="str">
        <f t="shared" si="55"/>
        <v/>
      </c>
      <c r="AD199" s="47" t="str">
        <f t="shared" si="57"/>
        <v/>
      </c>
      <c r="AE199" s="47" t="str">
        <f t="shared" si="58"/>
        <v/>
      </c>
      <c r="AF199" s="46" t="str">
        <f t="shared" si="59"/>
        <v/>
      </c>
      <c r="AG199" s="47" t="str">
        <f t="shared" si="60"/>
        <v/>
      </c>
      <c r="AH199" s="46" t="str">
        <f t="shared" si="61"/>
        <v/>
      </c>
      <c r="AI199" s="46" t="str">
        <f t="shared" si="62"/>
        <v/>
      </c>
      <c r="AJ199" s="46" t="str">
        <f t="shared" si="63"/>
        <v/>
      </c>
      <c r="AK199" s="46" t="str">
        <f t="shared" si="64"/>
        <v/>
      </c>
      <c r="AL199" s="46" t="str">
        <f t="shared" si="65"/>
        <v/>
      </c>
      <c r="AM199" s="46" t="str">
        <f t="shared" si="66"/>
        <v/>
      </c>
      <c r="AN199" s="46" t="str">
        <f t="shared" si="67"/>
        <v/>
      </c>
      <c r="AO199" s="46" t="str">
        <f t="shared" si="68"/>
        <v/>
      </c>
      <c r="AP199" s="46" t="str">
        <f t="shared" si="69"/>
        <v/>
      </c>
      <c r="AQ199" s="46" t="str">
        <f t="shared" si="70"/>
        <v/>
      </c>
    </row>
    <row r="200" spans="2:43" x14ac:dyDescent="0.25">
      <c r="B200" s="139"/>
      <c r="C200" s="139"/>
      <c r="D200" s="3"/>
      <c r="E200" s="96"/>
      <c r="F200" s="99" t="str">
        <f t="shared" si="56"/>
        <v/>
      </c>
      <c r="G200" s="99"/>
      <c r="H200" s="9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Y200" s="20"/>
      <c r="Z200" s="4"/>
      <c r="AA200" s="4" t="str">
        <f t="shared" si="54"/>
        <v/>
      </c>
      <c r="AB200" s="4" t="str">
        <f t="shared" si="55"/>
        <v/>
      </c>
      <c r="AD200" s="47" t="str">
        <f t="shared" si="57"/>
        <v/>
      </c>
      <c r="AE200" s="47" t="str">
        <f t="shared" si="58"/>
        <v/>
      </c>
      <c r="AF200" s="46" t="str">
        <f t="shared" si="59"/>
        <v/>
      </c>
      <c r="AG200" s="47" t="str">
        <f t="shared" si="60"/>
        <v/>
      </c>
      <c r="AH200" s="46" t="str">
        <f t="shared" si="61"/>
        <v/>
      </c>
      <c r="AI200" s="46" t="str">
        <f t="shared" si="62"/>
        <v/>
      </c>
      <c r="AJ200" s="46" t="str">
        <f t="shared" si="63"/>
        <v/>
      </c>
      <c r="AK200" s="46" t="str">
        <f t="shared" si="64"/>
        <v/>
      </c>
      <c r="AL200" s="46" t="str">
        <f t="shared" si="65"/>
        <v/>
      </c>
      <c r="AM200" s="46" t="str">
        <f t="shared" si="66"/>
        <v/>
      </c>
      <c r="AN200" s="46" t="str">
        <f t="shared" si="67"/>
        <v/>
      </c>
      <c r="AO200" s="46" t="str">
        <f t="shared" si="68"/>
        <v/>
      </c>
      <c r="AP200" s="46" t="str">
        <f t="shared" si="69"/>
        <v/>
      </c>
      <c r="AQ200" s="46" t="str">
        <f t="shared" si="70"/>
        <v/>
      </c>
    </row>
    <row r="201" spans="2:43" x14ac:dyDescent="0.25">
      <c r="B201" s="139"/>
      <c r="C201" s="139"/>
      <c r="D201" s="3"/>
      <c r="E201" s="96"/>
      <c r="F201" s="99" t="str">
        <f t="shared" si="56"/>
        <v/>
      </c>
      <c r="G201" s="99"/>
      <c r="H201" s="9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Y201" s="20"/>
      <c r="Z201" s="4"/>
      <c r="AA201" s="4" t="str">
        <f t="shared" si="54"/>
        <v/>
      </c>
      <c r="AB201" s="4" t="str">
        <f t="shared" si="55"/>
        <v/>
      </c>
      <c r="AD201" s="47" t="str">
        <f t="shared" si="57"/>
        <v/>
      </c>
      <c r="AE201" s="47" t="str">
        <f t="shared" si="58"/>
        <v/>
      </c>
      <c r="AF201" s="46" t="str">
        <f t="shared" si="59"/>
        <v/>
      </c>
      <c r="AG201" s="47" t="str">
        <f t="shared" si="60"/>
        <v/>
      </c>
      <c r="AH201" s="46" t="str">
        <f t="shared" si="61"/>
        <v/>
      </c>
      <c r="AI201" s="46" t="str">
        <f t="shared" si="62"/>
        <v/>
      </c>
      <c r="AJ201" s="46" t="str">
        <f t="shared" si="63"/>
        <v/>
      </c>
      <c r="AK201" s="46" t="str">
        <f t="shared" si="64"/>
        <v/>
      </c>
      <c r="AL201" s="46" t="str">
        <f t="shared" si="65"/>
        <v/>
      </c>
      <c r="AM201" s="46" t="str">
        <f t="shared" si="66"/>
        <v/>
      </c>
      <c r="AN201" s="46" t="str">
        <f t="shared" si="67"/>
        <v/>
      </c>
      <c r="AO201" s="46" t="str">
        <f t="shared" si="68"/>
        <v/>
      </c>
      <c r="AP201" s="46" t="str">
        <f t="shared" si="69"/>
        <v/>
      </c>
      <c r="AQ201" s="46" t="str">
        <f t="shared" si="70"/>
        <v/>
      </c>
    </row>
    <row r="202" spans="2:43" x14ac:dyDescent="0.25">
      <c r="B202" s="139"/>
      <c r="C202" s="139"/>
      <c r="D202" s="3"/>
      <c r="E202" s="96"/>
      <c r="F202" s="99" t="str">
        <f t="shared" si="56"/>
        <v/>
      </c>
      <c r="G202" s="99"/>
      <c r="H202" s="9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Y202" s="20"/>
      <c r="Z202" s="4"/>
      <c r="AA202" s="4" t="str">
        <f t="shared" si="54"/>
        <v/>
      </c>
      <c r="AB202" s="4" t="str">
        <f t="shared" si="55"/>
        <v/>
      </c>
      <c r="AD202" s="47" t="str">
        <f t="shared" si="57"/>
        <v/>
      </c>
      <c r="AE202" s="47" t="str">
        <f t="shared" si="58"/>
        <v/>
      </c>
      <c r="AF202" s="46" t="str">
        <f t="shared" si="59"/>
        <v/>
      </c>
      <c r="AG202" s="47" t="str">
        <f t="shared" si="60"/>
        <v/>
      </c>
      <c r="AH202" s="46" t="str">
        <f t="shared" si="61"/>
        <v/>
      </c>
      <c r="AI202" s="46" t="str">
        <f t="shared" si="62"/>
        <v/>
      </c>
      <c r="AJ202" s="46" t="str">
        <f t="shared" si="63"/>
        <v/>
      </c>
      <c r="AK202" s="46" t="str">
        <f t="shared" si="64"/>
        <v/>
      </c>
      <c r="AL202" s="46" t="str">
        <f t="shared" si="65"/>
        <v/>
      </c>
      <c r="AM202" s="46" t="str">
        <f t="shared" si="66"/>
        <v/>
      </c>
      <c r="AN202" s="46" t="str">
        <f t="shared" si="67"/>
        <v/>
      </c>
      <c r="AO202" s="46" t="str">
        <f t="shared" si="68"/>
        <v/>
      </c>
      <c r="AP202" s="46" t="str">
        <f t="shared" si="69"/>
        <v/>
      </c>
      <c r="AQ202" s="46" t="str">
        <f t="shared" si="70"/>
        <v/>
      </c>
    </row>
    <row r="203" spans="2:43" x14ac:dyDescent="0.25">
      <c r="B203" s="139"/>
      <c r="C203" s="139"/>
      <c r="D203" s="3"/>
      <c r="E203" s="96"/>
      <c r="F203" s="99" t="str">
        <f t="shared" si="56"/>
        <v/>
      </c>
      <c r="G203" s="99"/>
      <c r="H203" s="9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Y203" s="20"/>
      <c r="Z203" s="4"/>
      <c r="AA203" s="4" t="str">
        <f t="shared" si="54"/>
        <v/>
      </c>
      <c r="AB203" s="4" t="str">
        <f t="shared" si="55"/>
        <v/>
      </c>
      <c r="AD203" s="47" t="str">
        <f t="shared" si="57"/>
        <v/>
      </c>
      <c r="AE203" s="47" t="str">
        <f t="shared" si="58"/>
        <v/>
      </c>
      <c r="AF203" s="46" t="str">
        <f t="shared" si="59"/>
        <v/>
      </c>
      <c r="AG203" s="47" t="str">
        <f t="shared" si="60"/>
        <v/>
      </c>
      <c r="AH203" s="46" t="str">
        <f t="shared" si="61"/>
        <v/>
      </c>
      <c r="AI203" s="46" t="str">
        <f t="shared" si="62"/>
        <v/>
      </c>
      <c r="AJ203" s="46" t="str">
        <f t="shared" si="63"/>
        <v/>
      </c>
      <c r="AK203" s="46" t="str">
        <f t="shared" si="64"/>
        <v/>
      </c>
      <c r="AL203" s="46" t="str">
        <f t="shared" si="65"/>
        <v/>
      </c>
      <c r="AM203" s="46" t="str">
        <f t="shared" si="66"/>
        <v/>
      </c>
      <c r="AN203" s="46" t="str">
        <f t="shared" si="67"/>
        <v/>
      </c>
      <c r="AO203" s="46" t="str">
        <f t="shared" si="68"/>
        <v/>
      </c>
      <c r="AP203" s="46" t="str">
        <f t="shared" si="69"/>
        <v/>
      </c>
      <c r="AQ203" s="46" t="str">
        <f t="shared" si="70"/>
        <v/>
      </c>
    </row>
    <row r="204" spans="2:43" x14ac:dyDescent="0.25">
      <c r="B204" s="139"/>
      <c r="C204" s="139"/>
      <c r="D204" s="3"/>
      <c r="E204" s="96"/>
      <c r="F204" s="99" t="str">
        <f t="shared" si="56"/>
        <v/>
      </c>
      <c r="G204" s="99"/>
      <c r="H204" s="9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Y204" s="20"/>
      <c r="Z204" s="4"/>
      <c r="AA204" s="4" t="str">
        <f t="shared" si="54"/>
        <v/>
      </c>
      <c r="AB204" s="4" t="str">
        <f t="shared" si="55"/>
        <v/>
      </c>
      <c r="AD204" s="47" t="str">
        <f t="shared" si="57"/>
        <v/>
      </c>
      <c r="AE204" s="47" t="str">
        <f t="shared" si="58"/>
        <v/>
      </c>
      <c r="AF204" s="46" t="str">
        <f t="shared" si="59"/>
        <v/>
      </c>
      <c r="AG204" s="47" t="str">
        <f t="shared" si="60"/>
        <v/>
      </c>
      <c r="AH204" s="46" t="str">
        <f t="shared" si="61"/>
        <v/>
      </c>
      <c r="AI204" s="46" t="str">
        <f t="shared" si="62"/>
        <v/>
      </c>
      <c r="AJ204" s="46" t="str">
        <f t="shared" si="63"/>
        <v/>
      </c>
      <c r="AK204" s="46" t="str">
        <f t="shared" si="64"/>
        <v/>
      </c>
      <c r="AL204" s="46" t="str">
        <f t="shared" si="65"/>
        <v/>
      </c>
      <c r="AM204" s="46" t="str">
        <f t="shared" si="66"/>
        <v/>
      </c>
      <c r="AN204" s="46" t="str">
        <f t="shared" si="67"/>
        <v/>
      </c>
      <c r="AO204" s="46" t="str">
        <f t="shared" si="68"/>
        <v/>
      </c>
      <c r="AP204" s="46" t="str">
        <f t="shared" si="69"/>
        <v/>
      </c>
      <c r="AQ204" s="46" t="str">
        <f t="shared" si="70"/>
        <v/>
      </c>
    </row>
    <row r="205" spans="2:43" x14ac:dyDescent="0.25">
      <c r="B205" s="139"/>
      <c r="C205" s="139"/>
      <c r="D205" s="3"/>
      <c r="E205" s="96"/>
      <c r="F205" s="99" t="str">
        <f t="shared" si="56"/>
        <v/>
      </c>
      <c r="G205" s="99"/>
      <c r="H205" s="9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Y205" s="20"/>
      <c r="Z205" s="4"/>
      <c r="AA205" s="4" t="str">
        <f t="shared" si="54"/>
        <v/>
      </c>
      <c r="AB205" s="4" t="str">
        <f t="shared" si="55"/>
        <v/>
      </c>
      <c r="AD205" s="47" t="str">
        <f t="shared" si="57"/>
        <v/>
      </c>
      <c r="AE205" s="47" t="str">
        <f t="shared" si="58"/>
        <v/>
      </c>
      <c r="AF205" s="46" t="str">
        <f t="shared" si="59"/>
        <v/>
      </c>
      <c r="AG205" s="47" t="str">
        <f t="shared" si="60"/>
        <v/>
      </c>
      <c r="AH205" s="46" t="str">
        <f t="shared" si="61"/>
        <v/>
      </c>
      <c r="AI205" s="46" t="str">
        <f t="shared" si="62"/>
        <v/>
      </c>
      <c r="AJ205" s="46" t="str">
        <f t="shared" si="63"/>
        <v/>
      </c>
      <c r="AK205" s="46" t="str">
        <f t="shared" si="64"/>
        <v/>
      </c>
      <c r="AL205" s="46" t="str">
        <f t="shared" si="65"/>
        <v/>
      </c>
      <c r="AM205" s="46" t="str">
        <f t="shared" si="66"/>
        <v/>
      </c>
      <c r="AN205" s="46" t="str">
        <f t="shared" si="67"/>
        <v/>
      </c>
      <c r="AO205" s="46" t="str">
        <f t="shared" si="68"/>
        <v/>
      </c>
      <c r="AP205" s="46" t="str">
        <f t="shared" si="69"/>
        <v/>
      </c>
      <c r="AQ205" s="46" t="str">
        <f t="shared" si="70"/>
        <v/>
      </c>
    </row>
    <row r="206" spans="2:43" x14ac:dyDescent="0.25">
      <c r="B206" s="139"/>
      <c r="C206" s="139"/>
      <c r="D206" s="3"/>
      <c r="E206" s="96"/>
      <c r="F206" s="99" t="str">
        <f t="shared" si="56"/>
        <v/>
      </c>
      <c r="G206" s="99"/>
      <c r="H206" s="9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Y206" s="20"/>
      <c r="Z206" s="4"/>
      <c r="AA206" s="4" t="str">
        <f t="shared" si="54"/>
        <v/>
      </c>
      <c r="AB206" s="4" t="str">
        <f t="shared" si="55"/>
        <v/>
      </c>
      <c r="AD206" s="47" t="str">
        <f t="shared" si="57"/>
        <v/>
      </c>
      <c r="AE206" s="47" t="str">
        <f t="shared" si="58"/>
        <v/>
      </c>
      <c r="AF206" s="46" t="str">
        <f t="shared" si="59"/>
        <v/>
      </c>
      <c r="AG206" s="47" t="str">
        <f t="shared" si="60"/>
        <v/>
      </c>
      <c r="AH206" s="46" t="str">
        <f t="shared" si="61"/>
        <v/>
      </c>
      <c r="AI206" s="46" t="str">
        <f t="shared" si="62"/>
        <v/>
      </c>
      <c r="AJ206" s="46" t="str">
        <f t="shared" si="63"/>
        <v/>
      </c>
      <c r="AK206" s="46" t="str">
        <f t="shared" si="64"/>
        <v/>
      </c>
      <c r="AL206" s="46" t="str">
        <f t="shared" si="65"/>
        <v/>
      </c>
      <c r="AM206" s="46" t="str">
        <f t="shared" si="66"/>
        <v/>
      </c>
      <c r="AN206" s="46" t="str">
        <f t="shared" si="67"/>
        <v/>
      </c>
      <c r="AO206" s="46" t="str">
        <f t="shared" si="68"/>
        <v/>
      </c>
      <c r="AP206" s="46" t="str">
        <f t="shared" si="69"/>
        <v/>
      </c>
      <c r="AQ206" s="46" t="str">
        <f t="shared" si="70"/>
        <v/>
      </c>
    </row>
    <row r="207" spans="2:43" x14ac:dyDescent="0.25">
      <c r="B207" s="139"/>
      <c r="C207" s="139"/>
      <c r="D207" s="3"/>
      <c r="E207" s="96"/>
      <c r="F207" s="99" t="str">
        <f t="shared" si="56"/>
        <v/>
      </c>
      <c r="G207" s="99"/>
      <c r="H207" s="9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Y207" s="20"/>
      <c r="Z207" s="4"/>
      <c r="AA207" s="4" t="str">
        <f t="shared" ref="AA207:AA270" si="71">IF(OR($B207="",$B207="SUBTOTAL"),"",IF(AND($B207="capítulo",$E207=$E$12),SUMIF($AD$15:$AD$998,$D207,$AA$15:$AA$998),IF($B207="CAPÍTULO","",IF($E207=$E$13,$AE207*$Z207,SUM($AH207:$AL207)))))</f>
        <v/>
      </c>
      <c r="AB207" s="4" t="str">
        <f t="shared" ref="AB207:AB270" si="72">IF($AL$2=0,"",IF(OR($B207="",$B207="SUBTOTAL"),"",IF(AND($B207="capítulo",$E207=$E$12),SUMIF($AD$15:$AD$998,$D207,$AB$15:$AB$998),IF($B207="CAPÍTULO","",IF($E207=$E$13,$AE207*$Z207,SUM($AH207:$AQ207))))))</f>
        <v/>
      </c>
      <c r="AD207" s="47" t="str">
        <f t="shared" si="57"/>
        <v/>
      </c>
      <c r="AE207" s="47" t="str">
        <f t="shared" si="58"/>
        <v/>
      </c>
      <c r="AF207" s="46" t="str">
        <f t="shared" si="59"/>
        <v/>
      </c>
      <c r="AG207" s="47" t="str">
        <f t="shared" si="60"/>
        <v/>
      </c>
      <c r="AH207" s="46" t="str">
        <f t="shared" si="61"/>
        <v/>
      </c>
      <c r="AI207" s="46" t="str">
        <f t="shared" si="62"/>
        <v/>
      </c>
      <c r="AJ207" s="46" t="str">
        <f t="shared" si="63"/>
        <v/>
      </c>
      <c r="AK207" s="46" t="str">
        <f t="shared" si="64"/>
        <v/>
      </c>
      <c r="AL207" s="46" t="str">
        <f t="shared" si="65"/>
        <v/>
      </c>
      <c r="AM207" s="46" t="str">
        <f t="shared" si="66"/>
        <v/>
      </c>
      <c r="AN207" s="46" t="str">
        <f t="shared" si="67"/>
        <v/>
      </c>
      <c r="AO207" s="46" t="str">
        <f t="shared" si="68"/>
        <v/>
      </c>
      <c r="AP207" s="46" t="str">
        <f t="shared" si="69"/>
        <v/>
      </c>
      <c r="AQ207" s="46" t="str">
        <f t="shared" si="70"/>
        <v/>
      </c>
    </row>
    <row r="208" spans="2:43" x14ac:dyDescent="0.25">
      <c r="B208" s="139"/>
      <c r="C208" s="139"/>
      <c r="D208" s="3"/>
      <c r="E208" s="96"/>
      <c r="F208" s="99" t="str">
        <f t="shared" si="56"/>
        <v/>
      </c>
      <c r="G208" s="99"/>
      <c r="H208" s="9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Y208" s="20"/>
      <c r="Z208" s="4"/>
      <c r="AA208" s="4" t="str">
        <f t="shared" si="71"/>
        <v/>
      </c>
      <c r="AB208" s="4" t="str">
        <f t="shared" si="72"/>
        <v/>
      </c>
      <c r="AD208" s="47" t="str">
        <f t="shared" si="57"/>
        <v/>
      </c>
      <c r="AE208" s="47" t="str">
        <f t="shared" si="58"/>
        <v/>
      </c>
      <c r="AF208" s="46" t="str">
        <f t="shared" si="59"/>
        <v/>
      </c>
      <c r="AG208" s="47" t="str">
        <f t="shared" si="60"/>
        <v/>
      </c>
      <c r="AH208" s="46" t="str">
        <f t="shared" si="61"/>
        <v/>
      </c>
      <c r="AI208" s="46" t="str">
        <f t="shared" si="62"/>
        <v/>
      </c>
      <c r="AJ208" s="46" t="str">
        <f t="shared" si="63"/>
        <v/>
      </c>
      <c r="AK208" s="46" t="str">
        <f t="shared" si="64"/>
        <v/>
      </c>
      <c r="AL208" s="46" t="str">
        <f t="shared" si="65"/>
        <v/>
      </c>
      <c r="AM208" s="46" t="str">
        <f t="shared" si="66"/>
        <v/>
      </c>
      <c r="AN208" s="46" t="str">
        <f t="shared" si="67"/>
        <v/>
      </c>
      <c r="AO208" s="46" t="str">
        <f t="shared" si="68"/>
        <v/>
      </c>
      <c r="AP208" s="46" t="str">
        <f t="shared" si="69"/>
        <v/>
      </c>
      <c r="AQ208" s="46" t="str">
        <f t="shared" si="70"/>
        <v/>
      </c>
    </row>
    <row r="209" spans="2:43" x14ac:dyDescent="0.25">
      <c r="B209" s="139"/>
      <c r="C209" s="139"/>
      <c r="D209" s="3"/>
      <c r="E209" s="96"/>
      <c r="F209" s="99" t="str">
        <f t="shared" si="56"/>
        <v/>
      </c>
      <c r="G209" s="99"/>
      <c r="H209" s="9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Y209" s="20"/>
      <c r="Z209" s="4"/>
      <c r="AA209" s="4" t="str">
        <f t="shared" si="71"/>
        <v/>
      </c>
      <c r="AB209" s="4" t="str">
        <f t="shared" si="72"/>
        <v/>
      </c>
      <c r="AD209" s="47" t="str">
        <f t="shared" si="57"/>
        <v/>
      </c>
      <c r="AE209" s="47" t="str">
        <f t="shared" si="58"/>
        <v/>
      </c>
      <c r="AF209" s="46" t="str">
        <f t="shared" si="59"/>
        <v/>
      </c>
      <c r="AG209" s="47" t="str">
        <f t="shared" si="60"/>
        <v/>
      </c>
      <c r="AH209" s="46" t="str">
        <f t="shared" si="61"/>
        <v/>
      </c>
      <c r="AI209" s="46" t="str">
        <f t="shared" si="62"/>
        <v/>
      </c>
      <c r="AJ209" s="46" t="str">
        <f t="shared" si="63"/>
        <v/>
      </c>
      <c r="AK209" s="46" t="str">
        <f t="shared" si="64"/>
        <v/>
      </c>
      <c r="AL209" s="46" t="str">
        <f t="shared" si="65"/>
        <v/>
      </c>
      <c r="AM209" s="46" t="str">
        <f t="shared" si="66"/>
        <v/>
      </c>
      <c r="AN209" s="46" t="str">
        <f t="shared" si="67"/>
        <v/>
      </c>
      <c r="AO209" s="46" t="str">
        <f t="shared" si="68"/>
        <v/>
      </c>
      <c r="AP209" s="46" t="str">
        <f t="shared" si="69"/>
        <v/>
      </c>
      <c r="AQ209" s="46" t="str">
        <f t="shared" si="70"/>
        <v/>
      </c>
    </row>
    <row r="210" spans="2:43" x14ac:dyDescent="0.25">
      <c r="B210" s="139"/>
      <c r="C210" s="139"/>
      <c r="D210" s="3"/>
      <c r="E210" s="96"/>
      <c r="F210" s="99" t="str">
        <f t="shared" si="56"/>
        <v/>
      </c>
      <c r="G210" s="99"/>
      <c r="H210" s="9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Y210" s="20"/>
      <c r="Z210" s="4"/>
      <c r="AA210" s="4" t="str">
        <f t="shared" si="71"/>
        <v/>
      </c>
      <c r="AB210" s="4" t="str">
        <f t="shared" si="72"/>
        <v/>
      </c>
      <c r="AD210" s="47" t="str">
        <f t="shared" si="57"/>
        <v/>
      </c>
      <c r="AE210" s="47" t="str">
        <f t="shared" si="58"/>
        <v/>
      </c>
      <c r="AF210" s="46" t="str">
        <f t="shared" si="59"/>
        <v/>
      </c>
      <c r="AG210" s="47" t="str">
        <f t="shared" si="60"/>
        <v/>
      </c>
      <c r="AH210" s="46" t="str">
        <f t="shared" si="61"/>
        <v/>
      </c>
      <c r="AI210" s="46" t="str">
        <f t="shared" si="62"/>
        <v/>
      </c>
      <c r="AJ210" s="46" t="str">
        <f t="shared" si="63"/>
        <v/>
      </c>
      <c r="AK210" s="46" t="str">
        <f t="shared" si="64"/>
        <v/>
      </c>
      <c r="AL210" s="46" t="str">
        <f t="shared" si="65"/>
        <v/>
      </c>
      <c r="AM210" s="46" t="str">
        <f t="shared" si="66"/>
        <v/>
      </c>
      <c r="AN210" s="46" t="str">
        <f t="shared" si="67"/>
        <v/>
      </c>
      <c r="AO210" s="46" t="str">
        <f t="shared" si="68"/>
        <v/>
      </c>
      <c r="AP210" s="46" t="str">
        <f t="shared" si="69"/>
        <v/>
      </c>
      <c r="AQ210" s="46" t="str">
        <f t="shared" si="70"/>
        <v/>
      </c>
    </row>
    <row r="211" spans="2:43" x14ac:dyDescent="0.25">
      <c r="B211" s="139"/>
      <c r="C211" s="139"/>
      <c r="D211" s="3"/>
      <c r="E211" s="96"/>
      <c r="F211" s="99" t="str">
        <f t="shared" si="56"/>
        <v/>
      </c>
      <c r="G211" s="99"/>
      <c r="H211" s="9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Y211" s="20"/>
      <c r="Z211" s="4"/>
      <c r="AA211" s="4" t="str">
        <f t="shared" si="71"/>
        <v/>
      </c>
      <c r="AB211" s="4" t="str">
        <f t="shared" si="72"/>
        <v/>
      </c>
      <c r="AD211" s="47" t="str">
        <f t="shared" si="57"/>
        <v/>
      </c>
      <c r="AE211" s="47" t="str">
        <f t="shared" si="58"/>
        <v/>
      </c>
      <c r="AF211" s="46" t="str">
        <f t="shared" si="59"/>
        <v/>
      </c>
      <c r="AG211" s="47" t="str">
        <f t="shared" si="60"/>
        <v/>
      </c>
      <c r="AH211" s="46" t="str">
        <f t="shared" si="61"/>
        <v/>
      </c>
      <c r="AI211" s="46" t="str">
        <f t="shared" si="62"/>
        <v/>
      </c>
      <c r="AJ211" s="46" t="str">
        <f t="shared" si="63"/>
        <v/>
      </c>
      <c r="AK211" s="46" t="str">
        <f t="shared" si="64"/>
        <v/>
      </c>
      <c r="AL211" s="46" t="str">
        <f t="shared" si="65"/>
        <v/>
      </c>
      <c r="AM211" s="46" t="str">
        <f t="shared" si="66"/>
        <v/>
      </c>
      <c r="AN211" s="46" t="str">
        <f t="shared" si="67"/>
        <v/>
      </c>
      <c r="AO211" s="46" t="str">
        <f t="shared" si="68"/>
        <v/>
      </c>
      <c r="AP211" s="46" t="str">
        <f t="shared" si="69"/>
        <v/>
      </c>
      <c r="AQ211" s="46" t="str">
        <f t="shared" si="70"/>
        <v/>
      </c>
    </row>
    <row r="212" spans="2:43" x14ac:dyDescent="0.25">
      <c r="B212" s="139"/>
      <c r="C212" s="139"/>
      <c r="D212" s="3"/>
      <c r="E212" s="96"/>
      <c r="F212" s="99" t="str">
        <f t="shared" si="56"/>
        <v/>
      </c>
      <c r="G212" s="99"/>
      <c r="H212" s="9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Y212" s="20"/>
      <c r="Z212" s="4"/>
      <c r="AA212" s="4" t="str">
        <f t="shared" si="71"/>
        <v/>
      </c>
      <c r="AB212" s="4" t="str">
        <f t="shared" si="72"/>
        <v/>
      </c>
      <c r="AD212" s="47" t="str">
        <f t="shared" si="57"/>
        <v/>
      </c>
      <c r="AE212" s="47" t="str">
        <f t="shared" si="58"/>
        <v/>
      </c>
      <c r="AF212" s="46" t="str">
        <f t="shared" si="59"/>
        <v/>
      </c>
      <c r="AG212" s="47" t="str">
        <f t="shared" si="60"/>
        <v/>
      </c>
      <c r="AH212" s="46" t="str">
        <f t="shared" si="61"/>
        <v/>
      </c>
      <c r="AI212" s="46" t="str">
        <f t="shared" si="62"/>
        <v/>
      </c>
      <c r="AJ212" s="46" t="str">
        <f t="shared" si="63"/>
        <v/>
      </c>
      <c r="AK212" s="46" t="str">
        <f t="shared" si="64"/>
        <v/>
      </c>
      <c r="AL212" s="46" t="str">
        <f t="shared" si="65"/>
        <v/>
      </c>
      <c r="AM212" s="46" t="str">
        <f t="shared" si="66"/>
        <v/>
      </c>
      <c r="AN212" s="46" t="str">
        <f t="shared" si="67"/>
        <v/>
      </c>
      <c r="AO212" s="46" t="str">
        <f t="shared" si="68"/>
        <v/>
      </c>
      <c r="AP212" s="46" t="str">
        <f t="shared" si="69"/>
        <v/>
      </c>
      <c r="AQ212" s="46" t="str">
        <f t="shared" si="70"/>
        <v/>
      </c>
    </row>
    <row r="213" spans="2:43" x14ac:dyDescent="0.25">
      <c r="B213" s="139"/>
      <c r="C213" s="139"/>
      <c r="D213" s="3"/>
      <c r="E213" s="96"/>
      <c r="F213" s="99" t="str">
        <f t="shared" si="56"/>
        <v/>
      </c>
      <c r="G213" s="99"/>
      <c r="H213" s="9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Y213" s="20"/>
      <c r="Z213" s="4"/>
      <c r="AA213" s="4" t="str">
        <f t="shared" si="71"/>
        <v/>
      </c>
      <c r="AB213" s="4" t="str">
        <f t="shared" si="72"/>
        <v/>
      </c>
      <c r="AD213" s="47" t="str">
        <f t="shared" si="57"/>
        <v/>
      </c>
      <c r="AE213" s="47" t="str">
        <f t="shared" si="58"/>
        <v/>
      </c>
      <c r="AF213" s="46" t="str">
        <f t="shared" si="59"/>
        <v/>
      </c>
      <c r="AG213" s="47" t="str">
        <f t="shared" si="60"/>
        <v/>
      </c>
      <c r="AH213" s="46" t="str">
        <f t="shared" si="61"/>
        <v/>
      </c>
      <c r="AI213" s="46" t="str">
        <f t="shared" si="62"/>
        <v/>
      </c>
      <c r="AJ213" s="46" t="str">
        <f t="shared" si="63"/>
        <v/>
      </c>
      <c r="AK213" s="46" t="str">
        <f t="shared" si="64"/>
        <v/>
      </c>
      <c r="AL213" s="46" t="str">
        <f t="shared" si="65"/>
        <v/>
      </c>
      <c r="AM213" s="46" t="str">
        <f t="shared" si="66"/>
        <v/>
      </c>
      <c r="AN213" s="46" t="str">
        <f t="shared" si="67"/>
        <v/>
      </c>
      <c r="AO213" s="46" t="str">
        <f t="shared" si="68"/>
        <v/>
      </c>
      <c r="AP213" s="46" t="str">
        <f t="shared" si="69"/>
        <v/>
      </c>
      <c r="AQ213" s="46" t="str">
        <f t="shared" si="70"/>
        <v/>
      </c>
    </row>
    <row r="214" spans="2:43" x14ac:dyDescent="0.25">
      <c r="B214" s="139"/>
      <c r="C214" s="139"/>
      <c r="D214" s="3"/>
      <c r="E214" s="96"/>
      <c r="F214" s="99" t="str">
        <f t="shared" si="56"/>
        <v/>
      </c>
      <c r="G214" s="99"/>
      <c r="H214" s="9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Y214" s="20"/>
      <c r="Z214" s="4"/>
      <c r="AA214" s="4" t="str">
        <f t="shared" si="71"/>
        <v/>
      </c>
      <c r="AB214" s="4" t="str">
        <f t="shared" si="72"/>
        <v/>
      </c>
      <c r="AD214" s="47" t="str">
        <f t="shared" si="57"/>
        <v/>
      </c>
      <c r="AE214" s="47" t="str">
        <f t="shared" si="58"/>
        <v/>
      </c>
      <c r="AF214" s="46" t="str">
        <f t="shared" si="59"/>
        <v/>
      </c>
      <c r="AG214" s="47" t="str">
        <f t="shared" si="60"/>
        <v/>
      </c>
      <c r="AH214" s="46" t="str">
        <f t="shared" si="61"/>
        <v/>
      </c>
      <c r="AI214" s="46" t="str">
        <f t="shared" si="62"/>
        <v/>
      </c>
      <c r="AJ214" s="46" t="str">
        <f t="shared" si="63"/>
        <v/>
      </c>
      <c r="AK214" s="46" t="str">
        <f t="shared" si="64"/>
        <v/>
      </c>
      <c r="AL214" s="46" t="str">
        <f t="shared" si="65"/>
        <v/>
      </c>
      <c r="AM214" s="46" t="str">
        <f t="shared" si="66"/>
        <v/>
      </c>
      <c r="AN214" s="46" t="str">
        <f t="shared" si="67"/>
        <v/>
      </c>
      <c r="AO214" s="46" t="str">
        <f t="shared" si="68"/>
        <v/>
      </c>
      <c r="AP214" s="46" t="str">
        <f t="shared" si="69"/>
        <v/>
      </c>
      <c r="AQ214" s="46" t="str">
        <f t="shared" si="70"/>
        <v/>
      </c>
    </row>
    <row r="215" spans="2:43" x14ac:dyDescent="0.25">
      <c r="B215" s="139"/>
      <c r="C215" s="139"/>
      <c r="D215" s="3"/>
      <c r="E215" s="96"/>
      <c r="F215" s="99" t="str">
        <f t="shared" si="56"/>
        <v/>
      </c>
      <c r="G215" s="99"/>
      <c r="H215" s="9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Y215" s="20"/>
      <c r="Z215" s="4"/>
      <c r="AA215" s="4" t="str">
        <f t="shared" si="71"/>
        <v/>
      </c>
      <c r="AB215" s="4" t="str">
        <f t="shared" si="72"/>
        <v/>
      </c>
      <c r="AD215" s="47" t="str">
        <f t="shared" si="57"/>
        <v/>
      </c>
      <c r="AE215" s="47" t="str">
        <f t="shared" si="58"/>
        <v/>
      </c>
      <c r="AF215" s="46" t="str">
        <f t="shared" si="59"/>
        <v/>
      </c>
      <c r="AG215" s="47" t="str">
        <f t="shared" si="60"/>
        <v/>
      </c>
      <c r="AH215" s="46" t="str">
        <f t="shared" si="61"/>
        <v/>
      </c>
      <c r="AI215" s="46" t="str">
        <f t="shared" si="62"/>
        <v/>
      </c>
      <c r="AJ215" s="46" t="str">
        <f t="shared" si="63"/>
        <v/>
      </c>
      <c r="AK215" s="46" t="str">
        <f t="shared" si="64"/>
        <v/>
      </c>
      <c r="AL215" s="46" t="str">
        <f t="shared" si="65"/>
        <v/>
      </c>
      <c r="AM215" s="46" t="str">
        <f t="shared" si="66"/>
        <v/>
      </c>
      <c r="AN215" s="46" t="str">
        <f t="shared" si="67"/>
        <v/>
      </c>
      <c r="AO215" s="46" t="str">
        <f t="shared" si="68"/>
        <v/>
      </c>
      <c r="AP215" s="46" t="str">
        <f t="shared" si="69"/>
        <v/>
      </c>
      <c r="AQ215" s="46" t="str">
        <f t="shared" si="70"/>
        <v/>
      </c>
    </row>
    <row r="216" spans="2:43" x14ac:dyDescent="0.25">
      <c r="B216" s="139"/>
      <c r="C216" s="139"/>
      <c r="D216" s="3"/>
      <c r="E216" s="96"/>
      <c r="F216" s="99" t="str">
        <f t="shared" si="56"/>
        <v/>
      </c>
      <c r="G216" s="99"/>
      <c r="H216" s="9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Y216" s="20"/>
      <c r="Z216" s="4"/>
      <c r="AA216" s="4" t="str">
        <f t="shared" si="71"/>
        <v/>
      </c>
      <c r="AB216" s="4" t="str">
        <f t="shared" si="72"/>
        <v/>
      </c>
      <c r="AD216" s="47" t="str">
        <f t="shared" si="57"/>
        <v/>
      </c>
      <c r="AE216" s="47" t="str">
        <f t="shared" si="58"/>
        <v/>
      </c>
      <c r="AF216" s="46" t="str">
        <f t="shared" si="59"/>
        <v/>
      </c>
      <c r="AG216" s="47" t="str">
        <f t="shared" si="60"/>
        <v/>
      </c>
      <c r="AH216" s="46" t="str">
        <f t="shared" si="61"/>
        <v/>
      </c>
      <c r="AI216" s="46" t="str">
        <f t="shared" si="62"/>
        <v/>
      </c>
      <c r="AJ216" s="46" t="str">
        <f t="shared" si="63"/>
        <v/>
      </c>
      <c r="AK216" s="46" t="str">
        <f t="shared" si="64"/>
        <v/>
      </c>
      <c r="AL216" s="46" t="str">
        <f t="shared" si="65"/>
        <v/>
      </c>
      <c r="AM216" s="46" t="str">
        <f t="shared" si="66"/>
        <v/>
      </c>
      <c r="AN216" s="46" t="str">
        <f t="shared" si="67"/>
        <v/>
      </c>
      <c r="AO216" s="46" t="str">
        <f t="shared" si="68"/>
        <v/>
      </c>
      <c r="AP216" s="46" t="str">
        <f t="shared" si="69"/>
        <v/>
      </c>
      <c r="AQ216" s="46" t="str">
        <f t="shared" si="70"/>
        <v/>
      </c>
    </row>
    <row r="217" spans="2:43" x14ac:dyDescent="0.25">
      <c r="B217" s="139"/>
      <c r="C217" s="139"/>
      <c r="D217" s="3"/>
      <c r="E217" s="96"/>
      <c r="F217" s="99" t="str">
        <f t="shared" si="56"/>
        <v/>
      </c>
      <c r="G217" s="99"/>
      <c r="H217" s="9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Y217" s="20"/>
      <c r="Z217" s="4"/>
      <c r="AA217" s="4" t="str">
        <f t="shared" si="71"/>
        <v/>
      </c>
      <c r="AB217" s="4" t="str">
        <f t="shared" si="72"/>
        <v/>
      </c>
      <c r="AD217" s="47" t="str">
        <f t="shared" si="57"/>
        <v/>
      </c>
      <c r="AE217" s="47" t="str">
        <f t="shared" si="58"/>
        <v/>
      </c>
      <c r="AF217" s="46" t="str">
        <f t="shared" si="59"/>
        <v/>
      </c>
      <c r="AG217" s="47" t="str">
        <f t="shared" si="60"/>
        <v/>
      </c>
      <c r="AH217" s="46" t="str">
        <f t="shared" si="61"/>
        <v/>
      </c>
      <c r="AI217" s="46" t="str">
        <f t="shared" si="62"/>
        <v/>
      </c>
      <c r="AJ217" s="46" t="str">
        <f t="shared" si="63"/>
        <v/>
      </c>
      <c r="AK217" s="46" t="str">
        <f t="shared" si="64"/>
        <v/>
      </c>
      <c r="AL217" s="46" t="str">
        <f t="shared" si="65"/>
        <v/>
      </c>
      <c r="AM217" s="46" t="str">
        <f t="shared" si="66"/>
        <v/>
      </c>
      <c r="AN217" s="46" t="str">
        <f t="shared" si="67"/>
        <v/>
      </c>
      <c r="AO217" s="46" t="str">
        <f t="shared" si="68"/>
        <v/>
      </c>
      <c r="AP217" s="46" t="str">
        <f t="shared" si="69"/>
        <v/>
      </c>
      <c r="AQ217" s="46" t="str">
        <f t="shared" si="70"/>
        <v/>
      </c>
    </row>
    <row r="218" spans="2:43" x14ac:dyDescent="0.25">
      <c r="B218" s="139"/>
      <c r="C218" s="139"/>
      <c r="D218" s="3"/>
      <c r="E218" s="96"/>
      <c r="F218" s="99" t="str">
        <f t="shared" si="56"/>
        <v/>
      </c>
      <c r="G218" s="99"/>
      <c r="H218" s="9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Y218" s="20"/>
      <c r="Z218" s="4"/>
      <c r="AA218" s="4" t="str">
        <f t="shared" si="71"/>
        <v/>
      </c>
      <c r="AB218" s="4" t="str">
        <f t="shared" si="72"/>
        <v/>
      </c>
      <c r="AD218" s="47" t="str">
        <f t="shared" si="57"/>
        <v/>
      </c>
      <c r="AE218" s="47" t="str">
        <f t="shared" si="58"/>
        <v/>
      </c>
      <c r="AF218" s="46" t="str">
        <f t="shared" si="59"/>
        <v/>
      </c>
      <c r="AG218" s="47" t="str">
        <f t="shared" si="60"/>
        <v/>
      </c>
      <c r="AH218" s="46" t="str">
        <f t="shared" si="61"/>
        <v/>
      </c>
      <c r="AI218" s="46" t="str">
        <f t="shared" si="62"/>
        <v/>
      </c>
      <c r="AJ218" s="46" t="str">
        <f t="shared" si="63"/>
        <v/>
      </c>
      <c r="AK218" s="46" t="str">
        <f t="shared" si="64"/>
        <v/>
      </c>
      <c r="AL218" s="46" t="str">
        <f t="shared" si="65"/>
        <v/>
      </c>
      <c r="AM218" s="46" t="str">
        <f t="shared" si="66"/>
        <v/>
      </c>
      <c r="AN218" s="46" t="str">
        <f t="shared" si="67"/>
        <v/>
      </c>
      <c r="AO218" s="46" t="str">
        <f t="shared" si="68"/>
        <v/>
      </c>
      <c r="AP218" s="46" t="str">
        <f t="shared" si="69"/>
        <v/>
      </c>
      <c r="AQ218" s="46" t="str">
        <f t="shared" si="70"/>
        <v/>
      </c>
    </row>
    <row r="219" spans="2:43" x14ac:dyDescent="0.25">
      <c r="B219" s="139"/>
      <c r="C219" s="139"/>
      <c r="D219" s="3"/>
      <c r="E219" s="96"/>
      <c r="F219" s="99" t="str">
        <f t="shared" ref="F219:F282" si="73">IF(G219="","",VLOOKUP($G219,$AW$2:$AX$12,2,FALSE))</f>
        <v/>
      </c>
      <c r="G219" s="99"/>
      <c r="H219" s="9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Y219" s="20"/>
      <c r="Z219" s="4"/>
      <c r="AA219" s="4" t="str">
        <f t="shared" si="71"/>
        <v/>
      </c>
      <c r="AB219" s="4" t="str">
        <f t="shared" si="72"/>
        <v/>
      </c>
      <c r="AD219" s="47" t="str">
        <f t="shared" si="57"/>
        <v/>
      </c>
      <c r="AE219" s="47" t="str">
        <f t="shared" si="58"/>
        <v/>
      </c>
      <c r="AF219" s="46" t="str">
        <f t="shared" si="59"/>
        <v/>
      </c>
      <c r="AG219" s="47" t="str">
        <f t="shared" si="60"/>
        <v/>
      </c>
      <c r="AH219" s="46" t="str">
        <f t="shared" si="61"/>
        <v/>
      </c>
      <c r="AI219" s="46" t="str">
        <f t="shared" si="62"/>
        <v/>
      </c>
      <c r="AJ219" s="46" t="str">
        <f t="shared" si="63"/>
        <v/>
      </c>
      <c r="AK219" s="46" t="str">
        <f t="shared" si="64"/>
        <v/>
      </c>
      <c r="AL219" s="46" t="str">
        <f t="shared" si="65"/>
        <v/>
      </c>
      <c r="AM219" s="46" t="str">
        <f t="shared" si="66"/>
        <v/>
      </c>
      <c r="AN219" s="46" t="str">
        <f t="shared" si="67"/>
        <v/>
      </c>
      <c r="AO219" s="46" t="str">
        <f t="shared" si="68"/>
        <v/>
      </c>
      <c r="AP219" s="46" t="str">
        <f t="shared" si="69"/>
        <v/>
      </c>
      <c r="AQ219" s="46" t="str">
        <f t="shared" si="70"/>
        <v/>
      </c>
    </row>
    <row r="220" spans="2:43" x14ac:dyDescent="0.25">
      <c r="B220" s="139"/>
      <c r="C220" s="139"/>
      <c r="D220" s="3"/>
      <c r="E220" s="96"/>
      <c r="F220" s="99" t="str">
        <f t="shared" si="73"/>
        <v/>
      </c>
      <c r="G220" s="99"/>
      <c r="H220" s="9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Y220" s="20"/>
      <c r="Z220" s="4"/>
      <c r="AA220" s="4" t="str">
        <f t="shared" si="71"/>
        <v/>
      </c>
      <c r="AB220" s="4" t="str">
        <f t="shared" si="72"/>
        <v/>
      </c>
      <c r="AD220" s="47" t="str">
        <f t="shared" si="57"/>
        <v/>
      </c>
      <c r="AE220" s="47" t="str">
        <f t="shared" si="58"/>
        <v/>
      </c>
      <c r="AF220" s="46" t="str">
        <f t="shared" si="59"/>
        <v/>
      </c>
      <c r="AG220" s="47" t="str">
        <f t="shared" si="60"/>
        <v/>
      </c>
      <c r="AH220" s="46" t="str">
        <f t="shared" si="61"/>
        <v/>
      </c>
      <c r="AI220" s="46" t="str">
        <f t="shared" si="62"/>
        <v/>
      </c>
      <c r="AJ220" s="46" t="str">
        <f t="shared" si="63"/>
        <v/>
      </c>
      <c r="AK220" s="46" t="str">
        <f t="shared" si="64"/>
        <v/>
      </c>
      <c r="AL220" s="46" t="str">
        <f t="shared" si="65"/>
        <v/>
      </c>
      <c r="AM220" s="46" t="str">
        <f t="shared" si="66"/>
        <v/>
      </c>
      <c r="AN220" s="46" t="str">
        <f t="shared" si="67"/>
        <v/>
      </c>
      <c r="AO220" s="46" t="str">
        <f t="shared" si="68"/>
        <v/>
      </c>
      <c r="AP220" s="46" t="str">
        <f t="shared" si="69"/>
        <v/>
      </c>
      <c r="AQ220" s="46" t="str">
        <f t="shared" si="70"/>
        <v/>
      </c>
    </row>
    <row r="221" spans="2:43" x14ac:dyDescent="0.25">
      <c r="B221" s="139"/>
      <c r="C221" s="139"/>
      <c r="D221" s="3"/>
      <c r="E221" s="96"/>
      <c r="F221" s="99" t="str">
        <f t="shared" si="73"/>
        <v/>
      </c>
      <c r="G221" s="99"/>
      <c r="H221" s="9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Y221" s="20"/>
      <c r="Z221" s="4"/>
      <c r="AA221" s="4" t="str">
        <f t="shared" si="71"/>
        <v/>
      </c>
      <c r="AB221" s="4" t="str">
        <f t="shared" si="72"/>
        <v/>
      </c>
      <c r="AD221" s="47" t="str">
        <f t="shared" si="57"/>
        <v/>
      </c>
      <c r="AE221" s="47" t="str">
        <f t="shared" si="58"/>
        <v/>
      </c>
      <c r="AF221" s="46" t="str">
        <f t="shared" si="59"/>
        <v/>
      </c>
      <c r="AG221" s="47" t="str">
        <f t="shared" si="60"/>
        <v/>
      </c>
      <c r="AH221" s="46" t="str">
        <f t="shared" si="61"/>
        <v/>
      </c>
      <c r="AI221" s="46" t="str">
        <f t="shared" si="62"/>
        <v/>
      </c>
      <c r="AJ221" s="46" t="str">
        <f t="shared" si="63"/>
        <v/>
      </c>
      <c r="AK221" s="46" t="str">
        <f t="shared" si="64"/>
        <v/>
      </c>
      <c r="AL221" s="46" t="str">
        <f t="shared" si="65"/>
        <v/>
      </c>
      <c r="AM221" s="46" t="str">
        <f t="shared" si="66"/>
        <v/>
      </c>
      <c r="AN221" s="46" t="str">
        <f t="shared" si="67"/>
        <v/>
      </c>
      <c r="AO221" s="46" t="str">
        <f t="shared" si="68"/>
        <v/>
      </c>
      <c r="AP221" s="46" t="str">
        <f t="shared" si="69"/>
        <v/>
      </c>
      <c r="AQ221" s="46" t="str">
        <f t="shared" si="70"/>
        <v/>
      </c>
    </row>
    <row r="222" spans="2:43" x14ac:dyDescent="0.25">
      <c r="B222" s="139"/>
      <c r="C222" s="139"/>
      <c r="D222" s="3"/>
      <c r="E222" s="96"/>
      <c r="F222" s="99" t="str">
        <f t="shared" si="73"/>
        <v/>
      </c>
      <c r="G222" s="99"/>
      <c r="H222" s="9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Y222" s="20"/>
      <c r="Z222" s="4"/>
      <c r="AA222" s="4" t="str">
        <f t="shared" si="71"/>
        <v/>
      </c>
      <c r="AB222" s="4" t="str">
        <f t="shared" si="72"/>
        <v/>
      </c>
      <c r="AD222" s="47" t="str">
        <f t="shared" si="57"/>
        <v/>
      </c>
      <c r="AE222" s="47" t="str">
        <f t="shared" si="58"/>
        <v/>
      </c>
      <c r="AF222" s="46" t="str">
        <f t="shared" si="59"/>
        <v/>
      </c>
      <c r="AG222" s="47" t="str">
        <f t="shared" si="60"/>
        <v/>
      </c>
      <c r="AH222" s="46" t="str">
        <f t="shared" si="61"/>
        <v/>
      </c>
      <c r="AI222" s="46" t="str">
        <f t="shared" si="62"/>
        <v/>
      </c>
      <c r="AJ222" s="46" t="str">
        <f t="shared" si="63"/>
        <v/>
      </c>
      <c r="AK222" s="46" t="str">
        <f t="shared" si="64"/>
        <v/>
      </c>
      <c r="AL222" s="46" t="str">
        <f t="shared" si="65"/>
        <v/>
      </c>
      <c r="AM222" s="46" t="str">
        <f t="shared" si="66"/>
        <v/>
      </c>
      <c r="AN222" s="46" t="str">
        <f t="shared" si="67"/>
        <v/>
      </c>
      <c r="AO222" s="46" t="str">
        <f t="shared" si="68"/>
        <v/>
      </c>
      <c r="AP222" s="46" t="str">
        <f t="shared" si="69"/>
        <v/>
      </c>
      <c r="AQ222" s="46" t="str">
        <f t="shared" si="70"/>
        <v/>
      </c>
    </row>
    <row r="223" spans="2:43" x14ac:dyDescent="0.25">
      <c r="B223" s="139"/>
      <c r="C223" s="139"/>
      <c r="D223" s="3"/>
      <c r="E223" s="96"/>
      <c r="F223" s="99" t="str">
        <f t="shared" si="73"/>
        <v/>
      </c>
      <c r="G223" s="99"/>
      <c r="H223" s="9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Y223" s="20"/>
      <c r="Z223" s="4"/>
      <c r="AA223" s="4" t="str">
        <f t="shared" si="71"/>
        <v/>
      </c>
      <c r="AB223" s="4" t="str">
        <f t="shared" si="72"/>
        <v/>
      </c>
      <c r="AD223" s="47" t="str">
        <f t="shared" si="57"/>
        <v/>
      </c>
      <c r="AE223" s="47" t="str">
        <f t="shared" si="58"/>
        <v/>
      </c>
      <c r="AF223" s="46" t="str">
        <f t="shared" si="59"/>
        <v/>
      </c>
      <c r="AG223" s="47" t="str">
        <f t="shared" si="60"/>
        <v/>
      </c>
      <c r="AH223" s="46" t="str">
        <f t="shared" si="61"/>
        <v/>
      </c>
      <c r="AI223" s="46" t="str">
        <f t="shared" si="62"/>
        <v/>
      </c>
      <c r="AJ223" s="46" t="str">
        <f t="shared" si="63"/>
        <v/>
      </c>
      <c r="AK223" s="46" t="str">
        <f t="shared" si="64"/>
        <v/>
      </c>
      <c r="AL223" s="46" t="str">
        <f t="shared" si="65"/>
        <v/>
      </c>
      <c r="AM223" s="46" t="str">
        <f t="shared" si="66"/>
        <v/>
      </c>
      <c r="AN223" s="46" t="str">
        <f t="shared" si="67"/>
        <v/>
      </c>
      <c r="AO223" s="46" t="str">
        <f t="shared" si="68"/>
        <v/>
      </c>
      <c r="AP223" s="46" t="str">
        <f t="shared" si="69"/>
        <v/>
      </c>
      <c r="AQ223" s="46" t="str">
        <f t="shared" si="70"/>
        <v/>
      </c>
    </row>
    <row r="224" spans="2:43" x14ac:dyDescent="0.25">
      <c r="B224" s="139"/>
      <c r="C224" s="139"/>
      <c r="D224" s="3"/>
      <c r="E224" s="96"/>
      <c r="F224" s="99" t="str">
        <f t="shared" si="73"/>
        <v/>
      </c>
      <c r="G224" s="99"/>
      <c r="H224" s="9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Y224" s="20"/>
      <c r="Z224" s="4"/>
      <c r="AA224" s="4" t="str">
        <f t="shared" si="71"/>
        <v/>
      </c>
      <c r="AB224" s="4" t="str">
        <f t="shared" si="72"/>
        <v/>
      </c>
      <c r="AD224" s="47" t="str">
        <f t="shared" si="57"/>
        <v/>
      </c>
      <c r="AE224" s="47" t="str">
        <f t="shared" si="58"/>
        <v/>
      </c>
      <c r="AF224" s="46" t="str">
        <f t="shared" si="59"/>
        <v/>
      </c>
      <c r="AG224" s="47" t="str">
        <f t="shared" si="60"/>
        <v/>
      </c>
      <c r="AH224" s="46" t="str">
        <f t="shared" si="61"/>
        <v/>
      </c>
      <c r="AI224" s="46" t="str">
        <f t="shared" si="62"/>
        <v/>
      </c>
      <c r="AJ224" s="46" t="str">
        <f t="shared" si="63"/>
        <v/>
      </c>
      <c r="AK224" s="46" t="str">
        <f t="shared" si="64"/>
        <v/>
      </c>
      <c r="AL224" s="46" t="str">
        <f t="shared" si="65"/>
        <v/>
      </c>
      <c r="AM224" s="46" t="str">
        <f t="shared" si="66"/>
        <v/>
      </c>
      <c r="AN224" s="46" t="str">
        <f t="shared" si="67"/>
        <v/>
      </c>
      <c r="AO224" s="46" t="str">
        <f t="shared" si="68"/>
        <v/>
      </c>
      <c r="AP224" s="46" t="str">
        <f t="shared" si="69"/>
        <v/>
      </c>
      <c r="AQ224" s="46" t="str">
        <f t="shared" si="70"/>
        <v/>
      </c>
    </row>
    <row r="225" spans="2:43" x14ac:dyDescent="0.25">
      <c r="B225" s="139"/>
      <c r="C225" s="139"/>
      <c r="D225" s="3"/>
      <c r="E225" s="96"/>
      <c r="F225" s="99" t="str">
        <f t="shared" si="73"/>
        <v/>
      </c>
      <c r="G225" s="99"/>
      <c r="H225" s="9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Y225" s="20"/>
      <c r="Z225" s="4"/>
      <c r="AA225" s="4" t="str">
        <f t="shared" si="71"/>
        <v/>
      </c>
      <c r="AB225" s="4" t="str">
        <f t="shared" si="72"/>
        <v/>
      </c>
      <c r="AD225" s="47" t="str">
        <f t="shared" si="57"/>
        <v/>
      </c>
      <c r="AE225" s="47" t="str">
        <f t="shared" si="58"/>
        <v/>
      </c>
      <c r="AF225" s="46" t="str">
        <f t="shared" si="59"/>
        <v/>
      </c>
      <c r="AG225" s="47" t="str">
        <f t="shared" si="60"/>
        <v/>
      </c>
      <c r="AH225" s="46" t="str">
        <f t="shared" si="61"/>
        <v/>
      </c>
      <c r="AI225" s="46" t="str">
        <f t="shared" si="62"/>
        <v/>
      </c>
      <c r="AJ225" s="46" t="str">
        <f t="shared" si="63"/>
        <v/>
      </c>
      <c r="AK225" s="46" t="str">
        <f t="shared" si="64"/>
        <v/>
      </c>
      <c r="AL225" s="46" t="str">
        <f t="shared" si="65"/>
        <v/>
      </c>
      <c r="AM225" s="46" t="str">
        <f t="shared" si="66"/>
        <v/>
      </c>
      <c r="AN225" s="46" t="str">
        <f t="shared" si="67"/>
        <v/>
      </c>
      <c r="AO225" s="46" t="str">
        <f t="shared" si="68"/>
        <v/>
      </c>
      <c r="AP225" s="46" t="str">
        <f t="shared" si="69"/>
        <v/>
      </c>
      <c r="AQ225" s="46" t="str">
        <f t="shared" si="70"/>
        <v/>
      </c>
    </row>
    <row r="226" spans="2:43" x14ac:dyDescent="0.25">
      <c r="B226" s="139"/>
      <c r="C226" s="139"/>
      <c r="D226" s="3"/>
      <c r="E226" s="96"/>
      <c r="F226" s="99" t="str">
        <f t="shared" si="73"/>
        <v/>
      </c>
      <c r="G226" s="99"/>
      <c r="H226" s="9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Y226" s="20"/>
      <c r="Z226" s="4"/>
      <c r="AA226" s="4" t="str">
        <f t="shared" si="71"/>
        <v/>
      </c>
      <c r="AB226" s="4" t="str">
        <f t="shared" si="72"/>
        <v/>
      </c>
      <c r="AD226" s="47" t="str">
        <f t="shared" si="57"/>
        <v/>
      </c>
      <c r="AE226" s="47" t="str">
        <f t="shared" si="58"/>
        <v/>
      </c>
      <c r="AF226" s="46" t="str">
        <f t="shared" si="59"/>
        <v/>
      </c>
      <c r="AG226" s="47" t="str">
        <f t="shared" si="60"/>
        <v/>
      </c>
      <c r="AH226" s="46" t="str">
        <f t="shared" si="61"/>
        <v/>
      </c>
      <c r="AI226" s="46" t="str">
        <f t="shared" si="62"/>
        <v/>
      </c>
      <c r="AJ226" s="46" t="str">
        <f t="shared" si="63"/>
        <v/>
      </c>
      <c r="AK226" s="46" t="str">
        <f t="shared" si="64"/>
        <v/>
      </c>
      <c r="AL226" s="46" t="str">
        <f t="shared" si="65"/>
        <v/>
      </c>
      <c r="AM226" s="46" t="str">
        <f t="shared" si="66"/>
        <v/>
      </c>
      <c r="AN226" s="46" t="str">
        <f t="shared" si="67"/>
        <v/>
      </c>
      <c r="AO226" s="46" t="str">
        <f t="shared" si="68"/>
        <v/>
      </c>
      <c r="AP226" s="46" t="str">
        <f t="shared" si="69"/>
        <v/>
      </c>
      <c r="AQ226" s="46" t="str">
        <f t="shared" si="70"/>
        <v/>
      </c>
    </row>
    <row r="227" spans="2:43" x14ac:dyDescent="0.25">
      <c r="B227" s="139"/>
      <c r="C227" s="139"/>
      <c r="D227" s="3"/>
      <c r="E227" s="96"/>
      <c r="F227" s="99" t="str">
        <f t="shared" si="73"/>
        <v/>
      </c>
      <c r="G227" s="99"/>
      <c r="H227" s="9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Y227" s="20"/>
      <c r="Z227" s="4"/>
      <c r="AA227" s="4" t="str">
        <f t="shared" si="71"/>
        <v/>
      </c>
      <c r="AB227" s="4" t="str">
        <f t="shared" si="72"/>
        <v/>
      </c>
      <c r="AD227" s="47" t="str">
        <f t="shared" si="57"/>
        <v/>
      </c>
      <c r="AE227" s="47" t="str">
        <f t="shared" si="58"/>
        <v/>
      </c>
      <c r="AF227" s="46" t="str">
        <f t="shared" si="59"/>
        <v/>
      </c>
      <c r="AG227" s="47" t="str">
        <f t="shared" si="60"/>
        <v/>
      </c>
      <c r="AH227" s="46" t="str">
        <f t="shared" si="61"/>
        <v/>
      </c>
      <c r="AI227" s="46" t="str">
        <f t="shared" si="62"/>
        <v/>
      </c>
      <c r="AJ227" s="46" t="str">
        <f t="shared" si="63"/>
        <v/>
      </c>
      <c r="AK227" s="46" t="str">
        <f t="shared" si="64"/>
        <v/>
      </c>
      <c r="AL227" s="46" t="str">
        <f t="shared" si="65"/>
        <v/>
      </c>
      <c r="AM227" s="46" t="str">
        <f t="shared" si="66"/>
        <v/>
      </c>
      <c r="AN227" s="46" t="str">
        <f t="shared" si="67"/>
        <v/>
      </c>
      <c r="AO227" s="46" t="str">
        <f t="shared" si="68"/>
        <v/>
      </c>
      <c r="AP227" s="46" t="str">
        <f t="shared" si="69"/>
        <v/>
      </c>
      <c r="AQ227" s="46" t="str">
        <f t="shared" si="70"/>
        <v/>
      </c>
    </row>
    <row r="228" spans="2:43" x14ac:dyDescent="0.25">
      <c r="B228" s="139"/>
      <c r="C228" s="139"/>
      <c r="D228" s="3"/>
      <c r="E228" s="96"/>
      <c r="F228" s="99" t="str">
        <f t="shared" si="73"/>
        <v/>
      </c>
      <c r="G228" s="99"/>
      <c r="H228" s="9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Y228" s="20"/>
      <c r="Z228" s="4"/>
      <c r="AA228" s="4" t="str">
        <f t="shared" si="71"/>
        <v/>
      </c>
      <c r="AB228" s="4" t="str">
        <f t="shared" si="72"/>
        <v/>
      </c>
      <c r="AD228" s="47" t="str">
        <f t="shared" si="57"/>
        <v/>
      </c>
      <c r="AE228" s="47" t="str">
        <f t="shared" si="58"/>
        <v/>
      </c>
      <c r="AF228" s="46" t="str">
        <f t="shared" si="59"/>
        <v/>
      </c>
      <c r="AG228" s="47" t="str">
        <f t="shared" si="60"/>
        <v/>
      </c>
      <c r="AH228" s="46" t="str">
        <f t="shared" si="61"/>
        <v/>
      </c>
      <c r="AI228" s="46" t="str">
        <f t="shared" si="62"/>
        <v/>
      </c>
      <c r="AJ228" s="46" t="str">
        <f t="shared" si="63"/>
        <v/>
      </c>
      <c r="AK228" s="46" t="str">
        <f t="shared" si="64"/>
        <v/>
      </c>
      <c r="AL228" s="46" t="str">
        <f t="shared" si="65"/>
        <v/>
      </c>
      <c r="AM228" s="46" t="str">
        <f t="shared" si="66"/>
        <v/>
      </c>
      <c r="AN228" s="46" t="str">
        <f t="shared" si="67"/>
        <v/>
      </c>
      <c r="AO228" s="46" t="str">
        <f t="shared" si="68"/>
        <v/>
      </c>
      <c r="AP228" s="46" t="str">
        <f t="shared" si="69"/>
        <v/>
      </c>
      <c r="AQ228" s="46" t="str">
        <f t="shared" si="70"/>
        <v/>
      </c>
    </row>
    <row r="229" spans="2:43" x14ac:dyDescent="0.25">
      <c r="B229" s="139"/>
      <c r="C229" s="139"/>
      <c r="D229" s="3"/>
      <c r="E229" s="96"/>
      <c r="F229" s="99" t="str">
        <f t="shared" si="73"/>
        <v/>
      </c>
      <c r="G229" s="99"/>
      <c r="H229" s="9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Y229" s="20"/>
      <c r="Z229" s="4"/>
      <c r="AA229" s="4" t="str">
        <f t="shared" si="71"/>
        <v/>
      </c>
      <c r="AB229" s="4" t="str">
        <f t="shared" si="72"/>
        <v/>
      </c>
      <c r="AD229" s="47" t="str">
        <f t="shared" si="57"/>
        <v/>
      </c>
      <c r="AE229" s="47" t="str">
        <f t="shared" si="58"/>
        <v/>
      </c>
      <c r="AF229" s="46" t="str">
        <f t="shared" si="59"/>
        <v/>
      </c>
      <c r="AG229" s="47" t="str">
        <f t="shared" si="60"/>
        <v/>
      </c>
      <c r="AH229" s="46" t="str">
        <f t="shared" si="61"/>
        <v/>
      </c>
      <c r="AI229" s="46" t="str">
        <f t="shared" si="62"/>
        <v/>
      </c>
      <c r="AJ229" s="46" t="str">
        <f t="shared" si="63"/>
        <v/>
      </c>
      <c r="AK229" s="46" t="str">
        <f t="shared" si="64"/>
        <v/>
      </c>
      <c r="AL229" s="46" t="str">
        <f t="shared" si="65"/>
        <v/>
      </c>
      <c r="AM229" s="46" t="str">
        <f t="shared" si="66"/>
        <v/>
      </c>
      <c r="AN229" s="46" t="str">
        <f t="shared" si="67"/>
        <v/>
      </c>
      <c r="AO229" s="46" t="str">
        <f t="shared" si="68"/>
        <v/>
      </c>
      <c r="AP229" s="46" t="str">
        <f t="shared" si="69"/>
        <v/>
      </c>
      <c r="AQ229" s="46" t="str">
        <f t="shared" si="70"/>
        <v/>
      </c>
    </row>
    <row r="230" spans="2:43" x14ac:dyDescent="0.25">
      <c r="B230" s="139"/>
      <c r="C230" s="139"/>
      <c r="D230" s="3"/>
      <c r="E230" s="96"/>
      <c r="F230" s="99" t="str">
        <f t="shared" si="73"/>
        <v/>
      </c>
      <c r="G230" s="99"/>
      <c r="H230" s="9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Y230" s="20"/>
      <c r="Z230" s="4"/>
      <c r="AA230" s="4" t="str">
        <f t="shared" si="71"/>
        <v/>
      </c>
      <c r="AB230" s="4" t="str">
        <f t="shared" si="72"/>
        <v/>
      </c>
      <c r="AD230" s="47" t="str">
        <f t="shared" si="57"/>
        <v/>
      </c>
      <c r="AE230" s="47" t="str">
        <f t="shared" si="58"/>
        <v/>
      </c>
      <c r="AF230" s="46" t="str">
        <f t="shared" si="59"/>
        <v/>
      </c>
      <c r="AG230" s="47" t="str">
        <f t="shared" si="60"/>
        <v/>
      </c>
      <c r="AH230" s="46" t="str">
        <f t="shared" si="61"/>
        <v/>
      </c>
      <c r="AI230" s="46" t="str">
        <f t="shared" si="62"/>
        <v/>
      </c>
      <c r="AJ230" s="46" t="str">
        <f t="shared" si="63"/>
        <v/>
      </c>
      <c r="AK230" s="46" t="str">
        <f t="shared" si="64"/>
        <v/>
      </c>
      <c r="AL230" s="46" t="str">
        <f t="shared" si="65"/>
        <v/>
      </c>
      <c r="AM230" s="46" t="str">
        <f t="shared" si="66"/>
        <v/>
      </c>
      <c r="AN230" s="46" t="str">
        <f t="shared" si="67"/>
        <v/>
      </c>
      <c r="AO230" s="46" t="str">
        <f t="shared" si="68"/>
        <v/>
      </c>
      <c r="AP230" s="46" t="str">
        <f t="shared" si="69"/>
        <v/>
      </c>
      <c r="AQ230" s="46" t="str">
        <f t="shared" si="70"/>
        <v/>
      </c>
    </row>
    <row r="231" spans="2:43" x14ac:dyDescent="0.25">
      <c r="B231" s="139"/>
      <c r="C231" s="139"/>
      <c r="D231" s="3"/>
      <c r="E231" s="96"/>
      <c r="F231" s="99" t="str">
        <f t="shared" si="73"/>
        <v/>
      </c>
      <c r="G231" s="99"/>
      <c r="H231" s="9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Y231" s="20"/>
      <c r="Z231" s="4"/>
      <c r="AA231" s="4" t="str">
        <f t="shared" si="71"/>
        <v/>
      </c>
      <c r="AB231" s="4" t="str">
        <f t="shared" si="72"/>
        <v/>
      </c>
      <c r="AD231" s="47" t="str">
        <f t="shared" si="57"/>
        <v/>
      </c>
      <c r="AE231" s="47" t="str">
        <f t="shared" si="58"/>
        <v/>
      </c>
      <c r="AF231" s="46" t="str">
        <f t="shared" si="59"/>
        <v/>
      </c>
      <c r="AG231" s="47" t="str">
        <f t="shared" si="60"/>
        <v/>
      </c>
      <c r="AH231" s="46" t="str">
        <f t="shared" si="61"/>
        <v/>
      </c>
      <c r="AI231" s="46" t="str">
        <f t="shared" si="62"/>
        <v/>
      </c>
      <c r="AJ231" s="46" t="str">
        <f t="shared" si="63"/>
        <v/>
      </c>
      <c r="AK231" s="46" t="str">
        <f t="shared" si="64"/>
        <v/>
      </c>
      <c r="AL231" s="46" t="str">
        <f t="shared" si="65"/>
        <v/>
      </c>
      <c r="AM231" s="46" t="str">
        <f t="shared" si="66"/>
        <v/>
      </c>
      <c r="AN231" s="46" t="str">
        <f t="shared" si="67"/>
        <v/>
      </c>
      <c r="AO231" s="46" t="str">
        <f t="shared" si="68"/>
        <v/>
      </c>
      <c r="AP231" s="46" t="str">
        <f t="shared" si="69"/>
        <v/>
      </c>
      <c r="AQ231" s="46" t="str">
        <f t="shared" si="70"/>
        <v/>
      </c>
    </row>
    <row r="232" spans="2:43" x14ac:dyDescent="0.25">
      <c r="B232" s="139"/>
      <c r="C232" s="139"/>
      <c r="D232" s="3"/>
      <c r="E232" s="96"/>
      <c r="F232" s="99" t="str">
        <f t="shared" si="73"/>
        <v/>
      </c>
      <c r="G232" s="99"/>
      <c r="H232" s="9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Y232" s="20"/>
      <c r="Z232" s="4"/>
      <c r="AA232" s="4" t="str">
        <f t="shared" si="71"/>
        <v/>
      </c>
      <c r="AB232" s="4" t="str">
        <f t="shared" si="72"/>
        <v/>
      </c>
      <c r="AD232" s="47" t="str">
        <f t="shared" si="57"/>
        <v/>
      </c>
      <c r="AE232" s="47" t="str">
        <f t="shared" si="58"/>
        <v/>
      </c>
      <c r="AF232" s="46" t="str">
        <f t="shared" si="59"/>
        <v/>
      </c>
      <c r="AG232" s="47" t="str">
        <f t="shared" si="60"/>
        <v/>
      </c>
      <c r="AH232" s="46" t="str">
        <f t="shared" si="61"/>
        <v/>
      </c>
      <c r="AI232" s="46" t="str">
        <f t="shared" si="62"/>
        <v/>
      </c>
      <c r="AJ232" s="46" t="str">
        <f t="shared" si="63"/>
        <v/>
      </c>
      <c r="AK232" s="46" t="str">
        <f t="shared" si="64"/>
        <v/>
      </c>
      <c r="AL232" s="46" t="str">
        <f t="shared" si="65"/>
        <v/>
      </c>
      <c r="AM232" s="46" t="str">
        <f t="shared" si="66"/>
        <v/>
      </c>
      <c r="AN232" s="46" t="str">
        <f t="shared" si="67"/>
        <v/>
      </c>
      <c r="AO232" s="46" t="str">
        <f t="shared" si="68"/>
        <v/>
      </c>
      <c r="AP232" s="46" t="str">
        <f t="shared" si="69"/>
        <v/>
      </c>
      <c r="AQ232" s="46" t="str">
        <f t="shared" si="70"/>
        <v/>
      </c>
    </row>
    <row r="233" spans="2:43" x14ac:dyDescent="0.25">
      <c r="B233" s="139"/>
      <c r="C233" s="139"/>
      <c r="D233" s="3"/>
      <c r="E233" s="96"/>
      <c r="F233" s="99" t="str">
        <f t="shared" si="73"/>
        <v/>
      </c>
      <c r="G233" s="99"/>
      <c r="H233" s="9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Y233" s="20"/>
      <c r="Z233" s="4"/>
      <c r="AA233" s="4" t="str">
        <f t="shared" si="71"/>
        <v/>
      </c>
      <c r="AB233" s="4" t="str">
        <f t="shared" si="72"/>
        <v/>
      </c>
      <c r="AD233" s="47" t="str">
        <f t="shared" si="57"/>
        <v/>
      </c>
      <c r="AE233" s="47" t="str">
        <f t="shared" si="58"/>
        <v/>
      </c>
      <c r="AF233" s="46" t="str">
        <f t="shared" si="59"/>
        <v/>
      </c>
      <c r="AG233" s="47" t="str">
        <f t="shared" si="60"/>
        <v/>
      </c>
      <c r="AH233" s="46" t="str">
        <f t="shared" si="61"/>
        <v/>
      </c>
      <c r="AI233" s="46" t="str">
        <f t="shared" si="62"/>
        <v/>
      </c>
      <c r="AJ233" s="46" t="str">
        <f t="shared" si="63"/>
        <v/>
      </c>
      <c r="AK233" s="46" t="str">
        <f t="shared" si="64"/>
        <v/>
      </c>
      <c r="AL233" s="46" t="str">
        <f t="shared" si="65"/>
        <v/>
      </c>
      <c r="AM233" s="46" t="str">
        <f t="shared" si="66"/>
        <v/>
      </c>
      <c r="AN233" s="46" t="str">
        <f t="shared" si="67"/>
        <v/>
      </c>
      <c r="AO233" s="46" t="str">
        <f t="shared" si="68"/>
        <v/>
      </c>
      <c r="AP233" s="46" t="str">
        <f t="shared" si="69"/>
        <v/>
      </c>
      <c r="AQ233" s="46" t="str">
        <f t="shared" si="70"/>
        <v/>
      </c>
    </row>
    <row r="234" spans="2:43" x14ac:dyDescent="0.25">
      <c r="B234" s="139"/>
      <c r="C234" s="139"/>
      <c r="D234" s="3"/>
      <c r="E234" s="96"/>
      <c r="F234" s="99" t="str">
        <f t="shared" si="73"/>
        <v/>
      </c>
      <c r="G234" s="99"/>
      <c r="H234" s="9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Y234" s="20"/>
      <c r="Z234" s="4"/>
      <c r="AA234" s="4" t="str">
        <f t="shared" si="71"/>
        <v/>
      </c>
      <c r="AB234" s="4" t="str">
        <f t="shared" si="72"/>
        <v/>
      </c>
      <c r="AD234" s="47" t="str">
        <f t="shared" si="57"/>
        <v/>
      </c>
      <c r="AE234" s="47" t="str">
        <f t="shared" si="58"/>
        <v/>
      </c>
      <c r="AF234" s="46" t="str">
        <f t="shared" si="59"/>
        <v/>
      </c>
      <c r="AG234" s="47" t="str">
        <f t="shared" si="60"/>
        <v/>
      </c>
      <c r="AH234" s="46" t="str">
        <f t="shared" si="61"/>
        <v/>
      </c>
      <c r="AI234" s="46" t="str">
        <f t="shared" si="62"/>
        <v/>
      </c>
      <c r="AJ234" s="46" t="str">
        <f t="shared" si="63"/>
        <v/>
      </c>
      <c r="AK234" s="46" t="str">
        <f t="shared" si="64"/>
        <v/>
      </c>
      <c r="AL234" s="46" t="str">
        <f t="shared" si="65"/>
        <v/>
      </c>
      <c r="AM234" s="46" t="str">
        <f t="shared" si="66"/>
        <v/>
      </c>
      <c r="AN234" s="46" t="str">
        <f t="shared" si="67"/>
        <v/>
      </c>
      <c r="AO234" s="46" t="str">
        <f t="shared" si="68"/>
        <v/>
      </c>
      <c r="AP234" s="46" t="str">
        <f t="shared" si="69"/>
        <v/>
      </c>
      <c r="AQ234" s="46" t="str">
        <f t="shared" si="70"/>
        <v/>
      </c>
    </row>
    <row r="235" spans="2:43" x14ac:dyDescent="0.25">
      <c r="B235" s="139"/>
      <c r="C235" s="139"/>
      <c r="D235" s="3"/>
      <c r="E235" s="96"/>
      <c r="F235" s="99" t="str">
        <f t="shared" si="73"/>
        <v/>
      </c>
      <c r="G235" s="99"/>
      <c r="H235" s="9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Y235" s="20"/>
      <c r="Z235" s="4"/>
      <c r="AA235" s="4" t="str">
        <f t="shared" si="71"/>
        <v/>
      </c>
      <c r="AB235" s="4" t="str">
        <f t="shared" si="72"/>
        <v/>
      </c>
      <c r="AD235" s="47" t="str">
        <f t="shared" si="57"/>
        <v/>
      </c>
      <c r="AE235" s="47" t="str">
        <f t="shared" si="58"/>
        <v/>
      </c>
      <c r="AF235" s="46" t="str">
        <f t="shared" si="59"/>
        <v/>
      </c>
      <c r="AG235" s="47" t="str">
        <f t="shared" si="60"/>
        <v/>
      </c>
      <c r="AH235" s="46" t="str">
        <f t="shared" si="61"/>
        <v/>
      </c>
      <c r="AI235" s="46" t="str">
        <f t="shared" si="62"/>
        <v/>
      </c>
      <c r="AJ235" s="46" t="str">
        <f t="shared" si="63"/>
        <v/>
      </c>
      <c r="AK235" s="46" t="str">
        <f t="shared" si="64"/>
        <v/>
      </c>
      <c r="AL235" s="46" t="str">
        <f t="shared" si="65"/>
        <v/>
      </c>
      <c r="AM235" s="46" t="str">
        <f t="shared" si="66"/>
        <v/>
      </c>
      <c r="AN235" s="46" t="str">
        <f t="shared" si="67"/>
        <v/>
      </c>
      <c r="AO235" s="46" t="str">
        <f t="shared" si="68"/>
        <v/>
      </c>
      <c r="AP235" s="46" t="str">
        <f t="shared" si="69"/>
        <v/>
      </c>
      <c r="AQ235" s="46" t="str">
        <f t="shared" si="70"/>
        <v/>
      </c>
    </row>
    <row r="236" spans="2:43" x14ac:dyDescent="0.25">
      <c r="B236" s="139"/>
      <c r="C236" s="139"/>
      <c r="D236" s="3"/>
      <c r="E236" s="96"/>
      <c r="F236" s="99" t="str">
        <f t="shared" si="73"/>
        <v/>
      </c>
      <c r="G236" s="99"/>
      <c r="H236" s="9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Y236" s="20"/>
      <c r="Z236" s="4"/>
      <c r="AA236" s="4" t="str">
        <f t="shared" si="71"/>
        <v/>
      </c>
      <c r="AB236" s="4" t="str">
        <f t="shared" si="72"/>
        <v/>
      </c>
      <c r="AD236" s="47" t="str">
        <f t="shared" si="57"/>
        <v/>
      </c>
      <c r="AE236" s="47" t="str">
        <f t="shared" si="58"/>
        <v/>
      </c>
      <c r="AF236" s="46" t="str">
        <f t="shared" si="59"/>
        <v/>
      </c>
      <c r="AG236" s="47" t="str">
        <f t="shared" si="60"/>
        <v/>
      </c>
      <c r="AH236" s="46" t="str">
        <f t="shared" si="61"/>
        <v/>
      </c>
      <c r="AI236" s="46" t="str">
        <f t="shared" si="62"/>
        <v/>
      </c>
      <c r="AJ236" s="46" t="str">
        <f t="shared" si="63"/>
        <v/>
      </c>
      <c r="AK236" s="46" t="str">
        <f t="shared" si="64"/>
        <v/>
      </c>
      <c r="AL236" s="46" t="str">
        <f t="shared" si="65"/>
        <v/>
      </c>
      <c r="AM236" s="46" t="str">
        <f t="shared" si="66"/>
        <v/>
      </c>
      <c r="AN236" s="46" t="str">
        <f t="shared" si="67"/>
        <v/>
      </c>
      <c r="AO236" s="46" t="str">
        <f t="shared" si="68"/>
        <v/>
      </c>
      <c r="AP236" s="46" t="str">
        <f t="shared" si="69"/>
        <v/>
      </c>
      <c r="AQ236" s="46" t="str">
        <f t="shared" si="70"/>
        <v/>
      </c>
    </row>
    <row r="237" spans="2:43" x14ac:dyDescent="0.25">
      <c r="B237" s="139"/>
      <c r="C237" s="139"/>
      <c r="D237" s="3"/>
      <c r="E237" s="96"/>
      <c r="F237" s="99" t="str">
        <f t="shared" si="73"/>
        <v/>
      </c>
      <c r="G237" s="99"/>
      <c r="H237" s="9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Y237" s="20"/>
      <c r="Z237" s="4"/>
      <c r="AA237" s="4" t="str">
        <f t="shared" si="71"/>
        <v/>
      </c>
      <c r="AB237" s="4" t="str">
        <f t="shared" si="72"/>
        <v/>
      </c>
      <c r="AD237" s="47" t="str">
        <f t="shared" ref="AD237:AD300" si="74">IF(OR(B237="PARTIDA",B237="SUBPARTIDA"),MID(D237,1,2),"")</f>
        <v/>
      </c>
      <c r="AE237" s="47" t="str">
        <f t="shared" ref="AE237:AE300" si="75">IF(AND($E237=$E$13,OR($B237="PARTIDA",$B237="SUBPARTIDA")),IF($G237="PZ",$AN$2,1),"")</f>
        <v/>
      </c>
      <c r="AF237" s="46" t="str">
        <f t="shared" ref="AF237:AF300" si="76">IF(E237=$E$13,MID($G237,1,3),"")</f>
        <v/>
      </c>
      <c r="AG237" s="47" t="str">
        <f t="shared" ref="AG237:AG300" si="77">IF(E237=$E$13,AA237,"")</f>
        <v/>
      </c>
      <c r="AH237" s="46" t="str">
        <f t="shared" ref="AH237:AH300" si="78">IF(AH$13="","",IF($E237=$E$12,IF(OR($B237="partida",$B237="SUBPARTIDA"),S237*$Z237,""),""))</f>
        <v/>
      </c>
      <c r="AI237" s="46" t="str">
        <f t="shared" ref="AI237:AI300" si="79">IF(AI$13="","",IF($E237=$E$12,IF(OR($B237="partida",$B237="SUBPARTIDA"),T237*$Z237,""),""))</f>
        <v/>
      </c>
      <c r="AJ237" s="46" t="str">
        <f t="shared" ref="AJ237:AJ300" si="80">IF(AJ$13="","",IF($E237=$E$12,IF(OR($B237="partida",$B237="SUBPARTIDA"),U237*$Z237,""),""))</f>
        <v/>
      </c>
      <c r="AK237" s="46" t="str">
        <f t="shared" ref="AK237:AK300" si="81">IF(AK$13="","",IF($E237=$E$12,IF(OR($B237="partida",$B237="SUBPARTIDA"),V237*$Z237,""),""))</f>
        <v/>
      </c>
      <c r="AL237" s="46" t="str">
        <f t="shared" ref="AL237:AL300" si="82">IF(AL$13="","",IF($E237=$E$12,IF(OR($B237="partida",$B237="SUBPARTIDA"),W237*$Z237,""),""))</f>
        <v/>
      </c>
      <c r="AM237" s="46" t="str">
        <f t="shared" ref="AM237:AM300" si="83">IF(AM$13="","",IF($E237=$E$13,"",IF(OR($B237="PARTIDA",$B237="SUBPARTIDA"),S237*$Z237,"")))</f>
        <v/>
      </c>
      <c r="AN237" s="46" t="str">
        <f t="shared" ref="AN237:AN300" si="84">IF(AN$13="","",IF($E237=$E$13,"",IF(OR($B237="PARTIDA",$B237="SUBPARTIDA"),T237*$Z237,"")))</f>
        <v/>
      </c>
      <c r="AO237" s="46" t="str">
        <f t="shared" ref="AO237:AO300" si="85">IF(AO$13="","",IF($E237=$E$13,"",IF(OR($B237="PARTIDA",$B237="SUBPARTIDA"),U237*$Z237,"")))</f>
        <v/>
      </c>
      <c r="AP237" s="46" t="str">
        <f t="shared" ref="AP237:AP300" si="86">IF(AP$13="","",IF($E237=$E$13,"",IF(OR($B237="PARTIDA",$B237="SUBPARTIDA"),V237*$Z237,"")))</f>
        <v/>
      </c>
      <c r="AQ237" s="46" t="str">
        <f t="shared" ref="AQ237:AQ300" si="87">IF(AQ$13="","",IF($E237=$E$13,"",IF(OR($B237="PARTIDA",$B237="SUBPARTIDA"),W237*$Z237,"")))</f>
        <v/>
      </c>
    </row>
    <row r="238" spans="2:43" x14ac:dyDescent="0.25">
      <c r="B238" s="139"/>
      <c r="C238" s="139"/>
      <c r="D238" s="3"/>
      <c r="E238" s="96"/>
      <c r="F238" s="99" t="str">
        <f t="shared" si="73"/>
        <v/>
      </c>
      <c r="G238" s="99"/>
      <c r="H238" s="9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Y238" s="20"/>
      <c r="Z238" s="4"/>
      <c r="AA238" s="4" t="str">
        <f t="shared" si="71"/>
        <v/>
      </c>
      <c r="AB238" s="4" t="str">
        <f t="shared" si="72"/>
        <v/>
      </c>
      <c r="AD238" s="47" t="str">
        <f t="shared" si="74"/>
        <v/>
      </c>
      <c r="AE238" s="47" t="str">
        <f t="shared" si="75"/>
        <v/>
      </c>
      <c r="AF238" s="46" t="str">
        <f t="shared" si="76"/>
        <v/>
      </c>
      <c r="AG238" s="47" t="str">
        <f t="shared" si="77"/>
        <v/>
      </c>
      <c r="AH238" s="46" t="str">
        <f t="shared" si="78"/>
        <v/>
      </c>
      <c r="AI238" s="46" t="str">
        <f t="shared" si="79"/>
        <v/>
      </c>
      <c r="AJ238" s="46" t="str">
        <f t="shared" si="80"/>
        <v/>
      </c>
      <c r="AK238" s="46" t="str">
        <f t="shared" si="81"/>
        <v/>
      </c>
      <c r="AL238" s="46" t="str">
        <f t="shared" si="82"/>
        <v/>
      </c>
      <c r="AM238" s="46" t="str">
        <f t="shared" si="83"/>
        <v/>
      </c>
      <c r="AN238" s="46" t="str">
        <f t="shared" si="84"/>
        <v/>
      </c>
      <c r="AO238" s="46" t="str">
        <f t="shared" si="85"/>
        <v/>
      </c>
      <c r="AP238" s="46" t="str">
        <f t="shared" si="86"/>
        <v/>
      </c>
      <c r="AQ238" s="46" t="str">
        <f t="shared" si="87"/>
        <v/>
      </c>
    </row>
    <row r="239" spans="2:43" x14ac:dyDescent="0.25">
      <c r="B239" s="139"/>
      <c r="C239" s="139"/>
      <c r="D239" s="3"/>
      <c r="E239" s="96"/>
      <c r="F239" s="99" t="str">
        <f t="shared" si="73"/>
        <v/>
      </c>
      <c r="G239" s="99"/>
      <c r="H239" s="9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Y239" s="20"/>
      <c r="Z239" s="4"/>
      <c r="AA239" s="4" t="str">
        <f t="shared" si="71"/>
        <v/>
      </c>
      <c r="AB239" s="4" t="str">
        <f t="shared" si="72"/>
        <v/>
      </c>
      <c r="AD239" s="47" t="str">
        <f t="shared" si="74"/>
        <v/>
      </c>
      <c r="AE239" s="47" t="str">
        <f t="shared" si="75"/>
        <v/>
      </c>
      <c r="AF239" s="46" t="str">
        <f t="shared" si="76"/>
        <v/>
      </c>
      <c r="AG239" s="47" t="str">
        <f t="shared" si="77"/>
        <v/>
      </c>
      <c r="AH239" s="46" t="str">
        <f t="shared" si="78"/>
        <v/>
      </c>
      <c r="AI239" s="46" t="str">
        <f t="shared" si="79"/>
        <v/>
      </c>
      <c r="AJ239" s="46" t="str">
        <f t="shared" si="80"/>
        <v/>
      </c>
      <c r="AK239" s="46" t="str">
        <f t="shared" si="81"/>
        <v/>
      </c>
      <c r="AL239" s="46" t="str">
        <f t="shared" si="82"/>
        <v/>
      </c>
      <c r="AM239" s="46" t="str">
        <f t="shared" si="83"/>
        <v/>
      </c>
      <c r="AN239" s="46" t="str">
        <f t="shared" si="84"/>
        <v/>
      </c>
      <c r="AO239" s="46" t="str">
        <f t="shared" si="85"/>
        <v/>
      </c>
      <c r="AP239" s="46" t="str">
        <f t="shared" si="86"/>
        <v/>
      </c>
      <c r="AQ239" s="46" t="str">
        <f t="shared" si="87"/>
        <v/>
      </c>
    </row>
    <row r="240" spans="2:43" x14ac:dyDescent="0.25">
      <c r="B240" s="139"/>
      <c r="C240" s="139"/>
      <c r="D240" s="3"/>
      <c r="E240" s="96"/>
      <c r="F240" s="99" t="str">
        <f t="shared" si="73"/>
        <v/>
      </c>
      <c r="G240" s="99"/>
      <c r="H240" s="9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Y240" s="20"/>
      <c r="Z240" s="4"/>
      <c r="AA240" s="4" t="str">
        <f t="shared" si="71"/>
        <v/>
      </c>
      <c r="AB240" s="4" t="str">
        <f t="shared" si="72"/>
        <v/>
      </c>
      <c r="AD240" s="47" t="str">
        <f t="shared" si="74"/>
        <v/>
      </c>
      <c r="AE240" s="47" t="str">
        <f t="shared" si="75"/>
        <v/>
      </c>
      <c r="AF240" s="46" t="str">
        <f t="shared" si="76"/>
        <v/>
      </c>
      <c r="AG240" s="47" t="str">
        <f t="shared" si="77"/>
        <v/>
      </c>
      <c r="AH240" s="46" t="str">
        <f t="shared" si="78"/>
        <v/>
      </c>
      <c r="AI240" s="46" t="str">
        <f t="shared" si="79"/>
        <v/>
      </c>
      <c r="AJ240" s="46" t="str">
        <f t="shared" si="80"/>
        <v/>
      </c>
      <c r="AK240" s="46" t="str">
        <f t="shared" si="81"/>
        <v/>
      </c>
      <c r="AL240" s="46" t="str">
        <f t="shared" si="82"/>
        <v/>
      </c>
      <c r="AM240" s="46" t="str">
        <f t="shared" si="83"/>
        <v/>
      </c>
      <c r="AN240" s="46" t="str">
        <f t="shared" si="84"/>
        <v/>
      </c>
      <c r="AO240" s="46" t="str">
        <f t="shared" si="85"/>
        <v/>
      </c>
      <c r="AP240" s="46" t="str">
        <f t="shared" si="86"/>
        <v/>
      </c>
      <c r="AQ240" s="46" t="str">
        <f t="shared" si="87"/>
        <v/>
      </c>
    </row>
    <row r="241" spans="2:43" x14ac:dyDescent="0.25">
      <c r="B241" s="139"/>
      <c r="C241" s="139"/>
      <c r="D241" s="3"/>
      <c r="E241" s="96"/>
      <c r="F241" s="99" t="str">
        <f t="shared" si="73"/>
        <v/>
      </c>
      <c r="G241" s="99"/>
      <c r="H241" s="9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Y241" s="20"/>
      <c r="Z241" s="4"/>
      <c r="AA241" s="4" t="str">
        <f t="shared" si="71"/>
        <v/>
      </c>
      <c r="AB241" s="4" t="str">
        <f t="shared" si="72"/>
        <v/>
      </c>
      <c r="AD241" s="47" t="str">
        <f t="shared" si="74"/>
        <v/>
      </c>
      <c r="AE241" s="47" t="str">
        <f t="shared" si="75"/>
        <v/>
      </c>
      <c r="AF241" s="46" t="str">
        <f t="shared" si="76"/>
        <v/>
      </c>
      <c r="AG241" s="47" t="str">
        <f t="shared" si="77"/>
        <v/>
      </c>
      <c r="AH241" s="46" t="str">
        <f t="shared" si="78"/>
        <v/>
      </c>
      <c r="AI241" s="46" t="str">
        <f t="shared" si="79"/>
        <v/>
      </c>
      <c r="AJ241" s="46" t="str">
        <f t="shared" si="80"/>
        <v/>
      </c>
      <c r="AK241" s="46" t="str">
        <f t="shared" si="81"/>
        <v/>
      </c>
      <c r="AL241" s="46" t="str">
        <f t="shared" si="82"/>
        <v/>
      </c>
      <c r="AM241" s="46" t="str">
        <f t="shared" si="83"/>
        <v/>
      </c>
      <c r="AN241" s="46" t="str">
        <f t="shared" si="84"/>
        <v/>
      </c>
      <c r="AO241" s="46" t="str">
        <f t="shared" si="85"/>
        <v/>
      </c>
      <c r="AP241" s="46" t="str">
        <f t="shared" si="86"/>
        <v/>
      </c>
      <c r="AQ241" s="46" t="str">
        <f t="shared" si="87"/>
        <v/>
      </c>
    </row>
    <row r="242" spans="2:43" x14ac:dyDescent="0.25">
      <c r="B242" s="139"/>
      <c r="C242" s="139"/>
      <c r="D242" s="3"/>
      <c r="E242" s="96"/>
      <c r="F242" s="99" t="str">
        <f t="shared" si="73"/>
        <v/>
      </c>
      <c r="G242" s="99"/>
      <c r="H242" s="9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Y242" s="20"/>
      <c r="Z242" s="4"/>
      <c r="AA242" s="4" t="str">
        <f t="shared" si="71"/>
        <v/>
      </c>
      <c r="AB242" s="4" t="str">
        <f t="shared" si="72"/>
        <v/>
      </c>
      <c r="AD242" s="47" t="str">
        <f t="shared" si="74"/>
        <v/>
      </c>
      <c r="AE242" s="47" t="str">
        <f t="shared" si="75"/>
        <v/>
      </c>
      <c r="AF242" s="46" t="str">
        <f t="shared" si="76"/>
        <v/>
      </c>
      <c r="AG242" s="47" t="str">
        <f t="shared" si="77"/>
        <v/>
      </c>
      <c r="AH242" s="46" t="str">
        <f t="shared" si="78"/>
        <v/>
      </c>
      <c r="AI242" s="46" t="str">
        <f t="shared" si="79"/>
        <v/>
      </c>
      <c r="AJ242" s="46" t="str">
        <f t="shared" si="80"/>
        <v/>
      </c>
      <c r="AK242" s="46" t="str">
        <f t="shared" si="81"/>
        <v/>
      </c>
      <c r="AL242" s="46" t="str">
        <f t="shared" si="82"/>
        <v/>
      </c>
      <c r="AM242" s="46" t="str">
        <f t="shared" si="83"/>
        <v/>
      </c>
      <c r="AN242" s="46" t="str">
        <f t="shared" si="84"/>
        <v/>
      </c>
      <c r="AO242" s="46" t="str">
        <f t="shared" si="85"/>
        <v/>
      </c>
      <c r="AP242" s="46" t="str">
        <f t="shared" si="86"/>
        <v/>
      </c>
      <c r="AQ242" s="46" t="str">
        <f t="shared" si="87"/>
        <v/>
      </c>
    </row>
    <row r="243" spans="2:43" x14ac:dyDescent="0.25">
      <c r="B243" s="139"/>
      <c r="C243" s="139"/>
      <c r="D243" s="3"/>
      <c r="E243" s="96"/>
      <c r="F243" s="99" t="str">
        <f t="shared" si="73"/>
        <v/>
      </c>
      <c r="G243" s="99"/>
      <c r="H243" s="9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Y243" s="20"/>
      <c r="Z243" s="4"/>
      <c r="AA243" s="4" t="str">
        <f t="shared" si="71"/>
        <v/>
      </c>
      <c r="AB243" s="4" t="str">
        <f t="shared" si="72"/>
        <v/>
      </c>
      <c r="AD243" s="47" t="str">
        <f t="shared" si="74"/>
        <v/>
      </c>
      <c r="AE243" s="47" t="str">
        <f t="shared" si="75"/>
        <v/>
      </c>
      <c r="AF243" s="46" t="str">
        <f t="shared" si="76"/>
        <v/>
      </c>
      <c r="AG243" s="47" t="str">
        <f t="shared" si="77"/>
        <v/>
      </c>
      <c r="AH243" s="46" t="str">
        <f t="shared" si="78"/>
        <v/>
      </c>
      <c r="AI243" s="46" t="str">
        <f t="shared" si="79"/>
        <v/>
      </c>
      <c r="AJ243" s="46" t="str">
        <f t="shared" si="80"/>
        <v/>
      </c>
      <c r="AK243" s="46" t="str">
        <f t="shared" si="81"/>
        <v/>
      </c>
      <c r="AL243" s="46" t="str">
        <f t="shared" si="82"/>
        <v/>
      </c>
      <c r="AM243" s="46" t="str">
        <f t="shared" si="83"/>
        <v/>
      </c>
      <c r="AN243" s="46" t="str">
        <f t="shared" si="84"/>
        <v/>
      </c>
      <c r="AO243" s="46" t="str">
        <f t="shared" si="85"/>
        <v/>
      </c>
      <c r="AP243" s="46" t="str">
        <f t="shared" si="86"/>
        <v/>
      </c>
      <c r="AQ243" s="46" t="str">
        <f t="shared" si="87"/>
        <v/>
      </c>
    </row>
    <row r="244" spans="2:43" x14ac:dyDescent="0.25">
      <c r="B244" s="139"/>
      <c r="C244" s="139"/>
      <c r="D244" s="3"/>
      <c r="E244" s="96"/>
      <c r="F244" s="99" t="str">
        <f t="shared" si="73"/>
        <v/>
      </c>
      <c r="G244" s="99"/>
      <c r="H244" s="9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Y244" s="20"/>
      <c r="Z244" s="4"/>
      <c r="AA244" s="4" t="str">
        <f t="shared" si="71"/>
        <v/>
      </c>
      <c r="AB244" s="4" t="str">
        <f t="shared" si="72"/>
        <v/>
      </c>
      <c r="AD244" s="47" t="str">
        <f t="shared" si="74"/>
        <v/>
      </c>
      <c r="AE244" s="47" t="str">
        <f t="shared" si="75"/>
        <v/>
      </c>
      <c r="AF244" s="46" t="str">
        <f t="shared" si="76"/>
        <v/>
      </c>
      <c r="AG244" s="47" t="str">
        <f t="shared" si="77"/>
        <v/>
      </c>
      <c r="AH244" s="46" t="str">
        <f t="shared" si="78"/>
        <v/>
      </c>
      <c r="AI244" s="46" t="str">
        <f t="shared" si="79"/>
        <v/>
      </c>
      <c r="AJ244" s="46" t="str">
        <f t="shared" si="80"/>
        <v/>
      </c>
      <c r="AK244" s="46" t="str">
        <f t="shared" si="81"/>
        <v/>
      </c>
      <c r="AL244" s="46" t="str">
        <f t="shared" si="82"/>
        <v/>
      </c>
      <c r="AM244" s="46" t="str">
        <f t="shared" si="83"/>
        <v/>
      </c>
      <c r="AN244" s="46" t="str">
        <f t="shared" si="84"/>
        <v/>
      </c>
      <c r="AO244" s="46" t="str">
        <f t="shared" si="85"/>
        <v/>
      </c>
      <c r="AP244" s="46" t="str">
        <f t="shared" si="86"/>
        <v/>
      </c>
      <c r="AQ244" s="46" t="str">
        <f t="shared" si="87"/>
        <v/>
      </c>
    </row>
    <row r="245" spans="2:43" x14ac:dyDescent="0.25">
      <c r="B245" s="139"/>
      <c r="C245" s="139"/>
      <c r="D245" s="3"/>
      <c r="E245" s="96"/>
      <c r="F245" s="99" t="str">
        <f t="shared" si="73"/>
        <v/>
      </c>
      <c r="G245" s="99"/>
      <c r="H245" s="9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Y245" s="20"/>
      <c r="Z245" s="4"/>
      <c r="AA245" s="4" t="str">
        <f t="shared" si="71"/>
        <v/>
      </c>
      <c r="AB245" s="4" t="str">
        <f t="shared" si="72"/>
        <v/>
      </c>
      <c r="AD245" s="47" t="str">
        <f t="shared" si="74"/>
        <v/>
      </c>
      <c r="AE245" s="47" t="str">
        <f t="shared" si="75"/>
        <v/>
      </c>
      <c r="AF245" s="46" t="str">
        <f t="shared" si="76"/>
        <v/>
      </c>
      <c r="AG245" s="47" t="str">
        <f t="shared" si="77"/>
        <v/>
      </c>
      <c r="AH245" s="46" t="str">
        <f t="shared" si="78"/>
        <v/>
      </c>
      <c r="AI245" s="46" t="str">
        <f t="shared" si="79"/>
        <v/>
      </c>
      <c r="AJ245" s="46" t="str">
        <f t="shared" si="80"/>
        <v/>
      </c>
      <c r="AK245" s="46" t="str">
        <f t="shared" si="81"/>
        <v/>
      </c>
      <c r="AL245" s="46" t="str">
        <f t="shared" si="82"/>
        <v/>
      </c>
      <c r="AM245" s="46" t="str">
        <f t="shared" si="83"/>
        <v/>
      </c>
      <c r="AN245" s="46" t="str">
        <f t="shared" si="84"/>
        <v/>
      </c>
      <c r="AO245" s="46" t="str">
        <f t="shared" si="85"/>
        <v/>
      </c>
      <c r="AP245" s="46" t="str">
        <f t="shared" si="86"/>
        <v/>
      </c>
      <c r="AQ245" s="46" t="str">
        <f t="shared" si="87"/>
        <v/>
      </c>
    </row>
    <row r="246" spans="2:43" x14ac:dyDescent="0.25">
      <c r="B246" s="139"/>
      <c r="C246" s="139"/>
      <c r="D246" s="3"/>
      <c r="E246" s="96"/>
      <c r="F246" s="99" t="str">
        <f t="shared" si="73"/>
        <v/>
      </c>
      <c r="G246" s="99"/>
      <c r="H246" s="9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Y246" s="20"/>
      <c r="Z246" s="4"/>
      <c r="AA246" s="4" t="str">
        <f t="shared" si="71"/>
        <v/>
      </c>
      <c r="AB246" s="4" t="str">
        <f t="shared" si="72"/>
        <v/>
      </c>
      <c r="AD246" s="47" t="str">
        <f t="shared" si="74"/>
        <v/>
      </c>
      <c r="AE246" s="47" t="str">
        <f t="shared" si="75"/>
        <v/>
      </c>
      <c r="AF246" s="46" t="str">
        <f t="shared" si="76"/>
        <v/>
      </c>
      <c r="AG246" s="47" t="str">
        <f t="shared" si="77"/>
        <v/>
      </c>
      <c r="AH246" s="46" t="str">
        <f t="shared" si="78"/>
        <v/>
      </c>
      <c r="AI246" s="46" t="str">
        <f t="shared" si="79"/>
        <v/>
      </c>
      <c r="AJ246" s="46" t="str">
        <f t="shared" si="80"/>
        <v/>
      </c>
      <c r="AK246" s="46" t="str">
        <f t="shared" si="81"/>
        <v/>
      </c>
      <c r="AL246" s="46" t="str">
        <f t="shared" si="82"/>
        <v/>
      </c>
      <c r="AM246" s="46" t="str">
        <f t="shared" si="83"/>
        <v/>
      </c>
      <c r="AN246" s="46" t="str">
        <f t="shared" si="84"/>
        <v/>
      </c>
      <c r="AO246" s="46" t="str">
        <f t="shared" si="85"/>
        <v/>
      </c>
      <c r="AP246" s="46" t="str">
        <f t="shared" si="86"/>
        <v/>
      </c>
      <c r="AQ246" s="46" t="str">
        <f t="shared" si="87"/>
        <v/>
      </c>
    </row>
    <row r="247" spans="2:43" x14ac:dyDescent="0.25">
      <c r="B247" s="139"/>
      <c r="C247" s="139"/>
      <c r="D247" s="3"/>
      <c r="E247" s="96"/>
      <c r="F247" s="99" t="str">
        <f t="shared" si="73"/>
        <v/>
      </c>
      <c r="G247" s="99"/>
      <c r="H247" s="9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Y247" s="20"/>
      <c r="Z247" s="4"/>
      <c r="AA247" s="4" t="str">
        <f t="shared" si="71"/>
        <v/>
      </c>
      <c r="AB247" s="4" t="str">
        <f t="shared" si="72"/>
        <v/>
      </c>
      <c r="AD247" s="47" t="str">
        <f t="shared" si="74"/>
        <v/>
      </c>
      <c r="AE247" s="47" t="str">
        <f t="shared" si="75"/>
        <v/>
      </c>
      <c r="AF247" s="46" t="str">
        <f t="shared" si="76"/>
        <v/>
      </c>
      <c r="AG247" s="47" t="str">
        <f t="shared" si="77"/>
        <v/>
      </c>
      <c r="AH247" s="46" t="str">
        <f t="shared" si="78"/>
        <v/>
      </c>
      <c r="AI247" s="46" t="str">
        <f t="shared" si="79"/>
        <v/>
      </c>
      <c r="AJ247" s="46" t="str">
        <f t="shared" si="80"/>
        <v/>
      </c>
      <c r="AK247" s="46" t="str">
        <f t="shared" si="81"/>
        <v/>
      </c>
      <c r="AL247" s="46" t="str">
        <f t="shared" si="82"/>
        <v/>
      </c>
      <c r="AM247" s="46" t="str">
        <f t="shared" si="83"/>
        <v/>
      </c>
      <c r="AN247" s="46" t="str">
        <f t="shared" si="84"/>
        <v/>
      </c>
      <c r="AO247" s="46" t="str">
        <f t="shared" si="85"/>
        <v/>
      </c>
      <c r="AP247" s="46" t="str">
        <f t="shared" si="86"/>
        <v/>
      </c>
      <c r="AQ247" s="46" t="str">
        <f t="shared" si="87"/>
        <v/>
      </c>
    </row>
    <row r="248" spans="2:43" x14ac:dyDescent="0.25">
      <c r="B248" s="139"/>
      <c r="C248" s="139"/>
      <c r="D248" s="3"/>
      <c r="E248" s="96"/>
      <c r="F248" s="99" t="str">
        <f t="shared" si="73"/>
        <v/>
      </c>
      <c r="G248" s="99"/>
      <c r="H248" s="9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Y248" s="20"/>
      <c r="Z248" s="4"/>
      <c r="AA248" s="4" t="str">
        <f t="shared" si="71"/>
        <v/>
      </c>
      <c r="AB248" s="4" t="str">
        <f t="shared" si="72"/>
        <v/>
      </c>
      <c r="AD248" s="47" t="str">
        <f t="shared" si="74"/>
        <v/>
      </c>
      <c r="AE248" s="47" t="str">
        <f t="shared" si="75"/>
        <v/>
      </c>
      <c r="AF248" s="46" t="str">
        <f t="shared" si="76"/>
        <v/>
      </c>
      <c r="AG248" s="47" t="str">
        <f t="shared" si="77"/>
        <v/>
      </c>
      <c r="AH248" s="46" t="str">
        <f t="shared" si="78"/>
        <v/>
      </c>
      <c r="AI248" s="46" t="str">
        <f t="shared" si="79"/>
        <v/>
      </c>
      <c r="AJ248" s="46" t="str">
        <f t="shared" si="80"/>
        <v/>
      </c>
      <c r="AK248" s="46" t="str">
        <f t="shared" si="81"/>
        <v/>
      </c>
      <c r="AL248" s="46" t="str">
        <f t="shared" si="82"/>
        <v/>
      </c>
      <c r="AM248" s="46" t="str">
        <f t="shared" si="83"/>
        <v/>
      </c>
      <c r="AN248" s="46" t="str">
        <f t="shared" si="84"/>
        <v/>
      </c>
      <c r="AO248" s="46" t="str">
        <f t="shared" si="85"/>
        <v/>
      </c>
      <c r="AP248" s="46" t="str">
        <f t="shared" si="86"/>
        <v/>
      </c>
      <c r="AQ248" s="46" t="str">
        <f t="shared" si="87"/>
        <v/>
      </c>
    </row>
    <row r="249" spans="2:43" x14ac:dyDescent="0.25">
      <c r="B249" s="139"/>
      <c r="C249" s="139"/>
      <c r="D249" s="3"/>
      <c r="E249" s="96"/>
      <c r="F249" s="99" t="str">
        <f t="shared" si="73"/>
        <v/>
      </c>
      <c r="G249" s="99"/>
      <c r="H249" s="9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Y249" s="20"/>
      <c r="Z249" s="4"/>
      <c r="AA249" s="4" t="str">
        <f t="shared" si="71"/>
        <v/>
      </c>
      <c r="AB249" s="4" t="str">
        <f t="shared" si="72"/>
        <v/>
      </c>
      <c r="AD249" s="47" t="str">
        <f t="shared" si="74"/>
        <v/>
      </c>
      <c r="AE249" s="47" t="str">
        <f t="shared" si="75"/>
        <v/>
      </c>
      <c r="AF249" s="46" t="str">
        <f t="shared" si="76"/>
        <v/>
      </c>
      <c r="AG249" s="47" t="str">
        <f t="shared" si="77"/>
        <v/>
      </c>
      <c r="AH249" s="46" t="str">
        <f t="shared" si="78"/>
        <v/>
      </c>
      <c r="AI249" s="46" t="str">
        <f t="shared" si="79"/>
        <v/>
      </c>
      <c r="AJ249" s="46" t="str">
        <f t="shared" si="80"/>
        <v/>
      </c>
      <c r="AK249" s="46" t="str">
        <f t="shared" si="81"/>
        <v/>
      </c>
      <c r="AL249" s="46" t="str">
        <f t="shared" si="82"/>
        <v/>
      </c>
      <c r="AM249" s="46" t="str">
        <f t="shared" si="83"/>
        <v/>
      </c>
      <c r="AN249" s="46" t="str">
        <f t="shared" si="84"/>
        <v/>
      </c>
      <c r="AO249" s="46" t="str">
        <f t="shared" si="85"/>
        <v/>
      </c>
      <c r="AP249" s="46" t="str">
        <f t="shared" si="86"/>
        <v/>
      </c>
      <c r="AQ249" s="46" t="str">
        <f t="shared" si="87"/>
        <v/>
      </c>
    </row>
    <row r="250" spans="2:43" x14ac:dyDescent="0.25">
      <c r="B250" s="139"/>
      <c r="C250" s="139"/>
      <c r="D250" s="3"/>
      <c r="E250" s="96"/>
      <c r="F250" s="99" t="str">
        <f t="shared" si="73"/>
        <v/>
      </c>
      <c r="G250" s="99"/>
      <c r="H250" s="9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Y250" s="20"/>
      <c r="Z250" s="4"/>
      <c r="AA250" s="4" t="str">
        <f t="shared" si="71"/>
        <v/>
      </c>
      <c r="AB250" s="4" t="str">
        <f t="shared" si="72"/>
        <v/>
      </c>
      <c r="AD250" s="47" t="str">
        <f t="shared" si="74"/>
        <v/>
      </c>
      <c r="AE250" s="47" t="str">
        <f t="shared" si="75"/>
        <v/>
      </c>
      <c r="AF250" s="46" t="str">
        <f t="shared" si="76"/>
        <v/>
      </c>
      <c r="AG250" s="47" t="str">
        <f t="shared" si="77"/>
        <v/>
      </c>
      <c r="AH250" s="46" t="str">
        <f t="shared" si="78"/>
        <v/>
      </c>
      <c r="AI250" s="46" t="str">
        <f t="shared" si="79"/>
        <v/>
      </c>
      <c r="AJ250" s="46" t="str">
        <f t="shared" si="80"/>
        <v/>
      </c>
      <c r="AK250" s="46" t="str">
        <f t="shared" si="81"/>
        <v/>
      </c>
      <c r="AL250" s="46" t="str">
        <f t="shared" si="82"/>
        <v/>
      </c>
      <c r="AM250" s="46" t="str">
        <f t="shared" si="83"/>
        <v/>
      </c>
      <c r="AN250" s="46" t="str">
        <f t="shared" si="84"/>
        <v/>
      </c>
      <c r="AO250" s="46" t="str">
        <f t="shared" si="85"/>
        <v/>
      </c>
      <c r="AP250" s="46" t="str">
        <f t="shared" si="86"/>
        <v/>
      </c>
      <c r="AQ250" s="46" t="str">
        <f t="shared" si="87"/>
        <v/>
      </c>
    </row>
    <row r="251" spans="2:43" x14ac:dyDescent="0.25">
      <c r="B251" s="139"/>
      <c r="C251" s="139"/>
      <c r="D251" s="3"/>
      <c r="E251" s="96"/>
      <c r="F251" s="99" t="str">
        <f t="shared" si="73"/>
        <v/>
      </c>
      <c r="G251" s="99"/>
      <c r="H251" s="9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Y251" s="20"/>
      <c r="Z251" s="4"/>
      <c r="AA251" s="4" t="str">
        <f t="shared" si="71"/>
        <v/>
      </c>
      <c r="AB251" s="4" t="str">
        <f t="shared" si="72"/>
        <v/>
      </c>
      <c r="AD251" s="47" t="str">
        <f t="shared" si="74"/>
        <v/>
      </c>
      <c r="AE251" s="47" t="str">
        <f t="shared" si="75"/>
        <v/>
      </c>
      <c r="AF251" s="46" t="str">
        <f t="shared" si="76"/>
        <v/>
      </c>
      <c r="AG251" s="47" t="str">
        <f t="shared" si="77"/>
        <v/>
      </c>
      <c r="AH251" s="46" t="str">
        <f t="shared" si="78"/>
        <v/>
      </c>
      <c r="AI251" s="46" t="str">
        <f t="shared" si="79"/>
        <v/>
      </c>
      <c r="AJ251" s="46" t="str">
        <f t="shared" si="80"/>
        <v/>
      </c>
      <c r="AK251" s="46" t="str">
        <f t="shared" si="81"/>
        <v/>
      </c>
      <c r="AL251" s="46" t="str">
        <f t="shared" si="82"/>
        <v/>
      </c>
      <c r="AM251" s="46" t="str">
        <f t="shared" si="83"/>
        <v/>
      </c>
      <c r="AN251" s="46" t="str">
        <f t="shared" si="84"/>
        <v/>
      </c>
      <c r="AO251" s="46" t="str">
        <f t="shared" si="85"/>
        <v/>
      </c>
      <c r="AP251" s="46" t="str">
        <f t="shared" si="86"/>
        <v/>
      </c>
      <c r="AQ251" s="46" t="str">
        <f t="shared" si="87"/>
        <v/>
      </c>
    </row>
    <row r="252" spans="2:43" x14ac:dyDescent="0.25">
      <c r="B252" s="139"/>
      <c r="C252" s="139"/>
      <c r="D252" s="3"/>
      <c r="E252" s="96"/>
      <c r="F252" s="99" t="str">
        <f t="shared" si="73"/>
        <v/>
      </c>
      <c r="G252" s="99"/>
      <c r="H252" s="9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Y252" s="20"/>
      <c r="Z252" s="4"/>
      <c r="AA252" s="4" t="str">
        <f t="shared" si="71"/>
        <v/>
      </c>
      <c r="AB252" s="4" t="str">
        <f t="shared" si="72"/>
        <v/>
      </c>
      <c r="AD252" s="47" t="str">
        <f t="shared" si="74"/>
        <v/>
      </c>
      <c r="AE252" s="47" t="str">
        <f t="shared" si="75"/>
        <v/>
      </c>
      <c r="AF252" s="46" t="str">
        <f t="shared" si="76"/>
        <v/>
      </c>
      <c r="AG252" s="47" t="str">
        <f t="shared" si="77"/>
        <v/>
      </c>
      <c r="AH252" s="46" t="str">
        <f t="shared" si="78"/>
        <v/>
      </c>
      <c r="AI252" s="46" t="str">
        <f t="shared" si="79"/>
        <v/>
      </c>
      <c r="AJ252" s="46" t="str">
        <f t="shared" si="80"/>
        <v/>
      </c>
      <c r="AK252" s="46" t="str">
        <f t="shared" si="81"/>
        <v/>
      </c>
      <c r="AL252" s="46" t="str">
        <f t="shared" si="82"/>
        <v/>
      </c>
      <c r="AM252" s="46" t="str">
        <f t="shared" si="83"/>
        <v/>
      </c>
      <c r="AN252" s="46" t="str">
        <f t="shared" si="84"/>
        <v/>
      </c>
      <c r="AO252" s="46" t="str">
        <f t="shared" si="85"/>
        <v/>
      </c>
      <c r="AP252" s="46" t="str">
        <f t="shared" si="86"/>
        <v/>
      </c>
      <c r="AQ252" s="46" t="str">
        <f t="shared" si="87"/>
        <v/>
      </c>
    </row>
    <row r="253" spans="2:43" x14ac:dyDescent="0.25">
      <c r="B253" s="139"/>
      <c r="C253" s="139"/>
      <c r="D253" s="3"/>
      <c r="E253" s="96"/>
      <c r="F253" s="99" t="str">
        <f t="shared" si="73"/>
        <v/>
      </c>
      <c r="G253" s="99"/>
      <c r="H253" s="9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Y253" s="20"/>
      <c r="Z253" s="4"/>
      <c r="AA253" s="4" t="str">
        <f t="shared" si="71"/>
        <v/>
      </c>
      <c r="AB253" s="4" t="str">
        <f t="shared" si="72"/>
        <v/>
      </c>
      <c r="AD253" s="47" t="str">
        <f t="shared" si="74"/>
        <v/>
      </c>
      <c r="AE253" s="47" t="str">
        <f t="shared" si="75"/>
        <v/>
      </c>
      <c r="AF253" s="46" t="str">
        <f t="shared" si="76"/>
        <v/>
      </c>
      <c r="AG253" s="47" t="str">
        <f t="shared" si="77"/>
        <v/>
      </c>
      <c r="AH253" s="46" t="str">
        <f t="shared" si="78"/>
        <v/>
      </c>
      <c r="AI253" s="46" t="str">
        <f t="shared" si="79"/>
        <v/>
      </c>
      <c r="AJ253" s="46" t="str">
        <f t="shared" si="80"/>
        <v/>
      </c>
      <c r="AK253" s="46" t="str">
        <f t="shared" si="81"/>
        <v/>
      </c>
      <c r="AL253" s="46" t="str">
        <f t="shared" si="82"/>
        <v/>
      </c>
      <c r="AM253" s="46" t="str">
        <f t="shared" si="83"/>
        <v/>
      </c>
      <c r="AN253" s="46" t="str">
        <f t="shared" si="84"/>
        <v/>
      </c>
      <c r="AO253" s="46" t="str">
        <f t="shared" si="85"/>
        <v/>
      </c>
      <c r="AP253" s="46" t="str">
        <f t="shared" si="86"/>
        <v/>
      </c>
      <c r="AQ253" s="46" t="str">
        <f t="shared" si="87"/>
        <v/>
      </c>
    </row>
    <row r="254" spans="2:43" x14ac:dyDescent="0.25">
      <c r="B254" s="139"/>
      <c r="C254" s="139"/>
      <c r="D254" s="3"/>
      <c r="E254" s="96"/>
      <c r="F254" s="99" t="str">
        <f t="shared" si="73"/>
        <v/>
      </c>
      <c r="G254" s="99"/>
      <c r="H254" s="9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Y254" s="20"/>
      <c r="Z254" s="4"/>
      <c r="AA254" s="4" t="str">
        <f t="shared" si="71"/>
        <v/>
      </c>
      <c r="AB254" s="4" t="str">
        <f t="shared" si="72"/>
        <v/>
      </c>
      <c r="AD254" s="47" t="str">
        <f t="shared" si="74"/>
        <v/>
      </c>
      <c r="AE254" s="47" t="str">
        <f t="shared" si="75"/>
        <v/>
      </c>
      <c r="AF254" s="46" t="str">
        <f t="shared" si="76"/>
        <v/>
      </c>
      <c r="AG254" s="47" t="str">
        <f t="shared" si="77"/>
        <v/>
      </c>
      <c r="AH254" s="46" t="str">
        <f t="shared" si="78"/>
        <v/>
      </c>
      <c r="AI254" s="46" t="str">
        <f t="shared" si="79"/>
        <v/>
      </c>
      <c r="AJ254" s="46" t="str">
        <f t="shared" si="80"/>
        <v/>
      </c>
      <c r="AK254" s="46" t="str">
        <f t="shared" si="81"/>
        <v/>
      </c>
      <c r="AL254" s="46" t="str">
        <f t="shared" si="82"/>
        <v/>
      </c>
      <c r="AM254" s="46" t="str">
        <f t="shared" si="83"/>
        <v/>
      </c>
      <c r="AN254" s="46" t="str">
        <f t="shared" si="84"/>
        <v/>
      </c>
      <c r="AO254" s="46" t="str">
        <f t="shared" si="85"/>
        <v/>
      </c>
      <c r="AP254" s="46" t="str">
        <f t="shared" si="86"/>
        <v/>
      </c>
      <c r="AQ254" s="46" t="str">
        <f t="shared" si="87"/>
        <v/>
      </c>
    </row>
    <row r="255" spans="2:43" x14ac:dyDescent="0.25">
      <c r="B255" s="139"/>
      <c r="C255" s="139"/>
      <c r="D255" s="3"/>
      <c r="E255" s="96"/>
      <c r="F255" s="99" t="str">
        <f t="shared" si="73"/>
        <v/>
      </c>
      <c r="G255" s="99"/>
      <c r="H255" s="9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Y255" s="20"/>
      <c r="Z255" s="4"/>
      <c r="AA255" s="4" t="str">
        <f t="shared" si="71"/>
        <v/>
      </c>
      <c r="AB255" s="4" t="str">
        <f t="shared" si="72"/>
        <v/>
      </c>
      <c r="AD255" s="47" t="str">
        <f t="shared" si="74"/>
        <v/>
      </c>
      <c r="AE255" s="47" t="str">
        <f t="shared" si="75"/>
        <v/>
      </c>
      <c r="AF255" s="46" t="str">
        <f t="shared" si="76"/>
        <v/>
      </c>
      <c r="AG255" s="47" t="str">
        <f t="shared" si="77"/>
        <v/>
      </c>
      <c r="AH255" s="46" t="str">
        <f t="shared" si="78"/>
        <v/>
      </c>
      <c r="AI255" s="46" t="str">
        <f t="shared" si="79"/>
        <v/>
      </c>
      <c r="AJ255" s="46" t="str">
        <f t="shared" si="80"/>
        <v/>
      </c>
      <c r="AK255" s="46" t="str">
        <f t="shared" si="81"/>
        <v/>
      </c>
      <c r="AL255" s="46" t="str">
        <f t="shared" si="82"/>
        <v/>
      </c>
      <c r="AM255" s="46" t="str">
        <f t="shared" si="83"/>
        <v/>
      </c>
      <c r="AN255" s="46" t="str">
        <f t="shared" si="84"/>
        <v/>
      </c>
      <c r="AO255" s="46" t="str">
        <f t="shared" si="85"/>
        <v/>
      </c>
      <c r="AP255" s="46" t="str">
        <f t="shared" si="86"/>
        <v/>
      </c>
      <c r="AQ255" s="46" t="str">
        <f t="shared" si="87"/>
        <v/>
      </c>
    </row>
    <row r="256" spans="2:43" x14ac:dyDescent="0.25">
      <c r="B256" s="139"/>
      <c r="C256" s="139"/>
      <c r="D256" s="3"/>
      <c r="E256" s="96"/>
      <c r="F256" s="99" t="str">
        <f t="shared" si="73"/>
        <v/>
      </c>
      <c r="G256" s="99"/>
      <c r="H256" s="9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Y256" s="20"/>
      <c r="Z256" s="4"/>
      <c r="AA256" s="4" t="str">
        <f t="shared" si="71"/>
        <v/>
      </c>
      <c r="AB256" s="4" t="str">
        <f t="shared" si="72"/>
        <v/>
      </c>
      <c r="AD256" s="47" t="str">
        <f t="shared" si="74"/>
        <v/>
      </c>
      <c r="AE256" s="47" t="str">
        <f t="shared" si="75"/>
        <v/>
      </c>
      <c r="AF256" s="46" t="str">
        <f t="shared" si="76"/>
        <v/>
      </c>
      <c r="AG256" s="47" t="str">
        <f t="shared" si="77"/>
        <v/>
      </c>
      <c r="AH256" s="46" t="str">
        <f t="shared" si="78"/>
        <v/>
      </c>
      <c r="AI256" s="46" t="str">
        <f t="shared" si="79"/>
        <v/>
      </c>
      <c r="AJ256" s="46" t="str">
        <f t="shared" si="80"/>
        <v/>
      </c>
      <c r="AK256" s="46" t="str">
        <f t="shared" si="81"/>
        <v/>
      </c>
      <c r="AL256" s="46" t="str">
        <f t="shared" si="82"/>
        <v/>
      </c>
      <c r="AM256" s="46" t="str">
        <f t="shared" si="83"/>
        <v/>
      </c>
      <c r="AN256" s="46" t="str">
        <f t="shared" si="84"/>
        <v/>
      </c>
      <c r="AO256" s="46" t="str">
        <f t="shared" si="85"/>
        <v/>
      </c>
      <c r="AP256" s="46" t="str">
        <f t="shared" si="86"/>
        <v/>
      </c>
      <c r="AQ256" s="46" t="str">
        <f t="shared" si="87"/>
        <v/>
      </c>
    </row>
    <row r="257" spans="2:43" x14ac:dyDescent="0.25">
      <c r="B257" s="139"/>
      <c r="C257" s="139"/>
      <c r="D257" s="3"/>
      <c r="E257" s="96"/>
      <c r="F257" s="99" t="str">
        <f t="shared" si="73"/>
        <v/>
      </c>
      <c r="G257" s="99"/>
      <c r="H257" s="9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Y257" s="20"/>
      <c r="Z257" s="4"/>
      <c r="AA257" s="4" t="str">
        <f t="shared" si="71"/>
        <v/>
      </c>
      <c r="AB257" s="4" t="str">
        <f t="shared" si="72"/>
        <v/>
      </c>
      <c r="AD257" s="47" t="str">
        <f t="shared" si="74"/>
        <v/>
      </c>
      <c r="AE257" s="47" t="str">
        <f t="shared" si="75"/>
        <v/>
      </c>
      <c r="AF257" s="46" t="str">
        <f t="shared" si="76"/>
        <v/>
      </c>
      <c r="AG257" s="47" t="str">
        <f t="shared" si="77"/>
        <v/>
      </c>
      <c r="AH257" s="46" t="str">
        <f t="shared" si="78"/>
        <v/>
      </c>
      <c r="AI257" s="46" t="str">
        <f t="shared" si="79"/>
        <v/>
      </c>
      <c r="AJ257" s="46" t="str">
        <f t="shared" si="80"/>
        <v/>
      </c>
      <c r="AK257" s="46" t="str">
        <f t="shared" si="81"/>
        <v/>
      </c>
      <c r="AL257" s="46" t="str">
        <f t="shared" si="82"/>
        <v/>
      </c>
      <c r="AM257" s="46" t="str">
        <f t="shared" si="83"/>
        <v/>
      </c>
      <c r="AN257" s="46" t="str">
        <f t="shared" si="84"/>
        <v/>
      </c>
      <c r="AO257" s="46" t="str">
        <f t="shared" si="85"/>
        <v/>
      </c>
      <c r="AP257" s="46" t="str">
        <f t="shared" si="86"/>
        <v/>
      </c>
      <c r="AQ257" s="46" t="str">
        <f t="shared" si="87"/>
        <v/>
      </c>
    </row>
    <row r="258" spans="2:43" x14ac:dyDescent="0.25">
      <c r="B258" s="139"/>
      <c r="C258" s="139"/>
      <c r="D258" s="3"/>
      <c r="E258" s="96"/>
      <c r="F258" s="99" t="str">
        <f t="shared" si="73"/>
        <v/>
      </c>
      <c r="G258" s="99"/>
      <c r="H258" s="9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Y258" s="20"/>
      <c r="Z258" s="4"/>
      <c r="AA258" s="4" t="str">
        <f t="shared" si="71"/>
        <v/>
      </c>
      <c r="AB258" s="4" t="str">
        <f t="shared" si="72"/>
        <v/>
      </c>
      <c r="AD258" s="47" t="str">
        <f t="shared" si="74"/>
        <v/>
      </c>
      <c r="AE258" s="47" t="str">
        <f t="shared" si="75"/>
        <v/>
      </c>
      <c r="AF258" s="46" t="str">
        <f t="shared" si="76"/>
        <v/>
      </c>
      <c r="AG258" s="47" t="str">
        <f t="shared" si="77"/>
        <v/>
      </c>
      <c r="AH258" s="46" t="str">
        <f t="shared" si="78"/>
        <v/>
      </c>
      <c r="AI258" s="46" t="str">
        <f t="shared" si="79"/>
        <v/>
      </c>
      <c r="AJ258" s="46" t="str">
        <f t="shared" si="80"/>
        <v/>
      </c>
      <c r="AK258" s="46" t="str">
        <f t="shared" si="81"/>
        <v/>
      </c>
      <c r="AL258" s="46" t="str">
        <f t="shared" si="82"/>
        <v/>
      </c>
      <c r="AM258" s="46" t="str">
        <f t="shared" si="83"/>
        <v/>
      </c>
      <c r="AN258" s="46" t="str">
        <f t="shared" si="84"/>
        <v/>
      </c>
      <c r="AO258" s="46" t="str">
        <f t="shared" si="85"/>
        <v/>
      </c>
      <c r="AP258" s="46" t="str">
        <f t="shared" si="86"/>
        <v/>
      </c>
      <c r="AQ258" s="46" t="str">
        <f t="shared" si="87"/>
        <v/>
      </c>
    </row>
    <row r="259" spans="2:43" x14ac:dyDescent="0.25">
      <c r="B259" s="139"/>
      <c r="C259" s="139"/>
      <c r="D259" s="3"/>
      <c r="E259" s="96"/>
      <c r="F259" s="99" t="str">
        <f t="shared" si="73"/>
        <v/>
      </c>
      <c r="G259" s="99"/>
      <c r="H259" s="9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Y259" s="20"/>
      <c r="Z259" s="4"/>
      <c r="AA259" s="4" t="str">
        <f t="shared" si="71"/>
        <v/>
      </c>
      <c r="AB259" s="4" t="str">
        <f t="shared" si="72"/>
        <v/>
      </c>
      <c r="AD259" s="47" t="str">
        <f t="shared" si="74"/>
        <v/>
      </c>
      <c r="AE259" s="47" t="str">
        <f t="shared" si="75"/>
        <v/>
      </c>
      <c r="AF259" s="46" t="str">
        <f t="shared" si="76"/>
        <v/>
      </c>
      <c r="AG259" s="47" t="str">
        <f t="shared" si="77"/>
        <v/>
      </c>
      <c r="AH259" s="46" t="str">
        <f t="shared" si="78"/>
        <v/>
      </c>
      <c r="AI259" s="46" t="str">
        <f t="shared" si="79"/>
        <v/>
      </c>
      <c r="AJ259" s="46" t="str">
        <f t="shared" si="80"/>
        <v/>
      </c>
      <c r="AK259" s="46" t="str">
        <f t="shared" si="81"/>
        <v/>
      </c>
      <c r="AL259" s="46" t="str">
        <f t="shared" si="82"/>
        <v/>
      </c>
      <c r="AM259" s="46" t="str">
        <f t="shared" si="83"/>
        <v/>
      </c>
      <c r="AN259" s="46" t="str">
        <f t="shared" si="84"/>
        <v/>
      </c>
      <c r="AO259" s="46" t="str">
        <f t="shared" si="85"/>
        <v/>
      </c>
      <c r="AP259" s="46" t="str">
        <f t="shared" si="86"/>
        <v/>
      </c>
      <c r="AQ259" s="46" t="str">
        <f t="shared" si="87"/>
        <v/>
      </c>
    </row>
    <row r="260" spans="2:43" x14ac:dyDescent="0.25">
      <c r="B260" s="139"/>
      <c r="C260" s="139"/>
      <c r="D260" s="3"/>
      <c r="E260" s="96"/>
      <c r="F260" s="99" t="str">
        <f t="shared" si="73"/>
        <v/>
      </c>
      <c r="G260" s="99"/>
      <c r="H260" s="9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Y260" s="20"/>
      <c r="Z260" s="4"/>
      <c r="AA260" s="4" t="str">
        <f t="shared" si="71"/>
        <v/>
      </c>
      <c r="AB260" s="4" t="str">
        <f t="shared" si="72"/>
        <v/>
      </c>
      <c r="AD260" s="47" t="str">
        <f t="shared" si="74"/>
        <v/>
      </c>
      <c r="AE260" s="47" t="str">
        <f t="shared" si="75"/>
        <v/>
      </c>
      <c r="AF260" s="46" t="str">
        <f t="shared" si="76"/>
        <v/>
      </c>
      <c r="AG260" s="47" t="str">
        <f t="shared" si="77"/>
        <v/>
      </c>
      <c r="AH260" s="46" t="str">
        <f t="shared" si="78"/>
        <v/>
      </c>
      <c r="AI260" s="46" t="str">
        <f t="shared" si="79"/>
        <v/>
      </c>
      <c r="AJ260" s="46" t="str">
        <f t="shared" si="80"/>
        <v/>
      </c>
      <c r="AK260" s="46" t="str">
        <f t="shared" si="81"/>
        <v/>
      </c>
      <c r="AL260" s="46" t="str">
        <f t="shared" si="82"/>
        <v/>
      </c>
      <c r="AM260" s="46" t="str">
        <f t="shared" si="83"/>
        <v/>
      </c>
      <c r="AN260" s="46" t="str">
        <f t="shared" si="84"/>
        <v/>
      </c>
      <c r="AO260" s="46" t="str">
        <f t="shared" si="85"/>
        <v/>
      </c>
      <c r="AP260" s="46" t="str">
        <f t="shared" si="86"/>
        <v/>
      </c>
      <c r="AQ260" s="46" t="str">
        <f t="shared" si="87"/>
        <v/>
      </c>
    </row>
    <row r="261" spans="2:43" x14ac:dyDescent="0.25">
      <c r="B261" s="139"/>
      <c r="C261" s="139"/>
      <c r="D261" s="3"/>
      <c r="E261" s="96"/>
      <c r="F261" s="99" t="str">
        <f t="shared" si="73"/>
        <v/>
      </c>
      <c r="G261" s="99"/>
      <c r="H261" s="9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Y261" s="20"/>
      <c r="Z261" s="4"/>
      <c r="AA261" s="4" t="str">
        <f t="shared" si="71"/>
        <v/>
      </c>
      <c r="AB261" s="4" t="str">
        <f t="shared" si="72"/>
        <v/>
      </c>
      <c r="AD261" s="47" t="str">
        <f t="shared" si="74"/>
        <v/>
      </c>
      <c r="AE261" s="47" t="str">
        <f t="shared" si="75"/>
        <v/>
      </c>
      <c r="AF261" s="46" t="str">
        <f t="shared" si="76"/>
        <v/>
      </c>
      <c r="AG261" s="47" t="str">
        <f t="shared" si="77"/>
        <v/>
      </c>
      <c r="AH261" s="46" t="str">
        <f t="shared" si="78"/>
        <v/>
      </c>
      <c r="AI261" s="46" t="str">
        <f t="shared" si="79"/>
        <v/>
      </c>
      <c r="AJ261" s="46" t="str">
        <f t="shared" si="80"/>
        <v/>
      </c>
      <c r="AK261" s="46" t="str">
        <f t="shared" si="81"/>
        <v/>
      </c>
      <c r="AL261" s="46" t="str">
        <f t="shared" si="82"/>
        <v/>
      </c>
      <c r="AM261" s="46" t="str">
        <f t="shared" si="83"/>
        <v/>
      </c>
      <c r="AN261" s="46" t="str">
        <f t="shared" si="84"/>
        <v/>
      </c>
      <c r="AO261" s="46" t="str">
        <f t="shared" si="85"/>
        <v/>
      </c>
      <c r="AP261" s="46" t="str">
        <f t="shared" si="86"/>
        <v/>
      </c>
      <c r="AQ261" s="46" t="str">
        <f t="shared" si="87"/>
        <v/>
      </c>
    </row>
    <row r="262" spans="2:43" x14ac:dyDescent="0.25">
      <c r="B262" s="139"/>
      <c r="C262" s="139"/>
      <c r="D262" s="3"/>
      <c r="E262" s="96"/>
      <c r="F262" s="99" t="str">
        <f t="shared" si="73"/>
        <v/>
      </c>
      <c r="G262" s="99"/>
      <c r="H262" s="9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Y262" s="20"/>
      <c r="Z262" s="4"/>
      <c r="AA262" s="4" t="str">
        <f t="shared" si="71"/>
        <v/>
      </c>
      <c r="AB262" s="4" t="str">
        <f t="shared" si="72"/>
        <v/>
      </c>
      <c r="AD262" s="47" t="str">
        <f t="shared" si="74"/>
        <v/>
      </c>
      <c r="AE262" s="47" t="str">
        <f t="shared" si="75"/>
        <v/>
      </c>
      <c r="AF262" s="46" t="str">
        <f t="shared" si="76"/>
        <v/>
      </c>
      <c r="AG262" s="47" t="str">
        <f t="shared" si="77"/>
        <v/>
      </c>
      <c r="AH262" s="46" t="str">
        <f t="shared" si="78"/>
        <v/>
      </c>
      <c r="AI262" s="46" t="str">
        <f t="shared" si="79"/>
        <v/>
      </c>
      <c r="AJ262" s="46" t="str">
        <f t="shared" si="80"/>
        <v/>
      </c>
      <c r="AK262" s="46" t="str">
        <f t="shared" si="81"/>
        <v/>
      </c>
      <c r="AL262" s="46" t="str">
        <f t="shared" si="82"/>
        <v/>
      </c>
      <c r="AM262" s="46" t="str">
        <f t="shared" si="83"/>
        <v/>
      </c>
      <c r="AN262" s="46" t="str">
        <f t="shared" si="84"/>
        <v/>
      </c>
      <c r="AO262" s="46" t="str">
        <f t="shared" si="85"/>
        <v/>
      </c>
      <c r="AP262" s="46" t="str">
        <f t="shared" si="86"/>
        <v/>
      </c>
      <c r="AQ262" s="46" t="str">
        <f t="shared" si="87"/>
        <v/>
      </c>
    </row>
    <row r="263" spans="2:43" x14ac:dyDescent="0.25">
      <c r="B263" s="139"/>
      <c r="C263" s="139"/>
      <c r="D263" s="3"/>
      <c r="E263" s="96"/>
      <c r="F263" s="99" t="str">
        <f t="shared" si="73"/>
        <v/>
      </c>
      <c r="G263" s="99"/>
      <c r="H263" s="9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Y263" s="20"/>
      <c r="Z263" s="4"/>
      <c r="AA263" s="4" t="str">
        <f t="shared" si="71"/>
        <v/>
      </c>
      <c r="AB263" s="4" t="str">
        <f t="shared" si="72"/>
        <v/>
      </c>
      <c r="AD263" s="47" t="str">
        <f t="shared" si="74"/>
        <v/>
      </c>
      <c r="AE263" s="47" t="str">
        <f t="shared" si="75"/>
        <v/>
      </c>
      <c r="AF263" s="46" t="str">
        <f t="shared" si="76"/>
        <v/>
      </c>
      <c r="AG263" s="47" t="str">
        <f t="shared" si="77"/>
        <v/>
      </c>
      <c r="AH263" s="46" t="str">
        <f t="shared" si="78"/>
        <v/>
      </c>
      <c r="AI263" s="46" t="str">
        <f t="shared" si="79"/>
        <v/>
      </c>
      <c r="AJ263" s="46" t="str">
        <f t="shared" si="80"/>
        <v/>
      </c>
      <c r="AK263" s="46" t="str">
        <f t="shared" si="81"/>
        <v/>
      </c>
      <c r="AL263" s="46" t="str">
        <f t="shared" si="82"/>
        <v/>
      </c>
      <c r="AM263" s="46" t="str">
        <f t="shared" si="83"/>
        <v/>
      </c>
      <c r="AN263" s="46" t="str">
        <f t="shared" si="84"/>
        <v/>
      </c>
      <c r="AO263" s="46" t="str">
        <f t="shared" si="85"/>
        <v/>
      </c>
      <c r="AP263" s="46" t="str">
        <f t="shared" si="86"/>
        <v/>
      </c>
      <c r="AQ263" s="46" t="str">
        <f t="shared" si="87"/>
        <v/>
      </c>
    </row>
    <row r="264" spans="2:43" x14ac:dyDescent="0.25">
      <c r="B264" s="139"/>
      <c r="C264" s="139"/>
      <c r="D264" s="3"/>
      <c r="E264" s="96"/>
      <c r="F264" s="99" t="str">
        <f t="shared" si="73"/>
        <v/>
      </c>
      <c r="G264" s="99"/>
      <c r="H264" s="9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Y264" s="20"/>
      <c r="Z264" s="4"/>
      <c r="AA264" s="4" t="str">
        <f t="shared" si="71"/>
        <v/>
      </c>
      <c r="AB264" s="4" t="str">
        <f t="shared" si="72"/>
        <v/>
      </c>
      <c r="AD264" s="47" t="str">
        <f t="shared" si="74"/>
        <v/>
      </c>
      <c r="AE264" s="47" t="str">
        <f t="shared" si="75"/>
        <v/>
      </c>
      <c r="AF264" s="46" t="str">
        <f t="shared" si="76"/>
        <v/>
      </c>
      <c r="AG264" s="47" t="str">
        <f t="shared" si="77"/>
        <v/>
      </c>
      <c r="AH264" s="46" t="str">
        <f t="shared" si="78"/>
        <v/>
      </c>
      <c r="AI264" s="46" t="str">
        <f t="shared" si="79"/>
        <v/>
      </c>
      <c r="AJ264" s="46" t="str">
        <f t="shared" si="80"/>
        <v/>
      </c>
      <c r="AK264" s="46" t="str">
        <f t="shared" si="81"/>
        <v/>
      </c>
      <c r="AL264" s="46" t="str">
        <f t="shared" si="82"/>
        <v/>
      </c>
      <c r="AM264" s="46" t="str">
        <f t="shared" si="83"/>
        <v/>
      </c>
      <c r="AN264" s="46" t="str">
        <f t="shared" si="84"/>
        <v/>
      </c>
      <c r="AO264" s="46" t="str">
        <f t="shared" si="85"/>
        <v/>
      </c>
      <c r="AP264" s="46" t="str">
        <f t="shared" si="86"/>
        <v/>
      </c>
      <c r="AQ264" s="46" t="str">
        <f t="shared" si="87"/>
        <v/>
      </c>
    </row>
    <row r="265" spans="2:43" x14ac:dyDescent="0.25">
      <c r="B265" s="139"/>
      <c r="C265" s="139"/>
      <c r="D265" s="3"/>
      <c r="E265" s="96"/>
      <c r="F265" s="99" t="str">
        <f t="shared" si="73"/>
        <v/>
      </c>
      <c r="G265" s="99"/>
      <c r="H265" s="9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Y265" s="20"/>
      <c r="Z265" s="4"/>
      <c r="AA265" s="4" t="str">
        <f t="shared" si="71"/>
        <v/>
      </c>
      <c r="AB265" s="4" t="str">
        <f t="shared" si="72"/>
        <v/>
      </c>
      <c r="AD265" s="47" t="str">
        <f t="shared" si="74"/>
        <v/>
      </c>
      <c r="AE265" s="47" t="str">
        <f t="shared" si="75"/>
        <v/>
      </c>
      <c r="AF265" s="46" t="str">
        <f t="shared" si="76"/>
        <v/>
      </c>
      <c r="AG265" s="47" t="str">
        <f t="shared" si="77"/>
        <v/>
      </c>
      <c r="AH265" s="46" t="str">
        <f t="shared" si="78"/>
        <v/>
      </c>
      <c r="AI265" s="46" t="str">
        <f t="shared" si="79"/>
        <v/>
      </c>
      <c r="AJ265" s="46" t="str">
        <f t="shared" si="80"/>
        <v/>
      </c>
      <c r="AK265" s="46" t="str">
        <f t="shared" si="81"/>
        <v/>
      </c>
      <c r="AL265" s="46" t="str">
        <f t="shared" si="82"/>
        <v/>
      </c>
      <c r="AM265" s="46" t="str">
        <f t="shared" si="83"/>
        <v/>
      </c>
      <c r="AN265" s="46" t="str">
        <f t="shared" si="84"/>
        <v/>
      </c>
      <c r="AO265" s="46" t="str">
        <f t="shared" si="85"/>
        <v/>
      </c>
      <c r="AP265" s="46" t="str">
        <f t="shared" si="86"/>
        <v/>
      </c>
      <c r="AQ265" s="46" t="str">
        <f t="shared" si="87"/>
        <v/>
      </c>
    </row>
    <row r="266" spans="2:43" x14ac:dyDescent="0.25">
      <c r="B266" s="139"/>
      <c r="C266" s="139"/>
      <c r="D266" s="3"/>
      <c r="E266" s="96"/>
      <c r="F266" s="99" t="str">
        <f t="shared" si="73"/>
        <v/>
      </c>
      <c r="G266" s="99"/>
      <c r="H266" s="9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Y266" s="20"/>
      <c r="Z266" s="4"/>
      <c r="AA266" s="4" t="str">
        <f t="shared" si="71"/>
        <v/>
      </c>
      <c r="AB266" s="4" t="str">
        <f t="shared" si="72"/>
        <v/>
      </c>
      <c r="AD266" s="47" t="str">
        <f t="shared" si="74"/>
        <v/>
      </c>
      <c r="AE266" s="47" t="str">
        <f t="shared" si="75"/>
        <v/>
      </c>
      <c r="AF266" s="46" t="str">
        <f t="shared" si="76"/>
        <v/>
      </c>
      <c r="AG266" s="47" t="str">
        <f t="shared" si="77"/>
        <v/>
      </c>
      <c r="AH266" s="46" t="str">
        <f t="shared" si="78"/>
        <v/>
      </c>
      <c r="AI266" s="46" t="str">
        <f t="shared" si="79"/>
        <v/>
      </c>
      <c r="AJ266" s="46" t="str">
        <f t="shared" si="80"/>
        <v/>
      </c>
      <c r="AK266" s="46" t="str">
        <f t="shared" si="81"/>
        <v/>
      </c>
      <c r="AL266" s="46" t="str">
        <f t="shared" si="82"/>
        <v/>
      </c>
      <c r="AM266" s="46" t="str">
        <f t="shared" si="83"/>
        <v/>
      </c>
      <c r="AN266" s="46" t="str">
        <f t="shared" si="84"/>
        <v/>
      </c>
      <c r="AO266" s="46" t="str">
        <f t="shared" si="85"/>
        <v/>
      </c>
      <c r="AP266" s="46" t="str">
        <f t="shared" si="86"/>
        <v/>
      </c>
      <c r="AQ266" s="46" t="str">
        <f t="shared" si="87"/>
        <v/>
      </c>
    </row>
    <row r="267" spans="2:43" x14ac:dyDescent="0.25">
      <c r="B267" s="139"/>
      <c r="C267" s="139"/>
      <c r="D267" s="3"/>
      <c r="E267" s="96"/>
      <c r="F267" s="99" t="str">
        <f t="shared" si="73"/>
        <v/>
      </c>
      <c r="G267" s="99"/>
      <c r="H267" s="9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Y267" s="20"/>
      <c r="Z267" s="4"/>
      <c r="AA267" s="4" t="str">
        <f t="shared" si="71"/>
        <v/>
      </c>
      <c r="AB267" s="4" t="str">
        <f t="shared" si="72"/>
        <v/>
      </c>
      <c r="AD267" s="47" t="str">
        <f t="shared" si="74"/>
        <v/>
      </c>
      <c r="AE267" s="47" t="str">
        <f t="shared" si="75"/>
        <v/>
      </c>
      <c r="AF267" s="46" t="str">
        <f t="shared" si="76"/>
        <v/>
      </c>
      <c r="AG267" s="47" t="str">
        <f t="shared" si="77"/>
        <v/>
      </c>
      <c r="AH267" s="46" t="str">
        <f t="shared" si="78"/>
        <v/>
      </c>
      <c r="AI267" s="46" t="str">
        <f t="shared" si="79"/>
        <v/>
      </c>
      <c r="AJ267" s="46" t="str">
        <f t="shared" si="80"/>
        <v/>
      </c>
      <c r="AK267" s="46" t="str">
        <f t="shared" si="81"/>
        <v/>
      </c>
      <c r="AL267" s="46" t="str">
        <f t="shared" si="82"/>
        <v/>
      </c>
      <c r="AM267" s="46" t="str">
        <f t="shared" si="83"/>
        <v/>
      </c>
      <c r="AN267" s="46" t="str">
        <f t="shared" si="84"/>
        <v/>
      </c>
      <c r="AO267" s="46" t="str">
        <f t="shared" si="85"/>
        <v/>
      </c>
      <c r="AP267" s="46" t="str">
        <f t="shared" si="86"/>
        <v/>
      </c>
      <c r="AQ267" s="46" t="str">
        <f t="shared" si="87"/>
        <v/>
      </c>
    </row>
    <row r="268" spans="2:43" x14ac:dyDescent="0.25">
      <c r="B268" s="139"/>
      <c r="C268" s="139"/>
      <c r="D268" s="3"/>
      <c r="E268" s="96"/>
      <c r="F268" s="99" t="str">
        <f t="shared" si="73"/>
        <v/>
      </c>
      <c r="G268" s="99"/>
      <c r="H268" s="9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Y268" s="20"/>
      <c r="Z268" s="4"/>
      <c r="AA268" s="4" t="str">
        <f t="shared" si="71"/>
        <v/>
      </c>
      <c r="AB268" s="4" t="str">
        <f t="shared" si="72"/>
        <v/>
      </c>
      <c r="AD268" s="47" t="str">
        <f t="shared" si="74"/>
        <v/>
      </c>
      <c r="AE268" s="47" t="str">
        <f t="shared" si="75"/>
        <v/>
      </c>
      <c r="AF268" s="46" t="str">
        <f t="shared" si="76"/>
        <v/>
      </c>
      <c r="AG268" s="47" t="str">
        <f t="shared" si="77"/>
        <v/>
      </c>
      <c r="AH268" s="46" t="str">
        <f t="shared" si="78"/>
        <v/>
      </c>
      <c r="AI268" s="46" t="str">
        <f t="shared" si="79"/>
        <v/>
      </c>
      <c r="AJ268" s="46" t="str">
        <f t="shared" si="80"/>
        <v/>
      </c>
      <c r="AK268" s="46" t="str">
        <f t="shared" si="81"/>
        <v/>
      </c>
      <c r="AL268" s="46" t="str">
        <f t="shared" si="82"/>
        <v/>
      </c>
      <c r="AM268" s="46" t="str">
        <f t="shared" si="83"/>
        <v/>
      </c>
      <c r="AN268" s="46" t="str">
        <f t="shared" si="84"/>
        <v/>
      </c>
      <c r="AO268" s="46" t="str">
        <f t="shared" si="85"/>
        <v/>
      </c>
      <c r="AP268" s="46" t="str">
        <f t="shared" si="86"/>
        <v/>
      </c>
      <c r="AQ268" s="46" t="str">
        <f t="shared" si="87"/>
        <v/>
      </c>
    </row>
    <row r="269" spans="2:43" x14ac:dyDescent="0.25">
      <c r="B269" s="139"/>
      <c r="C269" s="139"/>
      <c r="D269" s="3"/>
      <c r="E269" s="96"/>
      <c r="F269" s="99" t="str">
        <f t="shared" si="73"/>
        <v/>
      </c>
      <c r="G269" s="99"/>
      <c r="H269" s="9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Y269" s="20"/>
      <c r="Z269" s="4"/>
      <c r="AA269" s="4" t="str">
        <f t="shared" si="71"/>
        <v/>
      </c>
      <c r="AB269" s="4" t="str">
        <f t="shared" si="72"/>
        <v/>
      </c>
      <c r="AD269" s="47" t="str">
        <f t="shared" si="74"/>
        <v/>
      </c>
      <c r="AE269" s="47" t="str">
        <f t="shared" si="75"/>
        <v/>
      </c>
      <c r="AF269" s="46" t="str">
        <f t="shared" si="76"/>
        <v/>
      </c>
      <c r="AG269" s="47" t="str">
        <f t="shared" si="77"/>
        <v/>
      </c>
      <c r="AH269" s="46" t="str">
        <f t="shared" si="78"/>
        <v/>
      </c>
      <c r="AI269" s="46" t="str">
        <f t="shared" si="79"/>
        <v/>
      </c>
      <c r="AJ269" s="46" t="str">
        <f t="shared" si="80"/>
        <v/>
      </c>
      <c r="AK269" s="46" t="str">
        <f t="shared" si="81"/>
        <v/>
      </c>
      <c r="AL269" s="46" t="str">
        <f t="shared" si="82"/>
        <v/>
      </c>
      <c r="AM269" s="46" t="str">
        <f t="shared" si="83"/>
        <v/>
      </c>
      <c r="AN269" s="46" t="str">
        <f t="shared" si="84"/>
        <v/>
      </c>
      <c r="AO269" s="46" t="str">
        <f t="shared" si="85"/>
        <v/>
      </c>
      <c r="AP269" s="46" t="str">
        <f t="shared" si="86"/>
        <v/>
      </c>
      <c r="AQ269" s="46" t="str">
        <f t="shared" si="87"/>
        <v/>
      </c>
    </row>
    <row r="270" spans="2:43" x14ac:dyDescent="0.25">
      <c r="B270" s="139"/>
      <c r="C270" s="139"/>
      <c r="D270" s="3"/>
      <c r="E270" s="96"/>
      <c r="F270" s="99" t="str">
        <f t="shared" si="73"/>
        <v/>
      </c>
      <c r="G270" s="99"/>
      <c r="H270" s="9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Y270" s="20"/>
      <c r="Z270" s="4"/>
      <c r="AA270" s="4" t="str">
        <f t="shared" si="71"/>
        <v/>
      </c>
      <c r="AB270" s="4" t="str">
        <f t="shared" si="72"/>
        <v/>
      </c>
      <c r="AD270" s="47" t="str">
        <f t="shared" si="74"/>
        <v/>
      </c>
      <c r="AE270" s="47" t="str">
        <f t="shared" si="75"/>
        <v/>
      </c>
      <c r="AF270" s="46" t="str">
        <f t="shared" si="76"/>
        <v/>
      </c>
      <c r="AG270" s="47" t="str">
        <f t="shared" si="77"/>
        <v/>
      </c>
      <c r="AH270" s="46" t="str">
        <f t="shared" si="78"/>
        <v/>
      </c>
      <c r="AI270" s="46" t="str">
        <f t="shared" si="79"/>
        <v/>
      </c>
      <c r="AJ270" s="46" t="str">
        <f t="shared" si="80"/>
        <v/>
      </c>
      <c r="AK270" s="46" t="str">
        <f t="shared" si="81"/>
        <v/>
      </c>
      <c r="AL270" s="46" t="str">
        <f t="shared" si="82"/>
        <v/>
      </c>
      <c r="AM270" s="46" t="str">
        <f t="shared" si="83"/>
        <v/>
      </c>
      <c r="AN270" s="46" t="str">
        <f t="shared" si="84"/>
        <v/>
      </c>
      <c r="AO270" s="46" t="str">
        <f t="shared" si="85"/>
        <v/>
      </c>
      <c r="AP270" s="46" t="str">
        <f t="shared" si="86"/>
        <v/>
      </c>
      <c r="AQ270" s="46" t="str">
        <f t="shared" si="87"/>
        <v/>
      </c>
    </row>
    <row r="271" spans="2:43" x14ac:dyDescent="0.25">
      <c r="B271" s="139"/>
      <c r="C271" s="139"/>
      <c r="D271" s="3"/>
      <c r="E271" s="96"/>
      <c r="F271" s="99" t="str">
        <f t="shared" si="73"/>
        <v/>
      </c>
      <c r="G271" s="99"/>
      <c r="H271" s="9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Y271" s="20"/>
      <c r="Z271" s="4"/>
      <c r="AA271" s="4" t="str">
        <f t="shared" ref="AA271:AA334" si="88">IF(OR($B271="",$B271="SUBTOTAL"),"",IF(AND($B271="capítulo",$E271=$E$12),SUMIF($AD$15:$AD$998,$D271,$AA$15:$AA$998),IF($B271="CAPÍTULO","",IF($E271=$E$13,$AE271*$Z271,SUM($AH271:$AL271)))))</f>
        <v/>
      </c>
      <c r="AB271" s="4" t="str">
        <f t="shared" ref="AB271:AB334" si="89">IF($AL$2=0,"",IF(OR($B271="",$B271="SUBTOTAL"),"",IF(AND($B271="capítulo",$E271=$E$12),SUMIF($AD$15:$AD$998,$D271,$AB$15:$AB$998),IF($B271="CAPÍTULO","",IF($E271=$E$13,$AE271*$Z271,SUM($AH271:$AQ271))))))</f>
        <v/>
      </c>
      <c r="AD271" s="47" t="str">
        <f t="shared" si="74"/>
        <v/>
      </c>
      <c r="AE271" s="47" t="str">
        <f t="shared" si="75"/>
        <v/>
      </c>
      <c r="AF271" s="46" t="str">
        <f t="shared" si="76"/>
        <v/>
      </c>
      <c r="AG271" s="47" t="str">
        <f t="shared" si="77"/>
        <v/>
      </c>
      <c r="AH271" s="46" t="str">
        <f t="shared" si="78"/>
        <v/>
      </c>
      <c r="AI271" s="46" t="str">
        <f t="shared" si="79"/>
        <v/>
      </c>
      <c r="AJ271" s="46" t="str">
        <f t="shared" si="80"/>
        <v/>
      </c>
      <c r="AK271" s="46" t="str">
        <f t="shared" si="81"/>
        <v/>
      </c>
      <c r="AL271" s="46" t="str">
        <f t="shared" si="82"/>
        <v/>
      </c>
      <c r="AM271" s="46" t="str">
        <f t="shared" si="83"/>
        <v/>
      </c>
      <c r="AN271" s="46" t="str">
        <f t="shared" si="84"/>
        <v/>
      </c>
      <c r="AO271" s="46" t="str">
        <f t="shared" si="85"/>
        <v/>
      </c>
      <c r="AP271" s="46" t="str">
        <f t="shared" si="86"/>
        <v/>
      </c>
      <c r="AQ271" s="46" t="str">
        <f t="shared" si="87"/>
        <v/>
      </c>
    </row>
    <row r="272" spans="2:43" x14ac:dyDescent="0.25">
      <c r="B272" s="139"/>
      <c r="C272" s="139"/>
      <c r="D272" s="3"/>
      <c r="E272" s="96"/>
      <c r="F272" s="99" t="str">
        <f t="shared" si="73"/>
        <v/>
      </c>
      <c r="G272" s="99"/>
      <c r="H272" s="9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Y272" s="20"/>
      <c r="Z272" s="4"/>
      <c r="AA272" s="4" t="str">
        <f t="shared" si="88"/>
        <v/>
      </c>
      <c r="AB272" s="4" t="str">
        <f t="shared" si="89"/>
        <v/>
      </c>
      <c r="AD272" s="47" t="str">
        <f t="shared" si="74"/>
        <v/>
      </c>
      <c r="AE272" s="47" t="str">
        <f t="shared" si="75"/>
        <v/>
      </c>
      <c r="AF272" s="46" t="str">
        <f t="shared" si="76"/>
        <v/>
      </c>
      <c r="AG272" s="47" t="str">
        <f t="shared" si="77"/>
        <v/>
      </c>
      <c r="AH272" s="46" t="str">
        <f t="shared" si="78"/>
        <v/>
      </c>
      <c r="AI272" s="46" t="str">
        <f t="shared" si="79"/>
        <v/>
      </c>
      <c r="AJ272" s="46" t="str">
        <f t="shared" si="80"/>
        <v/>
      </c>
      <c r="AK272" s="46" t="str">
        <f t="shared" si="81"/>
        <v/>
      </c>
      <c r="AL272" s="46" t="str">
        <f t="shared" si="82"/>
        <v/>
      </c>
      <c r="AM272" s="46" t="str">
        <f t="shared" si="83"/>
        <v/>
      </c>
      <c r="AN272" s="46" t="str">
        <f t="shared" si="84"/>
        <v/>
      </c>
      <c r="AO272" s="46" t="str">
        <f t="shared" si="85"/>
        <v/>
      </c>
      <c r="AP272" s="46" t="str">
        <f t="shared" si="86"/>
        <v/>
      </c>
      <c r="AQ272" s="46" t="str">
        <f t="shared" si="87"/>
        <v/>
      </c>
    </row>
    <row r="273" spans="2:43" x14ac:dyDescent="0.25">
      <c r="B273" s="139"/>
      <c r="C273" s="139"/>
      <c r="D273" s="3"/>
      <c r="E273" s="96"/>
      <c r="F273" s="99" t="str">
        <f t="shared" si="73"/>
        <v/>
      </c>
      <c r="G273" s="99"/>
      <c r="H273" s="9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Y273" s="20"/>
      <c r="Z273" s="4"/>
      <c r="AA273" s="4" t="str">
        <f t="shared" si="88"/>
        <v/>
      </c>
      <c r="AB273" s="4" t="str">
        <f t="shared" si="89"/>
        <v/>
      </c>
      <c r="AD273" s="47" t="str">
        <f t="shared" si="74"/>
        <v/>
      </c>
      <c r="AE273" s="47" t="str">
        <f t="shared" si="75"/>
        <v/>
      </c>
      <c r="AF273" s="46" t="str">
        <f t="shared" si="76"/>
        <v/>
      </c>
      <c r="AG273" s="47" t="str">
        <f t="shared" si="77"/>
        <v/>
      </c>
      <c r="AH273" s="46" t="str">
        <f t="shared" si="78"/>
        <v/>
      </c>
      <c r="AI273" s="46" t="str">
        <f t="shared" si="79"/>
        <v/>
      </c>
      <c r="AJ273" s="46" t="str">
        <f t="shared" si="80"/>
        <v/>
      </c>
      <c r="AK273" s="46" t="str">
        <f t="shared" si="81"/>
        <v/>
      </c>
      <c r="AL273" s="46" t="str">
        <f t="shared" si="82"/>
        <v/>
      </c>
      <c r="AM273" s="46" t="str">
        <f t="shared" si="83"/>
        <v/>
      </c>
      <c r="AN273" s="46" t="str">
        <f t="shared" si="84"/>
        <v/>
      </c>
      <c r="AO273" s="46" t="str">
        <f t="shared" si="85"/>
        <v/>
      </c>
      <c r="AP273" s="46" t="str">
        <f t="shared" si="86"/>
        <v/>
      </c>
      <c r="AQ273" s="46" t="str">
        <f t="shared" si="87"/>
        <v/>
      </c>
    </row>
    <row r="274" spans="2:43" x14ac:dyDescent="0.25">
      <c r="B274" s="139"/>
      <c r="C274" s="139"/>
      <c r="D274" s="3"/>
      <c r="E274" s="96"/>
      <c r="F274" s="99" t="str">
        <f t="shared" si="73"/>
        <v/>
      </c>
      <c r="G274" s="99"/>
      <c r="H274" s="9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Y274" s="20"/>
      <c r="Z274" s="4"/>
      <c r="AA274" s="4" t="str">
        <f t="shared" si="88"/>
        <v/>
      </c>
      <c r="AB274" s="4" t="str">
        <f t="shared" si="89"/>
        <v/>
      </c>
      <c r="AD274" s="47" t="str">
        <f t="shared" si="74"/>
        <v/>
      </c>
      <c r="AE274" s="47" t="str">
        <f t="shared" si="75"/>
        <v/>
      </c>
      <c r="AF274" s="46" t="str">
        <f t="shared" si="76"/>
        <v/>
      </c>
      <c r="AG274" s="47" t="str">
        <f t="shared" si="77"/>
        <v/>
      </c>
      <c r="AH274" s="46" t="str">
        <f t="shared" si="78"/>
        <v/>
      </c>
      <c r="AI274" s="46" t="str">
        <f t="shared" si="79"/>
        <v/>
      </c>
      <c r="AJ274" s="46" t="str">
        <f t="shared" si="80"/>
        <v/>
      </c>
      <c r="AK274" s="46" t="str">
        <f t="shared" si="81"/>
        <v/>
      </c>
      <c r="AL274" s="46" t="str">
        <f t="shared" si="82"/>
        <v/>
      </c>
      <c r="AM274" s="46" t="str">
        <f t="shared" si="83"/>
        <v/>
      </c>
      <c r="AN274" s="46" t="str">
        <f t="shared" si="84"/>
        <v/>
      </c>
      <c r="AO274" s="46" t="str">
        <f t="shared" si="85"/>
        <v/>
      </c>
      <c r="AP274" s="46" t="str">
        <f t="shared" si="86"/>
        <v/>
      </c>
      <c r="AQ274" s="46" t="str">
        <f t="shared" si="87"/>
        <v/>
      </c>
    </row>
    <row r="275" spans="2:43" x14ac:dyDescent="0.25">
      <c r="B275" s="139"/>
      <c r="C275" s="139"/>
      <c r="D275" s="3"/>
      <c r="E275" s="96"/>
      <c r="F275" s="99" t="str">
        <f t="shared" si="73"/>
        <v/>
      </c>
      <c r="G275" s="99"/>
      <c r="H275" s="9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Y275" s="20"/>
      <c r="Z275" s="4"/>
      <c r="AA275" s="4" t="str">
        <f t="shared" si="88"/>
        <v/>
      </c>
      <c r="AB275" s="4" t="str">
        <f t="shared" si="89"/>
        <v/>
      </c>
      <c r="AD275" s="47" t="str">
        <f t="shared" si="74"/>
        <v/>
      </c>
      <c r="AE275" s="47" t="str">
        <f t="shared" si="75"/>
        <v/>
      </c>
      <c r="AF275" s="46" t="str">
        <f t="shared" si="76"/>
        <v/>
      </c>
      <c r="AG275" s="47" t="str">
        <f t="shared" si="77"/>
        <v/>
      </c>
      <c r="AH275" s="46" t="str">
        <f t="shared" si="78"/>
        <v/>
      </c>
      <c r="AI275" s="46" t="str">
        <f t="shared" si="79"/>
        <v/>
      </c>
      <c r="AJ275" s="46" t="str">
        <f t="shared" si="80"/>
        <v/>
      </c>
      <c r="AK275" s="46" t="str">
        <f t="shared" si="81"/>
        <v/>
      </c>
      <c r="AL275" s="46" t="str">
        <f t="shared" si="82"/>
        <v/>
      </c>
      <c r="AM275" s="46" t="str">
        <f t="shared" si="83"/>
        <v/>
      </c>
      <c r="AN275" s="46" t="str">
        <f t="shared" si="84"/>
        <v/>
      </c>
      <c r="AO275" s="46" t="str">
        <f t="shared" si="85"/>
        <v/>
      </c>
      <c r="AP275" s="46" t="str">
        <f t="shared" si="86"/>
        <v/>
      </c>
      <c r="AQ275" s="46" t="str">
        <f t="shared" si="87"/>
        <v/>
      </c>
    </row>
    <row r="276" spans="2:43" x14ac:dyDescent="0.25">
      <c r="B276" s="139"/>
      <c r="C276" s="139"/>
      <c r="D276" s="3"/>
      <c r="E276" s="96"/>
      <c r="F276" s="99" t="str">
        <f t="shared" si="73"/>
        <v/>
      </c>
      <c r="G276" s="99"/>
      <c r="H276" s="9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Y276" s="20"/>
      <c r="Z276" s="4"/>
      <c r="AA276" s="4" t="str">
        <f t="shared" si="88"/>
        <v/>
      </c>
      <c r="AB276" s="4" t="str">
        <f t="shared" si="89"/>
        <v/>
      </c>
      <c r="AD276" s="47" t="str">
        <f t="shared" si="74"/>
        <v/>
      </c>
      <c r="AE276" s="47" t="str">
        <f t="shared" si="75"/>
        <v/>
      </c>
      <c r="AF276" s="46" t="str">
        <f t="shared" si="76"/>
        <v/>
      </c>
      <c r="AG276" s="47" t="str">
        <f t="shared" si="77"/>
        <v/>
      </c>
      <c r="AH276" s="46" t="str">
        <f t="shared" si="78"/>
        <v/>
      </c>
      <c r="AI276" s="46" t="str">
        <f t="shared" si="79"/>
        <v/>
      </c>
      <c r="AJ276" s="46" t="str">
        <f t="shared" si="80"/>
        <v/>
      </c>
      <c r="AK276" s="46" t="str">
        <f t="shared" si="81"/>
        <v/>
      </c>
      <c r="AL276" s="46" t="str">
        <f t="shared" si="82"/>
        <v/>
      </c>
      <c r="AM276" s="46" t="str">
        <f t="shared" si="83"/>
        <v/>
      </c>
      <c r="AN276" s="46" t="str">
        <f t="shared" si="84"/>
        <v/>
      </c>
      <c r="AO276" s="46" t="str">
        <f t="shared" si="85"/>
        <v/>
      </c>
      <c r="AP276" s="46" t="str">
        <f t="shared" si="86"/>
        <v/>
      </c>
      <c r="AQ276" s="46" t="str">
        <f t="shared" si="87"/>
        <v/>
      </c>
    </row>
    <row r="277" spans="2:43" x14ac:dyDescent="0.25">
      <c r="B277" s="139"/>
      <c r="C277" s="139"/>
      <c r="D277" s="3"/>
      <c r="E277" s="96"/>
      <c r="F277" s="99" t="str">
        <f t="shared" si="73"/>
        <v/>
      </c>
      <c r="G277" s="99"/>
      <c r="H277" s="9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Y277" s="20"/>
      <c r="Z277" s="4"/>
      <c r="AA277" s="4" t="str">
        <f t="shared" si="88"/>
        <v/>
      </c>
      <c r="AB277" s="4" t="str">
        <f t="shared" si="89"/>
        <v/>
      </c>
      <c r="AD277" s="47" t="str">
        <f t="shared" si="74"/>
        <v/>
      </c>
      <c r="AE277" s="47" t="str">
        <f t="shared" si="75"/>
        <v/>
      </c>
      <c r="AF277" s="46" t="str">
        <f t="shared" si="76"/>
        <v/>
      </c>
      <c r="AG277" s="47" t="str">
        <f t="shared" si="77"/>
        <v/>
      </c>
      <c r="AH277" s="46" t="str">
        <f t="shared" si="78"/>
        <v/>
      </c>
      <c r="AI277" s="46" t="str">
        <f t="shared" si="79"/>
        <v/>
      </c>
      <c r="AJ277" s="46" t="str">
        <f t="shared" si="80"/>
        <v/>
      </c>
      <c r="AK277" s="46" t="str">
        <f t="shared" si="81"/>
        <v/>
      </c>
      <c r="AL277" s="46" t="str">
        <f t="shared" si="82"/>
        <v/>
      </c>
      <c r="AM277" s="46" t="str">
        <f t="shared" si="83"/>
        <v/>
      </c>
      <c r="AN277" s="46" t="str">
        <f t="shared" si="84"/>
        <v/>
      </c>
      <c r="AO277" s="46" t="str">
        <f t="shared" si="85"/>
        <v/>
      </c>
      <c r="AP277" s="46" t="str">
        <f t="shared" si="86"/>
        <v/>
      </c>
      <c r="AQ277" s="46" t="str">
        <f t="shared" si="87"/>
        <v/>
      </c>
    </row>
    <row r="278" spans="2:43" x14ac:dyDescent="0.25">
      <c r="B278" s="139"/>
      <c r="C278" s="139"/>
      <c r="D278" s="3"/>
      <c r="E278" s="96"/>
      <c r="F278" s="99" t="str">
        <f t="shared" si="73"/>
        <v/>
      </c>
      <c r="G278" s="99"/>
      <c r="H278" s="9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Y278" s="20"/>
      <c r="Z278" s="4"/>
      <c r="AA278" s="4" t="str">
        <f t="shared" si="88"/>
        <v/>
      </c>
      <c r="AB278" s="4" t="str">
        <f t="shared" si="89"/>
        <v/>
      </c>
      <c r="AD278" s="47" t="str">
        <f t="shared" si="74"/>
        <v/>
      </c>
      <c r="AE278" s="47" t="str">
        <f t="shared" si="75"/>
        <v/>
      </c>
      <c r="AF278" s="46" t="str">
        <f t="shared" si="76"/>
        <v/>
      </c>
      <c r="AG278" s="47" t="str">
        <f t="shared" si="77"/>
        <v/>
      </c>
      <c r="AH278" s="46" t="str">
        <f t="shared" si="78"/>
        <v/>
      </c>
      <c r="AI278" s="46" t="str">
        <f t="shared" si="79"/>
        <v/>
      </c>
      <c r="AJ278" s="46" t="str">
        <f t="shared" si="80"/>
        <v/>
      </c>
      <c r="AK278" s="46" t="str">
        <f t="shared" si="81"/>
        <v/>
      </c>
      <c r="AL278" s="46" t="str">
        <f t="shared" si="82"/>
        <v/>
      </c>
      <c r="AM278" s="46" t="str">
        <f t="shared" si="83"/>
        <v/>
      </c>
      <c r="AN278" s="46" t="str">
        <f t="shared" si="84"/>
        <v/>
      </c>
      <c r="AO278" s="46" t="str">
        <f t="shared" si="85"/>
        <v/>
      </c>
      <c r="AP278" s="46" t="str">
        <f t="shared" si="86"/>
        <v/>
      </c>
      <c r="AQ278" s="46" t="str">
        <f t="shared" si="87"/>
        <v/>
      </c>
    </row>
    <row r="279" spans="2:43" x14ac:dyDescent="0.25">
      <c r="B279" s="139"/>
      <c r="C279" s="139"/>
      <c r="D279" s="3"/>
      <c r="E279" s="96"/>
      <c r="F279" s="99" t="str">
        <f t="shared" si="73"/>
        <v/>
      </c>
      <c r="G279" s="99"/>
      <c r="H279" s="9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Y279" s="20"/>
      <c r="Z279" s="4"/>
      <c r="AA279" s="4" t="str">
        <f t="shared" si="88"/>
        <v/>
      </c>
      <c r="AB279" s="4" t="str">
        <f t="shared" si="89"/>
        <v/>
      </c>
      <c r="AD279" s="47" t="str">
        <f t="shared" si="74"/>
        <v/>
      </c>
      <c r="AE279" s="47" t="str">
        <f t="shared" si="75"/>
        <v/>
      </c>
      <c r="AF279" s="46" t="str">
        <f t="shared" si="76"/>
        <v/>
      </c>
      <c r="AG279" s="47" t="str">
        <f t="shared" si="77"/>
        <v/>
      </c>
      <c r="AH279" s="46" t="str">
        <f t="shared" si="78"/>
        <v/>
      </c>
      <c r="AI279" s="46" t="str">
        <f t="shared" si="79"/>
        <v/>
      </c>
      <c r="AJ279" s="46" t="str">
        <f t="shared" si="80"/>
        <v/>
      </c>
      <c r="AK279" s="46" t="str">
        <f t="shared" si="81"/>
        <v/>
      </c>
      <c r="AL279" s="46" t="str">
        <f t="shared" si="82"/>
        <v/>
      </c>
      <c r="AM279" s="46" t="str">
        <f t="shared" si="83"/>
        <v/>
      </c>
      <c r="AN279" s="46" t="str">
        <f t="shared" si="84"/>
        <v/>
      </c>
      <c r="AO279" s="46" t="str">
        <f t="shared" si="85"/>
        <v/>
      </c>
      <c r="AP279" s="46" t="str">
        <f t="shared" si="86"/>
        <v/>
      </c>
      <c r="AQ279" s="46" t="str">
        <f t="shared" si="87"/>
        <v/>
      </c>
    </row>
    <row r="280" spans="2:43" x14ac:dyDescent="0.25">
      <c r="B280" s="139"/>
      <c r="C280" s="139"/>
      <c r="D280" s="3"/>
      <c r="E280" s="96"/>
      <c r="F280" s="99" t="str">
        <f t="shared" si="73"/>
        <v/>
      </c>
      <c r="G280" s="99"/>
      <c r="H280" s="9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Y280" s="20"/>
      <c r="Z280" s="4"/>
      <c r="AA280" s="4" t="str">
        <f t="shared" si="88"/>
        <v/>
      </c>
      <c r="AB280" s="4" t="str">
        <f t="shared" si="89"/>
        <v/>
      </c>
      <c r="AD280" s="47" t="str">
        <f t="shared" si="74"/>
        <v/>
      </c>
      <c r="AE280" s="47" t="str">
        <f t="shared" si="75"/>
        <v/>
      </c>
      <c r="AF280" s="46" t="str">
        <f t="shared" si="76"/>
        <v/>
      </c>
      <c r="AG280" s="47" t="str">
        <f t="shared" si="77"/>
        <v/>
      </c>
      <c r="AH280" s="46" t="str">
        <f t="shared" si="78"/>
        <v/>
      </c>
      <c r="AI280" s="46" t="str">
        <f t="shared" si="79"/>
        <v/>
      </c>
      <c r="AJ280" s="46" t="str">
        <f t="shared" si="80"/>
        <v/>
      </c>
      <c r="AK280" s="46" t="str">
        <f t="shared" si="81"/>
        <v/>
      </c>
      <c r="AL280" s="46" t="str">
        <f t="shared" si="82"/>
        <v/>
      </c>
      <c r="AM280" s="46" t="str">
        <f t="shared" si="83"/>
        <v/>
      </c>
      <c r="AN280" s="46" t="str">
        <f t="shared" si="84"/>
        <v/>
      </c>
      <c r="AO280" s="46" t="str">
        <f t="shared" si="85"/>
        <v/>
      </c>
      <c r="AP280" s="46" t="str">
        <f t="shared" si="86"/>
        <v/>
      </c>
      <c r="AQ280" s="46" t="str">
        <f t="shared" si="87"/>
        <v/>
      </c>
    </row>
    <row r="281" spans="2:43" x14ac:dyDescent="0.25">
      <c r="B281" s="139"/>
      <c r="C281" s="139"/>
      <c r="D281" s="3"/>
      <c r="E281" s="96"/>
      <c r="F281" s="99" t="str">
        <f t="shared" si="73"/>
        <v/>
      </c>
      <c r="G281" s="99"/>
      <c r="H281" s="9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Y281" s="20"/>
      <c r="Z281" s="4"/>
      <c r="AA281" s="4" t="str">
        <f t="shared" si="88"/>
        <v/>
      </c>
      <c r="AB281" s="4" t="str">
        <f t="shared" si="89"/>
        <v/>
      </c>
      <c r="AD281" s="47" t="str">
        <f t="shared" si="74"/>
        <v/>
      </c>
      <c r="AE281" s="47" t="str">
        <f t="shared" si="75"/>
        <v/>
      </c>
      <c r="AF281" s="46" t="str">
        <f t="shared" si="76"/>
        <v/>
      </c>
      <c r="AG281" s="47" t="str">
        <f t="shared" si="77"/>
        <v/>
      </c>
      <c r="AH281" s="46" t="str">
        <f t="shared" si="78"/>
        <v/>
      </c>
      <c r="AI281" s="46" t="str">
        <f t="shared" si="79"/>
        <v/>
      </c>
      <c r="AJ281" s="46" t="str">
        <f t="shared" si="80"/>
        <v/>
      </c>
      <c r="AK281" s="46" t="str">
        <f t="shared" si="81"/>
        <v/>
      </c>
      <c r="AL281" s="46" t="str">
        <f t="shared" si="82"/>
        <v/>
      </c>
      <c r="AM281" s="46" t="str">
        <f t="shared" si="83"/>
        <v/>
      </c>
      <c r="AN281" s="46" t="str">
        <f t="shared" si="84"/>
        <v/>
      </c>
      <c r="AO281" s="46" t="str">
        <f t="shared" si="85"/>
        <v/>
      </c>
      <c r="AP281" s="46" t="str">
        <f t="shared" si="86"/>
        <v/>
      </c>
      <c r="AQ281" s="46" t="str">
        <f t="shared" si="87"/>
        <v/>
      </c>
    </row>
    <row r="282" spans="2:43" x14ac:dyDescent="0.25">
      <c r="B282" s="139"/>
      <c r="C282" s="139"/>
      <c r="D282" s="3"/>
      <c r="E282" s="96"/>
      <c r="F282" s="99" t="str">
        <f t="shared" si="73"/>
        <v/>
      </c>
      <c r="G282" s="99"/>
      <c r="H282" s="9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Y282" s="20"/>
      <c r="Z282" s="4"/>
      <c r="AA282" s="4" t="str">
        <f t="shared" si="88"/>
        <v/>
      </c>
      <c r="AB282" s="4" t="str">
        <f t="shared" si="89"/>
        <v/>
      </c>
      <c r="AD282" s="47" t="str">
        <f t="shared" si="74"/>
        <v/>
      </c>
      <c r="AE282" s="47" t="str">
        <f t="shared" si="75"/>
        <v/>
      </c>
      <c r="AF282" s="46" t="str">
        <f t="shared" si="76"/>
        <v/>
      </c>
      <c r="AG282" s="47" t="str">
        <f t="shared" si="77"/>
        <v/>
      </c>
      <c r="AH282" s="46" t="str">
        <f t="shared" si="78"/>
        <v/>
      </c>
      <c r="AI282" s="46" t="str">
        <f t="shared" si="79"/>
        <v/>
      </c>
      <c r="AJ282" s="46" t="str">
        <f t="shared" si="80"/>
        <v/>
      </c>
      <c r="AK282" s="46" t="str">
        <f t="shared" si="81"/>
        <v/>
      </c>
      <c r="AL282" s="46" t="str">
        <f t="shared" si="82"/>
        <v/>
      </c>
      <c r="AM282" s="46" t="str">
        <f t="shared" si="83"/>
        <v/>
      </c>
      <c r="AN282" s="46" t="str">
        <f t="shared" si="84"/>
        <v/>
      </c>
      <c r="AO282" s="46" t="str">
        <f t="shared" si="85"/>
        <v/>
      </c>
      <c r="AP282" s="46" t="str">
        <f t="shared" si="86"/>
        <v/>
      </c>
      <c r="AQ282" s="46" t="str">
        <f t="shared" si="87"/>
        <v/>
      </c>
    </row>
    <row r="283" spans="2:43" x14ac:dyDescent="0.25">
      <c r="B283" s="139"/>
      <c r="C283" s="139"/>
      <c r="D283" s="3"/>
      <c r="E283" s="96"/>
      <c r="F283" s="99" t="str">
        <f t="shared" ref="F283:F346" si="90">IF(G283="","",VLOOKUP($G283,$AW$2:$AX$12,2,FALSE))</f>
        <v/>
      </c>
      <c r="G283" s="99"/>
      <c r="H283" s="9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Y283" s="20"/>
      <c r="Z283" s="4"/>
      <c r="AA283" s="4" t="str">
        <f t="shared" si="88"/>
        <v/>
      </c>
      <c r="AB283" s="4" t="str">
        <f t="shared" si="89"/>
        <v/>
      </c>
      <c r="AD283" s="47" t="str">
        <f t="shared" si="74"/>
        <v/>
      </c>
      <c r="AE283" s="47" t="str">
        <f t="shared" si="75"/>
        <v/>
      </c>
      <c r="AF283" s="46" t="str">
        <f t="shared" si="76"/>
        <v/>
      </c>
      <c r="AG283" s="47" t="str">
        <f t="shared" si="77"/>
        <v/>
      </c>
      <c r="AH283" s="46" t="str">
        <f t="shared" si="78"/>
        <v/>
      </c>
      <c r="AI283" s="46" t="str">
        <f t="shared" si="79"/>
        <v/>
      </c>
      <c r="AJ283" s="46" t="str">
        <f t="shared" si="80"/>
        <v/>
      </c>
      <c r="AK283" s="46" t="str">
        <f t="shared" si="81"/>
        <v/>
      </c>
      <c r="AL283" s="46" t="str">
        <f t="shared" si="82"/>
        <v/>
      </c>
      <c r="AM283" s="46" t="str">
        <f t="shared" si="83"/>
        <v/>
      </c>
      <c r="AN283" s="46" t="str">
        <f t="shared" si="84"/>
        <v/>
      </c>
      <c r="AO283" s="46" t="str">
        <f t="shared" si="85"/>
        <v/>
      </c>
      <c r="AP283" s="46" t="str">
        <f t="shared" si="86"/>
        <v/>
      </c>
      <c r="AQ283" s="46" t="str">
        <f t="shared" si="87"/>
        <v/>
      </c>
    </row>
    <row r="284" spans="2:43" x14ac:dyDescent="0.25">
      <c r="B284" s="139"/>
      <c r="C284" s="139"/>
      <c r="D284" s="3"/>
      <c r="E284" s="96"/>
      <c r="F284" s="99" t="str">
        <f t="shared" si="90"/>
        <v/>
      </c>
      <c r="G284" s="99"/>
      <c r="H284" s="9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Y284" s="20"/>
      <c r="Z284" s="4"/>
      <c r="AA284" s="4" t="str">
        <f t="shared" si="88"/>
        <v/>
      </c>
      <c r="AB284" s="4" t="str">
        <f t="shared" si="89"/>
        <v/>
      </c>
      <c r="AD284" s="47" t="str">
        <f t="shared" si="74"/>
        <v/>
      </c>
      <c r="AE284" s="47" t="str">
        <f t="shared" si="75"/>
        <v/>
      </c>
      <c r="AF284" s="46" t="str">
        <f t="shared" si="76"/>
        <v/>
      </c>
      <c r="AG284" s="47" t="str">
        <f t="shared" si="77"/>
        <v/>
      </c>
      <c r="AH284" s="46" t="str">
        <f t="shared" si="78"/>
        <v/>
      </c>
      <c r="AI284" s="46" t="str">
        <f t="shared" si="79"/>
        <v/>
      </c>
      <c r="AJ284" s="46" t="str">
        <f t="shared" si="80"/>
        <v/>
      </c>
      <c r="AK284" s="46" t="str">
        <f t="shared" si="81"/>
        <v/>
      </c>
      <c r="AL284" s="46" t="str">
        <f t="shared" si="82"/>
        <v/>
      </c>
      <c r="AM284" s="46" t="str">
        <f t="shared" si="83"/>
        <v/>
      </c>
      <c r="AN284" s="46" t="str">
        <f t="shared" si="84"/>
        <v/>
      </c>
      <c r="AO284" s="46" t="str">
        <f t="shared" si="85"/>
        <v/>
      </c>
      <c r="AP284" s="46" t="str">
        <f t="shared" si="86"/>
        <v/>
      </c>
      <c r="AQ284" s="46" t="str">
        <f t="shared" si="87"/>
        <v/>
      </c>
    </row>
    <row r="285" spans="2:43" x14ac:dyDescent="0.25">
      <c r="B285" s="139"/>
      <c r="C285" s="139"/>
      <c r="D285" s="3"/>
      <c r="E285" s="96"/>
      <c r="F285" s="99" t="str">
        <f t="shared" si="90"/>
        <v/>
      </c>
      <c r="G285" s="99"/>
      <c r="H285" s="9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Y285" s="20"/>
      <c r="Z285" s="4"/>
      <c r="AA285" s="4" t="str">
        <f t="shared" si="88"/>
        <v/>
      </c>
      <c r="AB285" s="4" t="str">
        <f t="shared" si="89"/>
        <v/>
      </c>
      <c r="AD285" s="47" t="str">
        <f t="shared" si="74"/>
        <v/>
      </c>
      <c r="AE285" s="47" t="str">
        <f t="shared" si="75"/>
        <v/>
      </c>
      <c r="AF285" s="46" t="str">
        <f t="shared" si="76"/>
        <v/>
      </c>
      <c r="AG285" s="47" t="str">
        <f t="shared" si="77"/>
        <v/>
      </c>
      <c r="AH285" s="46" t="str">
        <f t="shared" si="78"/>
        <v/>
      </c>
      <c r="AI285" s="46" t="str">
        <f t="shared" si="79"/>
        <v/>
      </c>
      <c r="AJ285" s="46" t="str">
        <f t="shared" si="80"/>
        <v/>
      </c>
      <c r="AK285" s="46" t="str">
        <f t="shared" si="81"/>
        <v/>
      </c>
      <c r="AL285" s="46" t="str">
        <f t="shared" si="82"/>
        <v/>
      </c>
      <c r="AM285" s="46" t="str">
        <f t="shared" si="83"/>
        <v/>
      </c>
      <c r="AN285" s="46" t="str">
        <f t="shared" si="84"/>
        <v/>
      </c>
      <c r="AO285" s="46" t="str">
        <f t="shared" si="85"/>
        <v/>
      </c>
      <c r="AP285" s="46" t="str">
        <f t="shared" si="86"/>
        <v/>
      </c>
      <c r="AQ285" s="46" t="str">
        <f t="shared" si="87"/>
        <v/>
      </c>
    </row>
    <row r="286" spans="2:43" x14ac:dyDescent="0.25">
      <c r="B286" s="139"/>
      <c r="C286" s="139"/>
      <c r="D286" s="3"/>
      <c r="E286" s="96"/>
      <c r="F286" s="99" t="str">
        <f t="shared" si="90"/>
        <v/>
      </c>
      <c r="G286" s="99"/>
      <c r="H286" s="9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Y286" s="20"/>
      <c r="Z286" s="4"/>
      <c r="AA286" s="4" t="str">
        <f t="shared" si="88"/>
        <v/>
      </c>
      <c r="AB286" s="4" t="str">
        <f t="shared" si="89"/>
        <v/>
      </c>
      <c r="AD286" s="47" t="str">
        <f t="shared" si="74"/>
        <v/>
      </c>
      <c r="AE286" s="47" t="str">
        <f t="shared" si="75"/>
        <v/>
      </c>
      <c r="AF286" s="46" t="str">
        <f t="shared" si="76"/>
        <v/>
      </c>
      <c r="AG286" s="47" t="str">
        <f t="shared" si="77"/>
        <v/>
      </c>
      <c r="AH286" s="46" t="str">
        <f t="shared" si="78"/>
        <v/>
      </c>
      <c r="AI286" s="46" t="str">
        <f t="shared" si="79"/>
        <v/>
      </c>
      <c r="AJ286" s="46" t="str">
        <f t="shared" si="80"/>
        <v/>
      </c>
      <c r="AK286" s="46" t="str">
        <f t="shared" si="81"/>
        <v/>
      </c>
      <c r="AL286" s="46" t="str">
        <f t="shared" si="82"/>
        <v/>
      </c>
      <c r="AM286" s="46" t="str">
        <f t="shared" si="83"/>
        <v/>
      </c>
      <c r="AN286" s="46" t="str">
        <f t="shared" si="84"/>
        <v/>
      </c>
      <c r="AO286" s="46" t="str">
        <f t="shared" si="85"/>
        <v/>
      </c>
      <c r="AP286" s="46" t="str">
        <f t="shared" si="86"/>
        <v/>
      </c>
      <c r="AQ286" s="46" t="str">
        <f t="shared" si="87"/>
        <v/>
      </c>
    </row>
    <row r="287" spans="2:43" x14ac:dyDescent="0.25">
      <c r="B287" s="139"/>
      <c r="C287" s="139"/>
      <c r="D287" s="3"/>
      <c r="E287" s="96"/>
      <c r="F287" s="99" t="str">
        <f t="shared" si="90"/>
        <v/>
      </c>
      <c r="G287" s="99"/>
      <c r="H287" s="9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Y287" s="20"/>
      <c r="Z287" s="4"/>
      <c r="AA287" s="4" t="str">
        <f t="shared" si="88"/>
        <v/>
      </c>
      <c r="AB287" s="4" t="str">
        <f t="shared" si="89"/>
        <v/>
      </c>
      <c r="AD287" s="47" t="str">
        <f t="shared" si="74"/>
        <v/>
      </c>
      <c r="AE287" s="47" t="str">
        <f t="shared" si="75"/>
        <v/>
      </c>
      <c r="AF287" s="46" t="str">
        <f t="shared" si="76"/>
        <v/>
      </c>
      <c r="AG287" s="47" t="str">
        <f t="shared" si="77"/>
        <v/>
      </c>
      <c r="AH287" s="46" t="str">
        <f t="shared" si="78"/>
        <v/>
      </c>
      <c r="AI287" s="46" t="str">
        <f t="shared" si="79"/>
        <v/>
      </c>
      <c r="AJ287" s="46" t="str">
        <f t="shared" si="80"/>
        <v/>
      </c>
      <c r="AK287" s="46" t="str">
        <f t="shared" si="81"/>
        <v/>
      </c>
      <c r="AL287" s="46" t="str">
        <f t="shared" si="82"/>
        <v/>
      </c>
      <c r="AM287" s="46" t="str">
        <f t="shared" si="83"/>
        <v/>
      </c>
      <c r="AN287" s="46" t="str">
        <f t="shared" si="84"/>
        <v/>
      </c>
      <c r="AO287" s="46" t="str">
        <f t="shared" si="85"/>
        <v/>
      </c>
      <c r="AP287" s="46" t="str">
        <f t="shared" si="86"/>
        <v/>
      </c>
      <c r="AQ287" s="46" t="str">
        <f t="shared" si="87"/>
        <v/>
      </c>
    </row>
    <row r="288" spans="2:43" x14ac:dyDescent="0.25">
      <c r="B288" s="139"/>
      <c r="C288" s="139"/>
      <c r="D288" s="3"/>
      <c r="E288" s="96"/>
      <c r="F288" s="99" t="str">
        <f t="shared" si="90"/>
        <v/>
      </c>
      <c r="G288" s="99"/>
      <c r="H288" s="9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Y288" s="20"/>
      <c r="Z288" s="4"/>
      <c r="AA288" s="4" t="str">
        <f t="shared" si="88"/>
        <v/>
      </c>
      <c r="AB288" s="4" t="str">
        <f t="shared" si="89"/>
        <v/>
      </c>
      <c r="AD288" s="47" t="str">
        <f t="shared" si="74"/>
        <v/>
      </c>
      <c r="AE288" s="47" t="str">
        <f t="shared" si="75"/>
        <v/>
      </c>
      <c r="AF288" s="46" t="str">
        <f t="shared" si="76"/>
        <v/>
      </c>
      <c r="AG288" s="47" t="str">
        <f t="shared" si="77"/>
        <v/>
      </c>
      <c r="AH288" s="46" t="str">
        <f t="shared" si="78"/>
        <v/>
      </c>
      <c r="AI288" s="46" t="str">
        <f t="shared" si="79"/>
        <v/>
      </c>
      <c r="AJ288" s="46" t="str">
        <f t="shared" si="80"/>
        <v/>
      </c>
      <c r="AK288" s="46" t="str">
        <f t="shared" si="81"/>
        <v/>
      </c>
      <c r="AL288" s="46" t="str">
        <f t="shared" si="82"/>
        <v/>
      </c>
      <c r="AM288" s="46" t="str">
        <f t="shared" si="83"/>
        <v/>
      </c>
      <c r="AN288" s="46" t="str">
        <f t="shared" si="84"/>
        <v/>
      </c>
      <c r="AO288" s="46" t="str">
        <f t="shared" si="85"/>
        <v/>
      </c>
      <c r="AP288" s="46" t="str">
        <f t="shared" si="86"/>
        <v/>
      </c>
      <c r="AQ288" s="46" t="str">
        <f t="shared" si="87"/>
        <v/>
      </c>
    </row>
    <row r="289" spans="2:43" x14ac:dyDescent="0.25">
      <c r="B289" s="139"/>
      <c r="C289" s="139"/>
      <c r="D289" s="3"/>
      <c r="E289" s="96"/>
      <c r="F289" s="99" t="str">
        <f t="shared" si="90"/>
        <v/>
      </c>
      <c r="G289" s="99"/>
      <c r="H289" s="9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Y289" s="20"/>
      <c r="Z289" s="4"/>
      <c r="AA289" s="4" t="str">
        <f t="shared" si="88"/>
        <v/>
      </c>
      <c r="AB289" s="4" t="str">
        <f t="shared" si="89"/>
        <v/>
      </c>
      <c r="AD289" s="47" t="str">
        <f t="shared" si="74"/>
        <v/>
      </c>
      <c r="AE289" s="47" t="str">
        <f t="shared" si="75"/>
        <v/>
      </c>
      <c r="AF289" s="46" t="str">
        <f t="shared" si="76"/>
        <v/>
      </c>
      <c r="AG289" s="47" t="str">
        <f t="shared" si="77"/>
        <v/>
      </c>
      <c r="AH289" s="46" t="str">
        <f t="shared" si="78"/>
        <v/>
      </c>
      <c r="AI289" s="46" t="str">
        <f t="shared" si="79"/>
        <v/>
      </c>
      <c r="AJ289" s="46" t="str">
        <f t="shared" si="80"/>
        <v/>
      </c>
      <c r="AK289" s="46" t="str">
        <f t="shared" si="81"/>
        <v/>
      </c>
      <c r="AL289" s="46" t="str">
        <f t="shared" si="82"/>
        <v/>
      </c>
      <c r="AM289" s="46" t="str">
        <f t="shared" si="83"/>
        <v/>
      </c>
      <c r="AN289" s="46" t="str">
        <f t="shared" si="84"/>
        <v/>
      </c>
      <c r="AO289" s="46" t="str">
        <f t="shared" si="85"/>
        <v/>
      </c>
      <c r="AP289" s="46" t="str">
        <f t="shared" si="86"/>
        <v/>
      </c>
      <c r="AQ289" s="46" t="str">
        <f t="shared" si="87"/>
        <v/>
      </c>
    </row>
    <row r="290" spans="2:43" x14ac:dyDescent="0.25">
      <c r="B290" s="139"/>
      <c r="C290" s="139"/>
      <c r="D290" s="3"/>
      <c r="E290" s="96"/>
      <c r="F290" s="99" t="str">
        <f t="shared" si="90"/>
        <v/>
      </c>
      <c r="G290" s="99"/>
      <c r="H290" s="9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Y290" s="20"/>
      <c r="Z290" s="4"/>
      <c r="AA290" s="4" t="str">
        <f t="shared" si="88"/>
        <v/>
      </c>
      <c r="AB290" s="4" t="str">
        <f t="shared" si="89"/>
        <v/>
      </c>
      <c r="AD290" s="47" t="str">
        <f t="shared" si="74"/>
        <v/>
      </c>
      <c r="AE290" s="47" t="str">
        <f t="shared" si="75"/>
        <v/>
      </c>
      <c r="AF290" s="46" t="str">
        <f t="shared" si="76"/>
        <v/>
      </c>
      <c r="AG290" s="47" t="str">
        <f t="shared" si="77"/>
        <v/>
      </c>
      <c r="AH290" s="46" t="str">
        <f t="shared" si="78"/>
        <v/>
      </c>
      <c r="AI290" s="46" t="str">
        <f t="shared" si="79"/>
        <v/>
      </c>
      <c r="AJ290" s="46" t="str">
        <f t="shared" si="80"/>
        <v/>
      </c>
      <c r="AK290" s="46" t="str">
        <f t="shared" si="81"/>
        <v/>
      </c>
      <c r="AL290" s="46" t="str">
        <f t="shared" si="82"/>
        <v/>
      </c>
      <c r="AM290" s="46" t="str">
        <f t="shared" si="83"/>
        <v/>
      </c>
      <c r="AN290" s="46" t="str">
        <f t="shared" si="84"/>
        <v/>
      </c>
      <c r="AO290" s="46" t="str">
        <f t="shared" si="85"/>
        <v/>
      </c>
      <c r="AP290" s="46" t="str">
        <f t="shared" si="86"/>
        <v/>
      </c>
      <c r="AQ290" s="46" t="str">
        <f t="shared" si="87"/>
        <v/>
      </c>
    </row>
    <row r="291" spans="2:43" x14ac:dyDescent="0.25">
      <c r="B291" s="139"/>
      <c r="C291" s="139"/>
      <c r="D291" s="3"/>
      <c r="E291" s="96"/>
      <c r="F291" s="99" t="str">
        <f t="shared" si="90"/>
        <v/>
      </c>
      <c r="G291" s="99"/>
      <c r="H291" s="9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Y291" s="20"/>
      <c r="Z291" s="4"/>
      <c r="AA291" s="4" t="str">
        <f t="shared" si="88"/>
        <v/>
      </c>
      <c r="AB291" s="4" t="str">
        <f t="shared" si="89"/>
        <v/>
      </c>
      <c r="AD291" s="47" t="str">
        <f t="shared" si="74"/>
        <v/>
      </c>
      <c r="AE291" s="47" t="str">
        <f t="shared" si="75"/>
        <v/>
      </c>
      <c r="AF291" s="46" t="str">
        <f t="shared" si="76"/>
        <v/>
      </c>
      <c r="AG291" s="47" t="str">
        <f t="shared" si="77"/>
        <v/>
      </c>
      <c r="AH291" s="46" t="str">
        <f t="shared" si="78"/>
        <v/>
      </c>
      <c r="AI291" s="46" t="str">
        <f t="shared" si="79"/>
        <v/>
      </c>
      <c r="AJ291" s="46" t="str">
        <f t="shared" si="80"/>
        <v/>
      </c>
      <c r="AK291" s="46" t="str">
        <f t="shared" si="81"/>
        <v/>
      </c>
      <c r="AL291" s="46" t="str">
        <f t="shared" si="82"/>
        <v/>
      </c>
      <c r="AM291" s="46" t="str">
        <f t="shared" si="83"/>
        <v/>
      </c>
      <c r="AN291" s="46" t="str">
        <f t="shared" si="84"/>
        <v/>
      </c>
      <c r="AO291" s="46" t="str">
        <f t="shared" si="85"/>
        <v/>
      </c>
      <c r="AP291" s="46" t="str">
        <f t="shared" si="86"/>
        <v/>
      </c>
      <c r="AQ291" s="46" t="str">
        <f t="shared" si="87"/>
        <v/>
      </c>
    </row>
    <row r="292" spans="2:43" x14ac:dyDescent="0.25">
      <c r="B292" s="139"/>
      <c r="C292" s="139"/>
      <c r="D292" s="3"/>
      <c r="E292" s="96"/>
      <c r="F292" s="99" t="str">
        <f t="shared" si="90"/>
        <v/>
      </c>
      <c r="G292" s="99"/>
      <c r="H292" s="9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Y292" s="20"/>
      <c r="Z292" s="4"/>
      <c r="AA292" s="4" t="str">
        <f t="shared" si="88"/>
        <v/>
      </c>
      <c r="AB292" s="4" t="str">
        <f t="shared" si="89"/>
        <v/>
      </c>
      <c r="AD292" s="47" t="str">
        <f t="shared" si="74"/>
        <v/>
      </c>
      <c r="AE292" s="47" t="str">
        <f t="shared" si="75"/>
        <v/>
      </c>
      <c r="AF292" s="46" t="str">
        <f t="shared" si="76"/>
        <v/>
      </c>
      <c r="AG292" s="47" t="str">
        <f t="shared" si="77"/>
        <v/>
      </c>
      <c r="AH292" s="46" t="str">
        <f t="shared" si="78"/>
        <v/>
      </c>
      <c r="AI292" s="46" t="str">
        <f t="shared" si="79"/>
        <v/>
      </c>
      <c r="AJ292" s="46" t="str">
        <f t="shared" si="80"/>
        <v/>
      </c>
      <c r="AK292" s="46" t="str">
        <f t="shared" si="81"/>
        <v/>
      </c>
      <c r="AL292" s="46" t="str">
        <f t="shared" si="82"/>
        <v/>
      </c>
      <c r="AM292" s="46" t="str">
        <f t="shared" si="83"/>
        <v/>
      </c>
      <c r="AN292" s="46" t="str">
        <f t="shared" si="84"/>
        <v/>
      </c>
      <c r="AO292" s="46" t="str">
        <f t="shared" si="85"/>
        <v/>
      </c>
      <c r="AP292" s="46" t="str">
        <f t="shared" si="86"/>
        <v/>
      </c>
      <c r="AQ292" s="46" t="str">
        <f t="shared" si="87"/>
        <v/>
      </c>
    </row>
    <row r="293" spans="2:43" x14ac:dyDescent="0.25">
      <c r="B293" s="139"/>
      <c r="C293" s="139"/>
      <c r="D293" s="3"/>
      <c r="E293" s="96"/>
      <c r="F293" s="99" t="str">
        <f t="shared" si="90"/>
        <v/>
      </c>
      <c r="G293" s="99"/>
      <c r="H293" s="9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Y293" s="20"/>
      <c r="Z293" s="4"/>
      <c r="AA293" s="4" t="str">
        <f t="shared" si="88"/>
        <v/>
      </c>
      <c r="AB293" s="4" t="str">
        <f t="shared" si="89"/>
        <v/>
      </c>
      <c r="AD293" s="47" t="str">
        <f t="shared" si="74"/>
        <v/>
      </c>
      <c r="AE293" s="47" t="str">
        <f t="shared" si="75"/>
        <v/>
      </c>
      <c r="AF293" s="46" t="str">
        <f t="shared" si="76"/>
        <v/>
      </c>
      <c r="AG293" s="47" t="str">
        <f t="shared" si="77"/>
        <v/>
      </c>
      <c r="AH293" s="46" t="str">
        <f t="shared" si="78"/>
        <v/>
      </c>
      <c r="AI293" s="46" t="str">
        <f t="shared" si="79"/>
        <v/>
      </c>
      <c r="AJ293" s="46" t="str">
        <f t="shared" si="80"/>
        <v/>
      </c>
      <c r="AK293" s="46" t="str">
        <f t="shared" si="81"/>
        <v/>
      </c>
      <c r="AL293" s="46" t="str">
        <f t="shared" si="82"/>
        <v/>
      </c>
      <c r="AM293" s="46" t="str">
        <f t="shared" si="83"/>
        <v/>
      </c>
      <c r="AN293" s="46" t="str">
        <f t="shared" si="84"/>
        <v/>
      </c>
      <c r="AO293" s="46" t="str">
        <f t="shared" si="85"/>
        <v/>
      </c>
      <c r="AP293" s="46" t="str">
        <f t="shared" si="86"/>
        <v/>
      </c>
      <c r="AQ293" s="46" t="str">
        <f t="shared" si="87"/>
        <v/>
      </c>
    </row>
    <row r="294" spans="2:43" x14ac:dyDescent="0.25">
      <c r="B294" s="139"/>
      <c r="C294" s="139"/>
      <c r="D294" s="3"/>
      <c r="E294" s="96"/>
      <c r="F294" s="99" t="str">
        <f t="shared" si="90"/>
        <v/>
      </c>
      <c r="G294" s="99"/>
      <c r="H294" s="9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Y294" s="20"/>
      <c r="Z294" s="4"/>
      <c r="AA294" s="4" t="str">
        <f t="shared" si="88"/>
        <v/>
      </c>
      <c r="AB294" s="4" t="str">
        <f t="shared" si="89"/>
        <v/>
      </c>
      <c r="AD294" s="47" t="str">
        <f t="shared" si="74"/>
        <v/>
      </c>
      <c r="AE294" s="47" t="str">
        <f t="shared" si="75"/>
        <v/>
      </c>
      <c r="AF294" s="46" t="str">
        <f t="shared" si="76"/>
        <v/>
      </c>
      <c r="AG294" s="47" t="str">
        <f t="shared" si="77"/>
        <v/>
      </c>
      <c r="AH294" s="46" t="str">
        <f t="shared" si="78"/>
        <v/>
      </c>
      <c r="AI294" s="46" t="str">
        <f t="shared" si="79"/>
        <v/>
      </c>
      <c r="AJ294" s="46" t="str">
        <f t="shared" si="80"/>
        <v/>
      </c>
      <c r="AK294" s="46" t="str">
        <f t="shared" si="81"/>
        <v/>
      </c>
      <c r="AL294" s="46" t="str">
        <f t="shared" si="82"/>
        <v/>
      </c>
      <c r="AM294" s="46" t="str">
        <f t="shared" si="83"/>
        <v/>
      </c>
      <c r="AN294" s="46" t="str">
        <f t="shared" si="84"/>
        <v/>
      </c>
      <c r="AO294" s="46" t="str">
        <f t="shared" si="85"/>
        <v/>
      </c>
      <c r="AP294" s="46" t="str">
        <f t="shared" si="86"/>
        <v/>
      </c>
      <c r="AQ294" s="46" t="str">
        <f t="shared" si="87"/>
        <v/>
      </c>
    </row>
    <row r="295" spans="2:43" x14ac:dyDescent="0.25">
      <c r="B295" s="139"/>
      <c r="C295" s="139"/>
      <c r="D295" s="3"/>
      <c r="E295" s="96"/>
      <c r="F295" s="99" t="str">
        <f t="shared" si="90"/>
        <v/>
      </c>
      <c r="G295" s="99"/>
      <c r="H295" s="9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Y295" s="20"/>
      <c r="Z295" s="4"/>
      <c r="AA295" s="4" t="str">
        <f t="shared" si="88"/>
        <v/>
      </c>
      <c r="AB295" s="4" t="str">
        <f t="shared" si="89"/>
        <v/>
      </c>
      <c r="AD295" s="47" t="str">
        <f t="shared" si="74"/>
        <v/>
      </c>
      <c r="AE295" s="47" t="str">
        <f t="shared" si="75"/>
        <v/>
      </c>
      <c r="AF295" s="46" t="str">
        <f t="shared" si="76"/>
        <v/>
      </c>
      <c r="AG295" s="47" t="str">
        <f t="shared" si="77"/>
        <v/>
      </c>
      <c r="AH295" s="46" t="str">
        <f t="shared" si="78"/>
        <v/>
      </c>
      <c r="AI295" s="46" t="str">
        <f t="shared" si="79"/>
        <v/>
      </c>
      <c r="AJ295" s="46" t="str">
        <f t="shared" si="80"/>
        <v/>
      </c>
      <c r="AK295" s="46" t="str">
        <f t="shared" si="81"/>
        <v/>
      </c>
      <c r="AL295" s="46" t="str">
        <f t="shared" si="82"/>
        <v/>
      </c>
      <c r="AM295" s="46" t="str">
        <f t="shared" si="83"/>
        <v/>
      </c>
      <c r="AN295" s="46" t="str">
        <f t="shared" si="84"/>
        <v/>
      </c>
      <c r="AO295" s="46" t="str">
        <f t="shared" si="85"/>
        <v/>
      </c>
      <c r="AP295" s="46" t="str">
        <f t="shared" si="86"/>
        <v/>
      </c>
      <c r="AQ295" s="46" t="str">
        <f t="shared" si="87"/>
        <v/>
      </c>
    </row>
    <row r="296" spans="2:43" x14ac:dyDescent="0.25">
      <c r="B296" s="139"/>
      <c r="C296" s="139"/>
      <c r="D296" s="3"/>
      <c r="E296" s="96"/>
      <c r="F296" s="99" t="str">
        <f t="shared" si="90"/>
        <v/>
      </c>
      <c r="G296" s="99"/>
      <c r="H296" s="9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Y296" s="20"/>
      <c r="Z296" s="4"/>
      <c r="AA296" s="4" t="str">
        <f t="shared" si="88"/>
        <v/>
      </c>
      <c r="AB296" s="4" t="str">
        <f t="shared" si="89"/>
        <v/>
      </c>
      <c r="AD296" s="47" t="str">
        <f t="shared" si="74"/>
        <v/>
      </c>
      <c r="AE296" s="47" t="str">
        <f t="shared" si="75"/>
        <v/>
      </c>
      <c r="AF296" s="46" t="str">
        <f t="shared" si="76"/>
        <v/>
      </c>
      <c r="AG296" s="47" t="str">
        <f t="shared" si="77"/>
        <v/>
      </c>
      <c r="AH296" s="46" t="str">
        <f t="shared" si="78"/>
        <v/>
      </c>
      <c r="AI296" s="46" t="str">
        <f t="shared" si="79"/>
        <v/>
      </c>
      <c r="AJ296" s="46" t="str">
        <f t="shared" si="80"/>
        <v/>
      </c>
      <c r="AK296" s="46" t="str">
        <f t="shared" si="81"/>
        <v/>
      </c>
      <c r="AL296" s="46" t="str">
        <f t="shared" si="82"/>
        <v/>
      </c>
      <c r="AM296" s="46" t="str">
        <f t="shared" si="83"/>
        <v/>
      </c>
      <c r="AN296" s="46" t="str">
        <f t="shared" si="84"/>
        <v/>
      </c>
      <c r="AO296" s="46" t="str">
        <f t="shared" si="85"/>
        <v/>
      </c>
      <c r="AP296" s="46" t="str">
        <f t="shared" si="86"/>
        <v/>
      </c>
      <c r="AQ296" s="46" t="str">
        <f t="shared" si="87"/>
        <v/>
      </c>
    </row>
    <row r="297" spans="2:43" x14ac:dyDescent="0.25">
      <c r="B297" s="139"/>
      <c r="C297" s="139"/>
      <c r="D297" s="3"/>
      <c r="E297" s="96"/>
      <c r="F297" s="99" t="str">
        <f t="shared" si="90"/>
        <v/>
      </c>
      <c r="G297" s="99"/>
      <c r="H297" s="9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Y297" s="20"/>
      <c r="Z297" s="4"/>
      <c r="AA297" s="4" t="str">
        <f t="shared" si="88"/>
        <v/>
      </c>
      <c r="AB297" s="4" t="str">
        <f t="shared" si="89"/>
        <v/>
      </c>
      <c r="AD297" s="47" t="str">
        <f t="shared" si="74"/>
        <v/>
      </c>
      <c r="AE297" s="47" t="str">
        <f t="shared" si="75"/>
        <v/>
      </c>
      <c r="AF297" s="46" t="str">
        <f t="shared" si="76"/>
        <v/>
      </c>
      <c r="AG297" s="47" t="str">
        <f t="shared" si="77"/>
        <v/>
      </c>
      <c r="AH297" s="46" t="str">
        <f t="shared" si="78"/>
        <v/>
      </c>
      <c r="AI297" s="46" t="str">
        <f t="shared" si="79"/>
        <v/>
      </c>
      <c r="AJ297" s="46" t="str">
        <f t="shared" si="80"/>
        <v/>
      </c>
      <c r="AK297" s="46" t="str">
        <f t="shared" si="81"/>
        <v/>
      </c>
      <c r="AL297" s="46" t="str">
        <f t="shared" si="82"/>
        <v/>
      </c>
      <c r="AM297" s="46" t="str">
        <f t="shared" si="83"/>
        <v/>
      </c>
      <c r="AN297" s="46" t="str">
        <f t="shared" si="84"/>
        <v/>
      </c>
      <c r="AO297" s="46" t="str">
        <f t="shared" si="85"/>
        <v/>
      </c>
      <c r="AP297" s="46" t="str">
        <f t="shared" si="86"/>
        <v/>
      </c>
      <c r="AQ297" s="46" t="str">
        <f t="shared" si="87"/>
        <v/>
      </c>
    </row>
    <row r="298" spans="2:43" x14ac:dyDescent="0.25">
      <c r="B298" s="139"/>
      <c r="C298" s="139"/>
      <c r="D298" s="3"/>
      <c r="E298" s="96"/>
      <c r="F298" s="99" t="str">
        <f t="shared" si="90"/>
        <v/>
      </c>
      <c r="G298" s="99"/>
      <c r="H298" s="9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Y298" s="20"/>
      <c r="Z298" s="4"/>
      <c r="AA298" s="4" t="str">
        <f t="shared" si="88"/>
        <v/>
      </c>
      <c r="AB298" s="4" t="str">
        <f t="shared" si="89"/>
        <v/>
      </c>
      <c r="AD298" s="47" t="str">
        <f t="shared" si="74"/>
        <v/>
      </c>
      <c r="AE298" s="47" t="str">
        <f t="shared" si="75"/>
        <v/>
      </c>
      <c r="AF298" s="46" t="str">
        <f t="shared" si="76"/>
        <v/>
      </c>
      <c r="AG298" s="47" t="str">
        <f t="shared" si="77"/>
        <v/>
      </c>
      <c r="AH298" s="46" t="str">
        <f t="shared" si="78"/>
        <v/>
      </c>
      <c r="AI298" s="46" t="str">
        <f t="shared" si="79"/>
        <v/>
      </c>
      <c r="AJ298" s="46" t="str">
        <f t="shared" si="80"/>
        <v/>
      </c>
      <c r="AK298" s="46" t="str">
        <f t="shared" si="81"/>
        <v/>
      </c>
      <c r="AL298" s="46" t="str">
        <f t="shared" si="82"/>
        <v/>
      </c>
      <c r="AM298" s="46" t="str">
        <f t="shared" si="83"/>
        <v/>
      </c>
      <c r="AN298" s="46" t="str">
        <f t="shared" si="84"/>
        <v/>
      </c>
      <c r="AO298" s="46" t="str">
        <f t="shared" si="85"/>
        <v/>
      </c>
      <c r="AP298" s="46" t="str">
        <f t="shared" si="86"/>
        <v/>
      </c>
      <c r="AQ298" s="46" t="str">
        <f t="shared" si="87"/>
        <v/>
      </c>
    </row>
    <row r="299" spans="2:43" x14ac:dyDescent="0.25">
      <c r="B299" s="139"/>
      <c r="C299" s="139"/>
      <c r="D299" s="3"/>
      <c r="E299" s="96"/>
      <c r="F299" s="99" t="str">
        <f t="shared" si="90"/>
        <v/>
      </c>
      <c r="G299" s="99"/>
      <c r="H299" s="9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Y299" s="20"/>
      <c r="Z299" s="4"/>
      <c r="AA299" s="4" t="str">
        <f t="shared" si="88"/>
        <v/>
      </c>
      <c r="AB299" s="4" t="str">
        <f t="shared" si="89"/>
        <v/>
      </c>
      <c r="AD299" s="47" t="str">
        <f t="shared" si="74"/>
        <v/>
      </c>
      <c r="AE299" s="47" t="str">
        <f t="shared" si="75"/>
        <v/>
      </c>
      <c r="AF299" s="46" t="str">
        <f t="shared" si="76"/>
        <v/>
      </c>
      <c r="AG299" s="47" t="str">
        <f t="shared" si="77"/>
        <v/>
      </c>
      <c r="AH299" s="46" t="str">
        <f t="shared" si="78"/>
        <v/>
      </c>
      <c r="AI299" s="46" t="str">
        <f t="shared" si="79"/>
        <v/>
      </c>
      <c r="AJ299" s="46" t="str">
        <f t="shared" si="80"/>
        <v/>
      </c>
      <c r="AK299" s="46" t="str">
        <f t="shared" si="81"/>
        <v/>
      </c>
      <c r="AL299" s="46" t="str">
        <f t="shared" si="82"/>
        <v/>
      </c>
      <c r="AM299" s="46" t="str">
        <f t="shared" si="83"/>
        <v/>
      </c>
      <c r="AN299" s="46" t="str">
        <f t="shared" si="84"/>
        <v/>
      </c>
      <c r="AO299" s="46" t="str">
        <f t="shared" si="85"/>
        <v/>
      </c>
      <c r="AP299" s="46" t="str">
        <f t="shared" si="86"/>
        <v/>
      </c>
      <c r="AQ299" s="46" t="str">
        <f t="shared" si="87"/>
        <v/>
      </c>
    </row>
    <row r="300" spans="2:43" x14ac:dyDescent="0.25">
      <c r="B300" s="139"/>
      <c r="C300" s="139"/>
      <c r="D300" s="3"/>
      <c r="E300" s="96"/>
      <c r="F300" s="99" t="str">
        <f t="shared" si="90"/>
        <v/>
      </c>
      <c r="G300" s="99"/>
      <c r="H300" s="9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Y300" s="20"/>
      <c r="Z300" s="4"/>
      <c r="AA300" s="4" t="str">
        <f t="shared" si="88"/>
        <v/>
      </c>
      <c r="AB300" s="4" t="str">
        <f t="shared" si="89"/>
        <v/>
      </c>
      <c r="AD300" s="47" t="str">
        <f t="shared" si="74"/>
        <v/>
      </c>
      <c r="AE300" s="47" t="str">
        <f t="shared" si="75"/>
        <v/>
      </c>
      <c r="AF300" s="46" t="str">
        <f t="shared" si="76"/>
        <v/>
      </c>
      <c r="AG300" s="47" t="str">
        <f t="shared" si="77"/>
        <v/>
      </c>
      <c r="AH300" s="46" t="str">
        <f t="shared" si="78"/>
        <v/>
      </c>
      <c r="AI300" s="46" t="str">
        <f t="shared" si="79"/>
        <v/>
      </c>
      <c r="AJ300" s="46" t="str">
        <f t="shared" si="80"/>
        <v/>
      </c>
      <c r="AK300" s="46" t="str">
        <f t="shared" si="81"/>
        <v/>
      </c>
      <c r="AL300" s="46" t="str">
        <f t="shared" si="82"/>
        <v/>
      </c>
      <c r="AM300" s="46" t="str">
        <f t="shared" si="83"/>
        <v/>
      </c>
      <c r="AN300" s="46" t="str">
        <f t="shared" si="84"/>
        <v/>
      </c>
      <c r="AO300" s="46" t="str">
        <f t="shared" si="85"/>
        <v/>
      </c>
      <c r="AP300" s="46" t="str">
        <f t="shared" si="86"/>
        <v/>
      </c>
      <c r="AQ300" s="46" t="str">
        <f t="shared" si="87"/>
        <v/>
      </c>
    </row>
    <row r="301" spans="2:43" x14ac:dyDescent="0.25">
      <c r="B301" s="139"/>
      <c r="C301" s="139"/>
      <c r="D301" s="3"/>
      <c r="E301" s="96"/>
      <c r="F301" s="99" t="str">
        <f t="shared" si="90"/>
        <v/>
      </c>
      <c r="G301" s="99"/>
      <c r="H301" s="9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Y301" s="20"/>
      <c r="Z301" s="4"/>
      <c r="AA301" s="4" t="str">
        <f t="shared" si="88"/>
        <v/>
      </c>
      <c r="AB301" s="4" t="str">
        <f t="shared" si="89"/>
        <v/>
      </c>
      <c r="AD301" s="47" t="str">
        <f t="shared" ref="AD301:AD364" si="91">IF(OR(B301="PARTIDA",B301="SUBPARTIDA"),MID(D301,1,2),"")</f>
        <v/>
      </c>
      <c r="AE301" s="47" t="str">
        <f t="shared" ref="AE301:AE364" si="92">IF(AND($E301=$E$13,OR($B301="PARTIDA",$B301="SUBPARTIDA")),IF($G301="PZ",$AN$2,1),"")</f>
        <v/>
      </c>
      <c r="AF301" s="46" t="str">
        <f t="shared" ref="AF301:AF364" si="93">IF(E301=$E$13,MID($G301,1,3),"")</f>
        <v/>
      </c>
      <c r="AG301" s="47" t="str">
        <f t="shared" ref="AG301:AG364" si="94">IF(E301=$E$13,AA301,"")</f>
        <v/>
      </c>
      <c r="AH301" s="46" t="str">
        <f t="shared" ref="AH301:AH364" si="95">IF(AH$13="","",IF($E301=$E$12,IF(OR($B301="partida",$B301="SUBPARTIDA"),S301*$Z301,""),""))</f>
        <v/>
      </c>
      <c r="AI301" s="46" t="str">
        <f t="shared" ref="AI301:AI364" si="96">IF(AI$13="","",IF($E301=$E$12,IF(OR($B301="partida",$B301="SUBPARTIDA"),T301*$Z301,""),""))</f>
        <v/>
      </c>
      <c r="AJ301" s="46" t="str">
        <f t="shared" ref="AJ301:AJ364" si="97">IF(AJ$13="","",IF($E301=$E$12,IF(OR($B301="partida",$B301="SUBPARTIDA"),U301*$Z301,""),""))</f>
        <v/>
      </c>
      <c r="AK301" s="46" t="str">
        <f t="shared" ref="AK301:AK364" si="98">IF(AK$13="","",IF($E301=$E$12,IF(OR($B301="partida",$B301="SUBPARTIDA"),V301*$Z301,""),""))</f>
        <v/>
      </c>
      <c r="AL301" s="46" t="str">
        <f t="shared" ref="AL301:AL364" si="99">IF(AL$13="","",IF($E301=$E$12,IF(OR($B301="partida",$B301="SUBPARTIDA"),W301*$Z301,""),""))</f>
        <v/>
      </c>
      <c r="AM301" s="46" t="str">
        <f t="shared" ref="AM301:AM364" si="100">IF(AM$13="","",IF($E301=$E$13,"",IF(OR($B301="PARTIDA",$B301="SUBPARTIDA"),S301*$Z301,"")))</f>
        <v/>
      </c>
      <c r="AN301" s="46" t="str">
        <f t="shared" ref="AN301:AN364" si="101">IF(AN$13="","",IF($E301=$E$13,"",IF(OR($B301="PARTIDA",$B301="SUBPARTIDA"),T301*$Z301,"")))</f>
        <v/>
      </c>
      <c r="AO301" s="46" t="str">
        <f t="shared" ref="AO301:AO364" si="102">IF(AO$13="","",IF($E301=$E$13,"",IF(OR($B301="PARTIDA",$B301="SUBPARTIDA"),U301*$Z301,"")))</f>
        <v/>
      </c>
      <c r="AP301" s="46" t="str">
        <f t="shared" ref="AP301:AP364" si="103">IF(AP$13="","",IF($E301=$E$13,"",IF(OR($B301="PARTIDA",$B301="SUBPARTIDA"),V301*$Z301,"")))</f>
        <v/>
      </c>
      <c r="AQ301" s="46" t="str">
        <f t="shared" ref="AQ301:AQ364" si="104">IF(AQ$13="","",IF($E301=$E$13,"",IF(OR($B301="PARTIDA",$B301="SUBPARTIDA"),W301*$Z301,"")))</f>
        <v/>
      </c>
    </row>
    <row r="302" spans="2:43" x14ac:dyDescent="0.25">
      <c r="B302" s="139"/>
      <c r="C302" s="139"/>
      <c r="D302" s="3"/>
      <c r="E302" s="96"/>
      <c r="F302" s="99" t="str">
        <f t="shared" si="90"/>
        <v/>
      </c>
      <c r="G302" s="99"/>
      <c r="H302" s="9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Y302" s="20"/>
      <c r="Z302" s="4"/>
      <c r="AA302" s="4" t="str">
        <f t="shared" si="88"/>
        <v/>
      </c>
      <c r="AB302" s="4" t="str">
        <f t="shared" si="89"/>
        <v/>
      </c>
      <c r="AD302" s="47" t="str">
        <f t="shared" si="91"/>
        <v/>
      </c>
      <c r="AE302" s="47" t="str">
        <f t="shared" si="92"/>
        <v/>
      </c>
      <c r="AF302" s="46" t="str">
        <f t="shared" si="93"/>
        <v/>
      </c>
      <c r="AG302" s="47" t="str">
        <f t="shared" si="94"/>
        <v/>
      </c>
      <c r="AH302" s="46" t="str">
        <f t="shared" si="95"/>
        <v/>
      </c>
      <c r="AI302" s="46" t="str">
        <f t="shared" si="96"/>
        <v/>
      </c>
      <c r="AJ302" s="46" t="str">
        <f t="shared" si="97"/>
        <v/>
      </c>
      <c r="AK302" s="46" t="str">
        <f t="shared" si="98"/>
        <v/>
      </c>
      <c r="AL302" s="46" t="str">
        <f t="shared" si="99"/>
        <v/>
      </c>
      <c r="AM302" s="46" t="str">
        <f t="shared" si="100"/>
        <v/>
      </c>
      <c r="AN302" s="46" t="str">
        <f t="shared" si="101"/>
        <v/>
      </c>
      <c r="AO302" s="46" t="str">
        <f t="shared" si="102"/>
        <v/>
      </c>
      <c r="AP302" s="46" t="str">
        <f t="shared" si="103"/>
        <v/>
      </c>
      <c r="AQ302" s="46" t="str">
        <f t="shared" si="104"/>
        <v/>
      </c>
    </row>
    <row r="303" spans="2:43" x14ac:dyDescent="0.25">
      <c r="B303" s="139"/>
      <c r="C303" s="139"/>
      <c r="D303" s="3"/>
      <c r="E303" s="96"/>
      <c r="F303" s="99" t="str">
        <f t="shared" si="90"/>
        <v/>
      </c>
      <c r="G303" s="99"/>
      <c r="H303" s="9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Y303" s="20"/>
      <c r="Z303" s="4"/>
      <c r="AA303" s="4" t="str">
        <f t="shared" si="88"/>
        <v/>
      </c>
      <c r="AB303" s="4" t="str">
        <f t="shared" si="89"/>
        <v/>
      </c>
      <c r="AD303" s="47" t="str">
        <f t="shared" si="91"/>
        <v/>
      </c>
      <c r="AE303" s="47" t="str">
        <f t="shared" si="92"/>
        <v/>
      </c>
      <c r="AF303" s="46" t="str">
        <f t="shared" si="93"/>
        <v/>
      </c>
      <c r="AG303" s="47" t="str">
        <f t="shared" si="94"/>
        <v/>
      </c>
      <c r="AH303" s="46" t="str">
        <f t="shared" si="95"/>
        <v/>
      </c>
      <c r="AI303" s="46" t="str">
        <f t="shared" si="96"/>
        <v/>
      </c>
      <c r="AJ303" s="46" t="str">
        <f t="shared" si="97"/>
        <v/>
      </c>
      <c r="AK303" s="46" t="str">
        <f t="shared" si="98"/>
        <v/>
      </c>
      <c r="AL303" s="46" t="str">
        <f t="shared" si="99"/>
        <v/>
      </c>
      <c r="AM303" s="46" t="str">
        <f t="shared" si="100"/>
        <v/>
      </c>
      <c r="AN303" s="46" t="str">
        <f t="shared" si="101"/>
        <v/>
      </c>
      <c r="AO303" s="46" t="str">
        <f t="shared" si="102"/>
        <v/>
      </c>
      <c r="AP303" s="46" t="str">
        <f t="shared" si="103"/>
        <v/>
      </c>
      <c r="AQ303" s="46" t="str">
        <f t="shared" si="104"/>
        <v/>
      </c>
    </row>
    <row r="304" spans="2:43" x14ac:dyDescent="0.25">
      <c r="B304" s="139"/>
      <c r="C304" s="139"/>
      <c r="D304" s="3"/>
      <c r="E304" s="96"/>
      <c r="F304" s="99" t="str">
        <f t="shared" si="90"/>
        <v/>
      </c>
      <c r="G304" s="99"/>
      <c r="H304" s="9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Y304" s="20"/>
      <c r="Z304" s="4"/>
      <c r="AA304" s="4" t="str">
        <f t="shared" si="88"/>
        <v/>
      </c>
      <c r="AB304" s="4" t="str">
        <f t="shared" si="89"/>
        <v/>
      </c>
      <c r="AD304" s="47" t="str">
        <f t="shared" si="91"/>
        <v/>
      </c>
      <c r="AE304" s="47" t="str">
        <f t="shared" si="92"/>
        <v/>
      </c>
      <c r="AF304" s="46" t="str">
        <f t="shared" si="93"/>
        <v/>
      </c>
      <c r="AG304" s="47" t="str">
        <f t="shared" si="94"/>
        <v/>
      </c>
      <c r="AH304" s="46" t="str">
        <f t="shared" si="95"/>
        <v/>
      </c>
      <c r="AI304" s="46" t="str">
        <f t="shared" si="96"/>
        <v/>
      </c>
      <c r="AJ304" s="46" t="str">
        <f t="shared" si="97"/>
        <v/>
      </c>
      <c r="AK304" s="46" t="str">
        <f t="shared" si="98"/>
        <v/>
      </c>
      <c r="AL304" s="46" t="str">
        <f t="shared" si="99"/>
        <v/>
      </c>
      <c r="AM304" s="46" t="str">
        <f t="shared" si="100"/>
        <v/>
      </c>
      <c r="AN304" s="46" t="str">
        <f t="shared" si="101"/>
        <v/>
      </c>
      <c r="AO304" s="46" t="str">
        <f t="shared" si="102"/>
        <v/>
      </c>
      <c r="AP304" s="46" t="str">
        <f t="shared" si="103"/>
        <v/>
      </c>
      <c r="AQ304" s="46" t="str">
        <f t="shared" si="104"/>
        <v/>
      </c>
    </row>
    <row r="305" spans="2:43" x14ac:dyDescent="0.25">
      <c r="B305" s="139"/>
      <c r="C305" s="139"/>
      <c r="D305" s="3"/>
      <c r="E305" s="96"/>
      <c r="F305" s="99" t="str">
        <f t="shared" si="90"/>
        <v/>
      </c>
      <c r="G305" s="99"/>
      <c r="H305" s="9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Y305" s="20"/>
      <c r="Z305" s="4"/>
      <c r="AA305" s="4" t="str">
        <f t="shared" si="88"/>
        <v/>
      </c>
      <c r="AB305" s="4" t="str">
        <f t="shared" si="89"/>
        <v/>
      </c>
      <c r="AD305" s="47" t="str">
        <f t="shared" si="91"/>
        <v/>
      </c>
      <c r="AE305" s="47" t="str">
        <f t="shared" si="92"/>
        <v/>
      </c>
      <c r="AF305" s="46" t="str">
        <f t="shared" si="93"/>
        <v/>
      </c>
      <c r="AG305" s="47" t="str">
        <f t="shared" si="94"/>
        <v/>
      </c>
      <c r="AH305" s="46" t="str">
        <f t="shared" si="95"/>
        <v/>
      </c>
      <c r="AI305" s="46" t="str">
        <f t="shared" si="96"/>
        <v/>
      </c>
      <c r="AJ305" s="46" t="str">
        <f t="shared" si="97"/>
        <v/>
      </c>
      <c r="AK305" s="46" t="str">
        <f t="shared" si="98"/>
        <v/>
      </c>
      <c r="AL305" s="46" t="str">
        <f t="shared" si="99"/>
        <v/>
      </c>
      <c r="AM305" s="46" t="str">
        <f t="shared" si="100"/>
        <v/>
      </c>
      <c r="AN305" s="46" t="str">
        <f t="shared" si="101"/>
        <v/>
      </c>
      <c r="AO305" s="46" t="str">
        <f t="shared" si="102"/>
        <v/>
      </c>
      <c r="AP305" s="46" t="str">
        <f t="shared" si="103"/>
        <v/>
      </c>
      <c r="AQ305" s="46" t="str">
        <f t="shared" si="104"/>
        <v/>
      </c>
    </row>
    <row r="306" spans="2:43" x14ac:dyDescent="0.25">
      <c r="B306" s="139"/>
      <c r="C306" s="139"/>
      <c r="D306" s="3"/>
      <c r="E306" s="96"/>
      <c r="F306" s="99" t="str">
        <f t="shared" si="90"/>
        <v/>
      </c>
      <c r="G306" s="99"/>
      <c r="H306" s="9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Y306" s="20"/>
      <c r="Z306" s="4"/>
      <c r="AA306" s="4" t="str">
        <f t="shared" si="88"/>
        <v/>
      </c>
      <c r="AB306" s="4" t="str">
        <f t="shared" si="89"/>
        <v/>
      </c>
      <c r="AD306" s="47" t="str">
        <f t="shared" si="91"/>
        <v/>
      </c>
      <c r="AE306" s="47" t="str">
        <f t="shared" si="92"/>
        <v/>
      </c>
      <c r="AF306" s="46" t="str">
        <f t="shared" si="93"/>
        <v/>
      </c>
      <c r="AG306" s="47" t="str">
        <f t="shared" si="94"/>
        <v/>
      </c>
      <c r="AH306" s="46" t="str">
        <f t="shared" si="95"/>
        <v/>
      </c>
      <c r="AI306" s="46" t="str">
        <f t="shared" si="96"/>
        <v/>
      </c>
      <c r="AJ306" s="46" t="str">
        <f t="shared" si="97"/>
        <v/>
      </c>
      <c r="AK306" s="46" t="str">
        <f t="shared" si="98"/>
        <v/>
      </c>
      <c r="AL306" s="46" t="str">
        <f t="shared" si="99"/>
        <v/>
      </c>
      <c r="AM306" s="46" t="str">
        <f t="shared" si="100"/>
        <v/>
      </c>
      <c r="AN306" s="46" t="str">
        <f t="shared" si="101"/>
        <v/>
      </c>
      <c r="AO306" s="46" t="str">
        <f t="shared" si="102"/>
        <v/>
      </c>
      <c r="AP306" s="46" t="str">
        <f t="shared" si="103"/>
        <v/>
      </c>
      <c r="AQ306" s="46" t="str">
        <f t="shared" si="104"/>
        <v/>
      </c>
    </row>
    <row r="307" spans="2:43" x14ac:dyDescent="0.25">
      <c r="B307" s="139"/>
      <c r="C307" s="139"/>
      <c r="D307" s="3"/>
      <c r="E307" s="96"/>
      <c r="F307" s="99" t="str">
        <f t="shared" si="90"/>
        <v/>
      </c>
      <c r="G307" s="99"/>
      <c r="H307" s="9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Y307" s="20"/>
      <c r="Z307" s="4"/>
      <c r="AA307" s="4" t="str">
        <f t="shared" si="88"/>
        <v/>
      </c>
      <c r="AB307" s="4" t="str">
        <f t="shared" si="89"/>
        <v/>
      </c>
      <c r="AD307" s="47" t="str">
        <f t="shared" si="91"/>
        <v/>
      </c>
      <c r="AE307" s="47" t="str">
        <f t="shared" si="92"/>
        <v/>
      </c>
      <c r="AF307" s="46" t="str">
        <f t="shared" si="93"/>
        <v/>
      </c>
      <c r="AG307" s="47" t="str">
        <f t="shared" si="94"/>
        <v/>
      </c>
      <c r="AH307" s="46" t="str">
        <f t="shared" si="95"/>
        <v/>
      </c>
      <c r="AI307" s="46" t="str">
        <f t="shared" si="96"/>
        <v/>
      </c>
      <c r="AJ307" s="46" t="str">
        <f t="shared" si="97"/>
        <v/>
      </c>
      <c r="AK307" s="46" t="str">
        <f t="shared" si="98"/>
        <v/>
      </c>
      <c r="AL307" s="46" t="str">
        <f t="shared" si="99"/>
        <v/>
      </c>
      <c r="AM307" s="46" t="str">
        <f t="shared" si="100"/>
        <v/>
      </c>
      <c r="AN307" s="46" t="str">
        <f t="shared" si="101"/>
        <v/>
      </c>
      <c r="AO307" s="46" t="str">
        <f t="shared" si="102"/>
        <v/>
      </c>
      <c r="AP307" s="46" t="str">
        <f t="shared" si="103"/>
        <v/>
      </c>
      <c r="AQ307" s="46" t="str">
        <f t="shared" si="104"/>
        <v/>
      </c>
    </row>
    <row r="308" spans="2:43" x14ac:dyDescent="0.25">
      <c r="B308" s="139"/>
      <c r="C308" s="139"/>
      <c r="D308" s="3"/>
      <c r="E308" s="96"/>
      <c r="F308" s="99" t="str">
        <f t="shared" si="90"/>
        <v/>
      </c>
      <c r="G308" s="99"/>
      <c r="H308" s="9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Y308" s="20"/>
      <c r="Z308" s="4"/>
      <c r="AA308" s="4" t="str">
        <f t="shared" si="88"/>
        <v/>
      </c>
      <c r="AB308" s="4" t="str">
        <f t="shared" si="89"/>
        <v/>
      </c>
      <c r="AD308" s="47" t="str">
        <f t="shared" si="91"/>
        <v/>
      </c>
      <c r="AE308" s="47" t="str">
        <f t="shared" si="92"/>
        <v/>
      </c>
      <c r="AF308" s="46" t="str">
        <f t="shared" si="93"/>
        <v/>
      </c>
      <c r="AG308" s="47" t="str">
        <f t="shared" si="94"/>
        <v/>
      </c>
      <c r="AH308" s="46" t="str">
        <f t="shared" si="95"/>
        <v/>
      </c>
      <c r="AI308" s="46" t="str">
        <f t="shared" si="96"/>
        <v/>
      </c>
      <c r="AJ308" s="46" t="str">
        <f t="shared" si="97"/>
        <v/>
      </c>
      <c r="AK308" s="46" t="str">
        <f t="shared" si="98"/>
        <v/>
      </c>
      <c r="AL308" s="46" t="str">
        <f t="shared" si="99"/>
        <v/>
      </c>
      <c r="AM308" s="46" t="str">
        <f t="shared" si="100"/>
        <v/>
      </c>
      <c r="AN308" s="46" t="str">
        <f t="shared" si="101"/>
        <v/>
      </c>
      <c r="AO308" s="46" t="str">
        <f t="shared" si="102"/>
        <v/>
      </c>
      <c r="AP308" s="46" t="str">
        <f t="shared" si="103"/>
        <v/>
      </c>
      <c r="AQ308" s="46" t="str">
        <f t="shared" si="104"/>
        <v/>
      </c>
    </row>
    <row r="309" spans="2:43" x14ac:dyDescent="0.25">
      <c r="B309" s="139"/>
      <c r="C309" s="139"/>
      <c r="D309" s="3"/>
      <c r="E309" s="96"/>
      <c r="F309" s="99" t="str">
        <f t="shared" si="90"/>
        <v/>
      </c>
      <c r="G309" s="99"/>
      <c r="H309" s="9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Y309" s="20"/>
      <c r="Z309" s="4"/>
      <c r="AA309" s="4" t="str">
        <f t="shared" si="88"/>
        <v/>
      </c>
      <c r="AB309" s="4" t="str">
        <f t="shared" si="89"/>
        <v/>
      </c>
      <c r="AD309" s="47" t="str">
        <f t="shared" si="91"/>
        <v/>
      </c>
      <c r="AE309" s="47" t="str">
        <f t="shared" si="92"/>
        <v/>
      </c>
      <c r="AF309" s="46" t="str">
        <f t="shared" si="93"/>
        <v/>
      </c>
      <c r="AG309" s="47" t="str">
        <f t="shared" si="94"/>
        <v/>
      </c>
      <c r="AH309" s="46" t="str">
        <f t="shared" si="95"/>
        <v/>
      </c>
      <c r="AI309" s="46" t="str">
        <f t="shared" si="96"/>
        <v/>
      </c>
      <c r="AJ309" s="46" t="str">
        <f t="shared" si="97"/>
        <v/>
      </c>
      <c r="AK309" s="46" t="str">
        <f t="shared" si="98"/>
        <v/>
      </c>
      <c r="AL309" s="46" t="str">
        <f t="shared" si="99"/>
        <v/>
      </c>
      <c r="AM309" s="46" t="str">
        <f t="shared" si="100"/>
        <v/>
      </c>
      <c r="AN309" s="46" t="str">
        <f t="shared" si="101"/>
        <v/>
      </c>
      <c r="AO309" s="46" t="str">
        <f t="shared" si="102"/>
        <v/>
      </c>
      <c r="AP309" s="46" t="str">
        <f t="shared" si="103"/>
        <v/>
      </c>
      <c r="AQ309" s="46" t="str">
        <f t="shared" si="104"/>
        <v/>
      </c>
    </row>
    <row r="310" spans="2:43" x14ac:dyDescent="0.25">
      <c r="B310" s="139"/>
      <c r="C310" s="139"/>
      <c r="D310" s="3"/>
      <c r="E310" s="96"/>
      <c r="F310" s="99" t="str">
        <f t="shared" si="90"/>
        <v/>
      </c>
      <c r="G310" s="99"/>
      <c r="H310" s="9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Y310" s="20"/>
      <c r="Z310" s="4"/>
      <c r="AA310" s="4" t="str">
        <f t="shared" si="88"/>
        <v/>
      </c>
      <c r="AB310" s="4" t="str">
        <f t="shared" si="89"/>
        <v/>
      </c>
      <c r="AD310" s="47" t="str">
        <f t="shared" si="91"/>
        <v/>
      </c>
      <c r="AE310" s="47" t="str">
        <f t="shared" si="92"/>
        <v/>
      </c>
      <c r="AF310" s="46" t="str">
        <f t="shared" si="93"/>
        <v/>
      </c>
      <c r="AG310" s="47" t="str">
        <f t="shared" si="94"/>
        <v/>
      </c>
      <c r="AH310" s="46" t="str">
        <f t="shared" si="95"/>
        <v/>
      </c>
      <c r="AI310" s="46" t="str">
        <f t="shared" si="96"/>
        <v/>
      </c>
      <c r="AJ310" s="46" t="str">
        <f t="shared" si="97"/>
        <v/>
      </c>
      <c r="AK310" s="46" t="str">
        <f t="shared" si="98"/>
        <v/>
      </c>
      <c r="AL310" s="46" t="str">
        <f t="shared" si="99"/>
        <v/>
      </c>
      <c r="AM310" s="46" t="str">
        <f t="shared" si="100"/>
        <v/>
      </c>
      <c r="AN310" s="46" t="str">
        <f t="shared" si="101"/>
        <v/>
      </c>
      <c r="AO310" s="46" t="str">
        <f t="shared" si="102"/>
        <v/>
      </c>
      <c r="AP310" s="46" t="str">
        <f t="shared" si="103"/>
        <v/>
      </c>
      <c r="AQ310" s="46" t="str">
        <f t="shared" si="104"/>
        <v/>
      </c>
    </row>
    <row r="311" spans="2:43" x14ac:dyDescent="0.25">
      <c r="B311" s="139"/>
      <c r="C311" s="139"/>
      <c r="D311" s="3"/>
      <c r="E311" s="96"/>
      <c r="F311" s="99" t="str">
        <f t="shared" si="90"/>
        <v/>
      </c>
      <c r="G311" s="99"/>
      <c r="H311" s="9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Y311" s="20"/>
      <c r="Z311" s="4"/>
      <c r="AA311" s="4" t="str">
        <f t="shared" si="88"/>
        <v/>
      </c>
      <c r="AB311" s="4" t="str">
        <f t="shared" si="89"/>
        <v/>
      </c>
      <c r="AD311" s="47" t="str">
        <f t="shared" si="91"/>
        <v/>
      </c>
      <c r="AE311" s="47" t="str">
        <f t="shared" si="92"/>
        <v/>
      </c>
      <c r="AF311" s="46" t="str">
        <f t="shared" si="93"/>
        <v/>
      </c>
      <c r="AG311" s="47" t="str">
        <f t="shared" si="94"/>
        <v/>
      </c>
      <c r="AH311" s="46" t="str">
        <f t="shared" si="95"/>
        <v/>
      </c>
      <c r="AI311" s="46" t="str">
        <f t="shared" si="96"/>
        <v/>
      </c>
      <c r="AJ311" s="46" t="str">
        <f t="shared" si="97"/>
        <v/>
      </c>
      <c r="AK311" s="46" t="str">
        <f t="shared" si="98"/>
        <v/>
      </c>
      <c r="AL311" s="46" t="str">
        <f t="shared" si="99"/>
        <v/>
      </c>
      <c r="AM311" s="46" t="str">
        <f t="shared" si="100"/>
        <v/>
      </c>
      <c r="AN311" s="46" t="str">
        <f t="shared" si="101"/>
        <v/>
      </c>
      <c r="AO311" s="46" t="str">
        <f t="shared" si="102"/>
        <v/>
      </c>
      <c r="AP311" s="46" t="str">
        <f t="shared" si="103"/>
        <v/>
      </c>
      <c r="AQ311" s="46" t="str">
        <f t="shared" si="104"/>
        <v/>
      </c>
    </row>
    <row r="312" spans="2:43" x14ac:dyDescent="0.25">
      <c r="B312" s="139"/>
      <c r="C312" s="139"/>
      <c r="D312" s="3"/>
      <c r="E312" s="96"/>
      <c r="F312" s="99" t="str">
        <f t="shared" si="90"/>
        <v/>
      </c>
      <c r="G312" s="99"/>
      <c r="H312" s="9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Y312" s="20"/>
      <c r="Z312" s="4"/>
      <c r="AA312" s="4" t="str">
        <f t="shared" si="88"/>
        <v/>
      </c>
      <c r="AB312" s="4" t="str">
        <f t="shared" si="89"/>
        <v/>
      </c>
      <c r="AD312" s="47" t="str">
        <f t="shared" si="91"/>
        <v/>
      </c>
      <c r="AE312" s="47" t="str">
        <f t="shared" si="92"/>
        <v/>
      </c>
      <c r="AF312" s="46" t="str">
        <f t="shared" si="93"/>
        <v/>
      </c>
      <c r="AG312" s="47" t="str">
        <f t="shared" si="94"/>
        <v/>
      </c>
      <c r="AH312" s="46" t="str">
        <f t="shared" si="95"/>
        <v/>
      </c>
      <c r="AI312" s="46" t="str">
        <f t="shared" si="96"/>
        <v/>
      </c>
      <c r="AJ312" s="46" t="str">
        <f t="shared" si="97"/>
        <v/>
      </c>
      <c r="AK312" s="46" t="str">
        <f t="shared" si="98"/>
        <v/>
      </c>
      <c r="AL312" s="46" t="str">
        <f t="shared" si="99"/>
        <v/>
      </c>
      <c r="AM312" s="46" t="str">
        <f t="shared" si="100"/>
        <v/>
      </c>
      <c r="AN312" s="46" t="str">
        <f t="shared" si="101"/>
        <v/>
      </c>
      <c r="AO312" s="46" t="str">
        <f t="shared" si="102"/>
        <v/>
      </c>
      <c r="AP312" s="46" t="str">
        <f t="shared" si="103"/>
        <v/>
      </c>
      <c r="AQ312" s="46" t="str">
        <f t="shared" si="104"/>
        <v/>
      </c>
    </row>
    <row r="313" spans="2:43" x14ac:dyDescent="0.25">
      <c r="B313" s="139"/>
      <c r="C313" s="139"/>
      <c r="D313" s="3"/>
      <c r="E313" s="96"/>
      <c r="F313" s="99" t="str">
        <f t="shared" si="90"/>
        <v/>
      </c>
      <c r="G313" s="99"/>
      <c r="H313" s="9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Y313" s="20"/>
      <c r="Z313" s="4"/>
      <c r="AA313" s="4" t="str">
        <f t="shared" si="88"/>
        <v/>
      </c>
      <c r="AB313" s="4" t="str">
        <f t="shared" si="89"/>
        <v/>
      </c>
      <c r="AD313" s="47" t="str">
        <f t="shared" si="91"/>
        <v/>
      </c>
      <c r="AE313" s="47" t="str">
        <f t="shared" si="92"/>
        <v/>
      </c>
      <c r="AF313" s="46" t="str">
        <f t="shared" si="93"/>
        <v/>
      </c>
      <c r="AG313" s="47" t="str">
        <f t="shared" si="94"/>
        <v/>
      </c>
      <c r="AH313" s="46" t="str">
        <f t="shared" si="95"/>
        <v/>
      </c>
      <c r="AI313" s="46" t="str">
        <f t="shared" si="96"/>
        <v/>
      </c>
      <c r="AJ313" s="46" t="str">
        <f t="shared" si="97"/>
        <v/>
      </c>
      <c r="AK313" s="46" t="str">
        <f t="shared" si="98"/>
        <v/>
      </c>
      <c r="AL313" s="46" t="str">
        <f t="shared" si="99"/>
        <v/>
      </c>
      <c r="AM313" s="46" t="str">
        <f t="shared" si="100"/>
        <v/>
      </c>
      <c r="AN313" s="46" t="str">
        <f t="shared" si="101"/>
        <v/>
      </c>
      <c r="AO313" s="46" t="str">
        <f t="shared" si="102"/>
        <v/>
      </c>
      <c r="AP313" s="46" t="str">
        <f t="shared" si="103"/>
        <v/>
      </c>
      <c r="AQ313" s="46" t="str">
        <f t="shared" si="104"/>
        <v/>
      </c>
    </row>
    <row r="314" spans="2:43" x14ac:dyDescent="0.25">
      <c r="B314" s="139"/>
      <c r="C314" s="139"/>
      <c r="D314" s="3"/>
      <c r="E314" s="96"/>
      <c r="F314" s="99" t="str">
        <f t="shared" si="90"/>
        <v/>
      </c>
      <c r="G314" s="99"/>
      <c r="H314" s="9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Y314" s="20"/>
      <c r="Z314" s="4"/>
      <c r="AA314" s="4" t="str">
        <f t="shared" si="88"/>
        <v/>
      </c>
      <c r="AB314" s="4" t="str">
        <f t="shared" si="89"/>
        <v/>
      </c>
      <c r="AD314" s="47" t="str">
        <f t="shared" si="91"/>
        <v/>
      </c>
      <c r="AE314" s="47" t="str">
        <f t="shared" si="92"/>
        <v/>
      </c>
      <c r="AF314" s="46" t="str">
        <f t="shared" si="93"/>
        <v/>
      </c>
      <c r="AG314" s="47" t="str">
        <f t="shared" si="94"/>
        <v/>
      </c>
      <c r="AH314" s="46" t="str">
        <f t="shared" si="95"/>
        <v/>
      </c>
      <c r="AI314" s="46" t="str">
        <f t="shared" si="96"/>
        <v/>
      </c>
      <c r="AJ314" s="46" t="str">
        <f t="shared" si="97"/>
        <v/>
      </c>
      <c r="AK314" s="46" t="str">
        <f t="shared" si="98"/>
        <v/>
      </c>
      <c r="AL314" s="46" t="str">
        <f t="shared" si="99"/>
        <v/>
      </c>
      <c r="AM314" s="46" t="str">
        <f t="shared" si="100"/>
        <v/>
      </c>
      <c r="AN314" s="46" t="str">
        <f t="shared" si="101"/>
        <v/>
      </c>
      <c r="AO314" s="46" t="str">
        <f t="shared" si="102"/>
        <v/>
      </c>
      <c r="AP314" s="46" t="str">
        <f t="shared" si="103"/>
        <v/>
      </c>
      <c r="AQ314" s="46" t="str">
        <f t="shared" si="104"/>
        <v/>
      </c>
    </row>
    <row r="315" spans="2:43" x14ac:dyDescent="0.25">
      <c r="B315" s="139"/>
      <c r="C315" s="139"/>
      <c r="D315" s="3"/>
      <c r="E315" s="96"/>
      <c r="F315" s="99" t="str">
        <f t="shared" si="90"/>
        <v/>
      </c>
      <c r="G315" s="99"/>
      <c r="H315" s="9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Y315" s="20"/>
      <c r="Z315" s="4"/>
      <c r="AA315" s="4" t="str">
        <f t="shared" si="88"/>
        <v/>
      </c>
      <c r="AB315" s="4" t="str">
        <f t="shared" si="89"/>
        <v/>
      </c>
      <c r="AD315" s="47" t="str">
        <f t="shared" si="91"/>
        <v/>
      </c>
      <c r="AE315" s="47" t="str">
        <f t="shared" si="92"/>
        <v/>
      </c>
      <c r="AF315" s="46" t="str">
        <f t="shared" si="93"/>
        <v/>
      </c>
      <c r="AG315" s="47" t="str">
        <f t="shared" si="94"/>
        <v/>
      </c>
      <c r="AH315" s="46" t="str">
        <f t="shared" si="95"/>
        <v/>
      </c>
      <c r="AI315" s="46" t="str">
        <f t="shared" si="96"/>
        <v/>
      </c>
      <c r="AJ315" s="46" t="str">
        <f t="shared" si="97"/>
        <v/>
      </c>
      <c r="AK315" s="46" t="str">
        <f t="shared" si="98"/>
        <v/>
      </c>
      <c r="AL315" s="46" t="str">
        <f t="shared" si="99"/>
        <v/>
      </c>
      <c r="AM315" s="46" t="str">
        <f t="shared" si="100"/>
        <v/>
      </c>
      <c r="AN315" s="46" t="str">
        <f t="shared" si="101"/>
        <v/>
      </c>
      <c r="AO315" s="46" t="str">
        <f t="shared" si="102"/>
        <v/>
      </c>
      <c r="AP315" s="46" t="str">
        <f t="shared" si="103"/>
        <v/>
      </c>
      <c r="AQ315" s="46" t="str">
        <f t="shared" si="104"/>
        <v/>
      </c>
    </row>
    <row r="316" spans="2:43" x14ac:dyDescent="0.25">
      <c r="B316" s="139"/>
      <c r="C316" s="139"/>
      <c r="D316" s="3"/>
      <c r="E316" s="96"/>
      <c r="F316" s="99" t="str">
        <f t="shared" si="90"/>
        <v/>
      </c>
      <c r="G316" s="99"/>
      <c r="H316" s="9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Y316" s="20"/>
      <c r="Z316" s="4"/>
      <c r="AA316" s="4" t="str">
        <f t="shared" si="88"/>
        <v/>
      </c>
      <c r="AB316" s="4" t="str">
        <f t="shared" si="89"/>
        <v/>
      </c>
      <c r="AD316" s="47" t="str">
        <f t="shared" si="91"/>
        <v/>
      </c>
      <c r="AE316" s="47" t="str">
        <f t="shared" si="92"/>
        <v/>
      </c>
      <c r="AF316" s="46" t="str">
        <f t="shared" si="93"/>
        <v/>
      </c>
      <c r="AG316" s="47" t="str">
        <f t="shared" si="94"/>
        <v/>
      </c>
      <c r="AH316" s="46" t="str">
        <f t="shared" si="95"/>
        <v/>
      </c>
      <c r="AI316" s="46" t="str">
        <f t="shared" si="96"/>
        <v/>
      </c>
      <c r="AJ316" s="46" t="str">
        <f t="shared" si="97"/>
        <v/>
      </c>
      <c r="AK316" s="46" t="str">
        <f t="shared" si="98"/>
        <v/>
      </c>
      <c r="AL316" s="46" t="str">
        <f t="shared" si="99"/>
        <v/>
      </c>
      <c r="AM316" s="46" t="str">
        <f t="shared" si="100"/>
        <v/>
      </c>
      <c r="AN316" s="46" t="str">
        <f t="shared" si="101"/>
        <v/>
      </c>
      <c r="AO316" s="46" t="str">
        <f t="shared" si="102"/>
        <v/>
      </c>
      <c r="AP316" s="46" t="str">
        <f t="shared" si="103"/>
        <v/>
      </c>
      <c r="AQ316" s="46" t="str">
        <f t="shared" si="104"/>
        <v/>
      </c>
    </row>
    <row r="317" spans="2:43" x14ac:dyDescent="0.25">
      <c r="B317" s="139"/>
      <c r="C317" s="139"/>
      <c r="D317" s="3"/>
      <c r="E317" s="96"/>
      <c r="F317" s="99" t="str">
        <f t="shared" si="90"/>
        <v/>
      </c>
      <c r="G317" s="99"/>
      <c r="H317" s="9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Y317" s="20"/>
      <c r="Z317" s="4"/>
      <c r="AA317" s="4" t="str">
        <f t="shared" si="88"/>
        <v/>
      </c>
      <c r="AB317" s="4" t="str">
        <f t="shared" si="89"/>
        <v/>
      </c>
      <c r="AD317" s="47" t="str">
        <f t="shared" si="91"/>
        <v/>
      </c>
      <c r="AE317" s="47" t="str">
        <f t="shared" si="92"/>
        <v/>
      </c>
      <c r="AF317" s="46" t="str">
        <f t="shared" si="93"/>
        <v/>
      </c>
      <c r="AG317" s="47" t="str">
        <f t="shared" si="94"/>
        <v/>
      </c>
      <c r="AH317" s="46" t="str">
        <f t="shared" si="95"/>
        <v/>
      </c>
      <c r="AI317" s="46" t="str">
        <f t="shared" si="96"/>
        <v/>
      </c>
      <c r="AJ317" s="46" t="str">
        <f t="shared" si="97"/>
        <v/>
      </c>
      <c r="AK317" s="46" t="str">
        <f t="shared" si="98"/>
        <v/>
      </c>
      <c r="AL317" s="46" t="str">
        <f t="shared" si="99"/>
        <v/>
      </c>
      <c r="AM317" s="46" t="str">
        <f t="shared" si="100"/>
        <v/>
      </c>
      <c r="AN317" s="46" t="str">
        <f t="shared" si="101"/>
        <v/>
      </c>
      <c r="AO317" s="46" t="str">
        <f t="shared" si="102"/>
        <v/>
      </c>
      <c r="AP317" s="46" t="str">
        <f t="shared" si="103"/>
        <v/>
      </c>
      <c r="AQ317" s="46" t="str">
        <f t="shared" si="104"/>
        <v/>
      </c>
    </row>
    <row r="318" spans="2:43" x14ac:dyDescent="0.25">
      <c r="B318" s="139"/>
      <c r="C318" s="139"/>
      <c r="D318" s="3"/>
      <c r="E318" s="96"/>
      <c r="F318" s="99" t="str">
        <f t="shared" si="90"/>
        <v/>
      </c>
      <c r="G318" s="99"/>
      <c r="H318" s="9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Y318" s="20"/>
      <c r="Z318" s="4"/>
      <c r="AA318" s="4" t="str">
        <f t="shared" si="88"/>
        <v/>
      </c>
      <c r="AB318" s="4" t="str">
        <f t="shared" si="89"/>
        <v/>
      </c>
      <c r="AD318" s="47" t="str">
        <f t="shared" si="91"/>
        <v/>
      </c>
      <c r="AE318" s="47" t="str">
        <f t="shared" si="92"/>
        <v/>
      </c>
      <c r="AF318" s="46" t="str">
        <f t="shared" si="93"/>
        <v/>
      </c>
      <c r="AG318" s="47" t="str">
        <f t="shared" si="94"/>
        <v/>
      </c>
      <c r="AH318" s="46" t="str">
        <f t="shared" si="95"/>
        <v/>
      </c>
      <c r="AI318" s="46" t="str">
        <f t="shared" si="96"/>
        <v/>
      </c>
      <c r="AJ318" s="46" t="str">
        <f t="shared" si="97"/>
        <v/>
      </c>
      <c r="AK318" s="46" t="str">
        <f t="shared" si="98"/>
        <v/>
      </c>
      <c r="AL318" s="46" t="str">
        <f t="shared" si="99"/>
        <v/>
      </c>
      <c r="AM318" s="46" t="str">
        <f t="shared" si="100"/>
        <v/>
      </c>
      <c r="AN318" s="46" t="str">
        <f t="shared" si="101"/>
        <v/>
      </c>
      <c r="AO318" s="46" t="str">
        <f t="shared" si="102"/>
        <v/>
      </c>
      <c r="AP318" s="46" t="str">
        <f t="shared" si="103"/>
        <v/>
      </c>
      <c r="AQ318" s="46" t="str">
        <f t="shared" si="104"/>
        <v/>
      </c>
    </row>
    <row r="319" spans="2:43" x14ac:dyDescent="0.25">
      <c r="B319" s="139"/>
      <c r="C319" s="139"/>
      <c r="D319" s="3"/>
      <c r="E319" s="96"/>
      <c r="F319" s="99" t="str">
        <f t="shared" si="90"/>
        <v/>
      </c>
      <c r="G319" s="99"/>
      <c r="H319" s="9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Y319" s="20"/>
      <c r="Z319" s="4"/>
      <c r="AA319" s="4" t="str">
        <f t="shared" si="88"/>
        <v/>
      </c>
      <c r="AB319" s="4" t="str">
        <f t="shared" si="89"/>
        <v/>
      </c>
      <c r="AD319" s="47" t="str">
        <f t="shared" si="91"/>
        <v/>
      </c>
      <c r="AE319" s="47" t="str">
        <f t="shared" si="92"/>
        <v/>
      </c>
      <c r="AF319" s="46" t="str">
        <f t="shared" si="93"/>
        <v/>
      </c>
      <c r="AG319" s="47" t="str">
        <f t="shared" si="94"/>
        <v/>
      </c>
      <c r="AH319" s="46" t="str">
        <f t="shared" si="95"/>
        <v/>
      </c>
      <c r="AI319" s="46" t="str">
        <f t="shared" si="96"/>
        <v/>
      </c>
      <c r="AJ319" s="46" t="str">
        <f t="shared" si="97"/>
        <v/>
      </c>
      <c r="AK319" s="46" t="str">
        <f t="shared" si="98"/>
        <v/>
      </c>
      <c r="AL319" s="46" t="str">
        <f t="shared" si="99"/>
        <v/>
      </c>
      <c r="AM319" s="46" t="str">
        <f t="shared" si="100"/>
        <v/>
      </c>
      <c r="AN319" s="46" t="str">
        <f t="shared" si="101"/>
        <v/>
      </c>
      <c r="AO319" s="46" t="str">
        <f t="shared" si="102"/>
        <v/>
      </c>
      <c r="AP319" s="46" t="str">
        <f t="shared" si="103"/>
        <v/>
      </c>
      <c r="AQ319" s="46" t="str">
        <f t="shared" si="104"/>
        <v/>
      </c>
    </row>
    <row r="320" spans="2:43" x14ac:dyDescent="0.25">
      <c r="B320" s="139"/>
      <c r="C320" s="139"/>
      <c r="D320" s="3"/>
      <c r="E320" s="96"/>
      <c r="F320" s="99" t="str">
        <f t="shared" si="90"/>
        <v/>
      </c>
      <c r="G320" s="99"/>
      <c r="H320" s="9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Y320" s="20"/>
      <c r="Z320" s="4"/>
      <c r="AA320" s="4" t="str">
        <f t="shared" si="88"/>
        <v/>
      </c>
      <c r="AB320" s="4" t="str">
        <f t="shared" si="89"/>
        <v/>
      </c>
      <c r="AD320" s="47" t="str">
        <f t="shared" si="91"/>
        <v/>
      </c>
      <c r="AE320" s="47" t="str">
        <f t="shared" si="92"/>
        <v/>
      </c>
      <c r="AF320" s="46" t="str">
        <f t="shared" si="93"/>
        <v/>
      </c>
      <c r="AG320" s="47" t="str">
        <f t="shared" si="94"/>
        <v/>
      </c>
      <c r="AH320" s="46" t="str">
        <f t="shared" si="95"/>
        <v/>
      </c>
      <c r="AI320" s="46" t="str">
        <f t="shared" si="96"/>
        <v/>
      </c>
      <c r="AJ320" s="46" t="str">
        <f t="shared" si="97"/>
        <v/>
      </c>
      <c r="AK320" s="46" t="str">
        <f t="shared" si="98"/>
        <v/>
      </c>
      <c r="AL320" s="46" t="str">
        <f t="shared" si="99"/>
        <v/>
      </c>
      <c r="AM320" s="46" t="str">
        <f t="shared" si="100"/>
        <v/>
      </c>
      <c r="AN320" s="46" t="str">
        <f t="shared" si="101"/>
        <v/>
      </c>
      <c r="AO320" s="46" t="str">
        <f t="shared" si="102"/>
        <v/>
      </c>
      <c r="AP320" s="46" t="str">
        <f t="shared" si="103"/>
        <v/>
      </c>
      <c r="AQ320" s="46" t="str">
        <f t="shared" si="104"/>
        <v/>
      </c>
    </row>
    <row r="321" spans="2:43" x14ac:dyDescent="0.25">
      <c r="B321" s="139"/>
      <c r="C321" s="139"/>
      <c r="D321" s="3"/>
      <c r="E321" s="96"/>
      <c r="F321" s="99" t="str">
        <f t="shared" si="90"/>
        <v/>
      </c>
      <c r="G321" s="99"/>
      <c r="H321" s="9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Y321" s="20"/>
      <c r="Z321" s="4"/>
      <c r="AA321" s="4" t="str">
        <f t="shared" si="88"/>
        <v/>
      </c>
      <c r="AB321" s="4" t="str">
        <f t="shared" si="89"/>
        <v/>
      </c>
      <c r="AD321" s="47" t="str">
        <f t="shared" si="91"/>
        <v/>
      </c>
      <c r="AE321" s="47" t="str">
        <f t="shared" si="92"/>
        <v/>
      </c>
      <c r="AF321" s="46" t="str">
        <f t="shared" si="93"/>
        <v/>
      </c>
      <c r="AG321" s="47" t="str">
        <f t="shared" si="94"/>
        <v/>
      </c>
      <c r="AH321" s="46" t="str">
        <f t="shared" si="95"/>
        <v/>
      </c>
      <c r="AI321" s="46" t="str">
        <f t="shared" si="96"/>
        <v/>
      </c>
      <c r="AJ321" s="46" t="str">
        <f t="shared" si="97"/>
        <v/>
      </c>
      <c r="AK321" s="46" t="str">
        <f t="shared" si="98"/>
        <v/>
      </c>
      <c r="AL321" s="46" t="str">
        <f t="shared" si="99"/>
        <v/>
      </c>
      <c r="AM321" s="46" t="str">
        <f t="shared" si="100"/>
        <v/>
      </c>
      <c r="AN321" s="46" t="str">
        <f t="shared" si="101"/>
        <v/>
      </c>
      <c r="AO321" s="46" t="str">
        <f t="shared" si="102"/>
        <v/>
      </c>
      <c r="AP321" s="46" t="str">
        <f t="shared" si="103"/>
        <v/>
      </c>
      <c r="AQ321" s="46" t="str">
        <f t="shared" si="104"/>
        <v/>
      </c>
    </row>
    <row r="322" spans="2:43" x14ac:dyDescent="0.25">
      <c r="B322" s="139"/>
      <c r="C322" s="139"/>
      <c r="D322" s="3"/>
      <c r="E322" s="96"/>
      <c r="F322" s="99" t="str">
        <f t="shared" si="90"/>
        <v/>
      </c>
      <c r="G322" s="99"/>
      <c r="H322" s="9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Y322" s="20"/>
      <c r="Z322" s="4"/>
      <c r="AA322" s="4" t="str">
        <f t="shared" si="88"/>
        <v/>
      </c>
      <c r="AB322" s="4" t="str">
        <f t="shared" si="89"/>
        <v/>
      </c>
      <c r="AD322" s="47" t="str">
        <f t="shared" si="91"/>
        <v/>
      </c>
      <c r="AE322" s="47" t="str">
        <f t="shared" si="92"/>
        <v/>
      </c>
      <c r="AF322" s="46" t="str">
        <f t="shared" si="93"/>
        <v/>
      </c>
      <c r="AG322" s="47" t="str">
        <f t="shared" si="94"/>
        <v/>
      </c>
      <c r="AH322" s="46" t="str">
        <f t="shared" si="95"/>
        <v/>
      </c>
      <c r="AI322" s="46" t="str">
        <f t="shared" si="96"/>
        <v/>
      </c>
      <c r="AJ322" s="46" t="str">
        <f t="shared" si="97"/>
        <v/>
      </c>
      <c r="AK322" s="46" t="str">
        <f t="shared" si="98"/>
        <v/>
      </c>
      <c r="AL322" s="46" t="str">
        <f t="shared" si="99"/>
        <v/>
      </c>
      <c r="AM322" s="46" t="str">
        <f t="shared" si="100"/>
        <v/>
      </c>
      <c r="AN322" s="46" t="str">
        <f t="shared" si="101"/>
        <v/>
      </c>
      <c r="AO322" s="46" t="str">
        <f t="shared" si="102"/>
        <v/>
      </c>
      <c r="AP322" s="46" t="str">
        <f t="shared" si="103"/>
        <v/>
      </c>
      <c r="AQ322" s="46" t="str">
        <f t="shared" si="104"/>
        <v/>
      </c>
    </row>
    <row r="323" spans="2:43" x14ac:dyDescent="0.25">
      <c r="B323" s="139"/>
      <c r="C323" s="139"/>
      <c r="D323" s="3"/>
      <c r="E323" s="96"/>
      <c r="F323" s="99" t="str">
        <f t="shared" si="90"/>
        <v/>
      </c>
      <c r="G323" s="99"/>
      <c r="H323" s="9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Y323" s="20"/>
      <c r="Z323" s="4"/>
      <c r="AA323" s="4" t="str">
        <f t="shared" si="88"/>
        <v/>
      </c>
      <c r="AB323" s="4" t="str">
        <f t="shared" si="89"/>
        <v/>
      </c>
      <c r="AD323" s="47" t="str">
        <f t="shared" si="91"/>
        <v/>
      </c>
      <c r="AE323" s="47" t="str">
        <f t="shared" si="92"/>
        <v/>
      </c>
      <c r="AF323" s="46" t="str">
        <f t="shared" si="93"/>
        <v/>
      </c>
      <c r="AG323" s="47" t="str">
        <f t="shared" si="94"/>
        <v/>
      </c>
      <c r="AH323" s="46" t="str">
        <f t="shared" si="95"/>
        <v/>
      </c>
      <c r="AI323" s="46" t="str">
        <f t="shared" si="96"/>
        <v/>
      </c>
      <c r="AJ323" s="46" t="str">
        <f t="shared" si="97"/>
        <v/>
      </c>
      <c r="AK323" s="46" t="str">
        <f t="shared" si="98"/>
        <v/>
      </c>
      <c r="AL323" s="46" t="str">
        <f t="shared" si="99"/>
        <v/>
      </c>
      <c r="AM323" s="46" t="str">
        <f t="shared" si="100"/>
        <v/>
      </c>
      <c r="AN323" s="46" t="str">
        <f t="shared" si="101"/>
        <v/>
      </c>
      <c r="AO323" s="46" t="str">
        <f t="shared" si="102"/>
        <v/>
      </c>
      <c r="AP323" s="46" t="str">
        <f t="shared" si="103"/>
        <v/>
      </c>
      <c r="AQ323" s="46" t="str">
        <f t="shared" si="104"/>
        <v/>
      </c>
    </row>
    <row r="324" spans="2:43" x14ac:dyDescent="0.25">
      <c r="B324" s="139"/>
      <c r="C324" s="139"/>
      <c r="D324" s="3"/>
      <c r="E324" s="96"/>
      <c r="F324" s="99" t="str">
        <f t="shared" si="90"/>
        <v/>
      </c>
      <c r="G324" s="99"/>
      <c r="H324" s="9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Y324" s="20"/>
      <c r="Z324" s="4"/>
      <c r="AA324" s="4" t="str">
        <f t="shared" si="88"/>
        <v/>
      </c>
      <c r="AB324" s="4" t="str">
        <f t="shared" si="89"/>
        <v/>
      </c>
      <c r="AD324" s="47" t="str">
        <f t="shared" si="91"/>
        <v/>
      </c>
      <c r="AE324" s="47" t="str">
        <f t="shared" si="92"/>
        <v/>
      </c>
      <c r="AF324" s="46" t="str">
        <f t="shared" si="93"/>
        <v/>
      </c>
      <c r="AG324" s="47" t="str">
        <f t="shared" si="94"/>
        <v/>
      </c>
      <c r="AH324" s="46" t="str">
        <f t="shared" si="95"/>
        <v/>
      </c>
      <c r="AI324" s="46" t="str">
        <f t="shared" si="96"/>
        <v/>
      </c>
      <c r="AJ324" s="46" t="str">
        <f t="shared" si="97"/>
        <v/>
      </c>
      <c r="AK324" s="46" t="str">
        <f t="shared" si="98"/>
        <v/>
      </c>
      <c r="AL324" s="46" t="str">
        <f t="shared" si="99"/>
        <v/>
      </c>
      <c r="AM324" s="46" t="str">
        <f t="shared" si="100"/>
        <v/>
      </c>
      <c r="AN324" s="46" t="str">
        <f t="shared" si="101"/>
        <v/>
      </c>
      <c r="AO324" s="46" t="str">
        <f t="shared" si="102"/>
        <v/>
      </c>
      <c r="AP324" s="46" t="str">
        <f t="shared" si="103"/>
        <v/>
      </c>
      <c r="AQ324" s="46" t="str">
        <f t="shared" si="104"/>
        <v/>
      </c>
    </row>
    <row r="325" spans="2:43" x14ac:dyDescent="0.25">
      <c r="B325" s="139"/>
      <c r="C325" s="139"/>
      <c r="D325" s="3"/>
      <c r="E325" s="96"/>
      <c r="F325" s="99" t="str">
        <f t="shared" si="90"/>
        <v/>
      </c>
      <c r="G325" s="99"/>
      <c r="H325" s="9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Y325" s="20"/>
      <c r="Z325" s="4"/>
      <c r="AA325" s="4" t="str">
        <f t="shared" si="88"/>
        <v/>
      </c>
      <c r="AB325" s="4" t="str">
        <f t="shared" si="89"/>
        <v/>
      </c>
      <c r="AD325" s="47" t="str">
        <f t="shared" si="91"/>
        <v/>
      </c>
      <c r="AE325" s="47" t="str">
        <f t="shared" si="92"/>
        <v/>
      </c>
      <c r="AF325" s="46" t="str">
        <f t="shared" si="93"/>
        <v/>
      </c>
      <c r="AG325" s="47" t="str">
        <f t="shared" si="94"/>
        <v/>
      </c>
      <c r="AH325" s="46" t="str">
        <f t="shared" si="95"/>
        <v/>
      </c>
      <c r="AI325" s="46" t="str">
        <f t="shared" si="96"/>
        <v/>
      </c>
      <c r="AJ325" s="46" t="str">
        <f t="shared" si="97"/>
        <v/>
      </c>
      <c r="AK325" s="46" t="str">
        <f t="shared" si="98"/>
        <v/>
      </c>
      <c r="AL325" s="46" t="str">
        <f t="shared" si="99"/>
        <v/>
      </c>
      <c r="AM325" s="46" t="str">
        <f t="shared" si="100"/>
        <v/>
      </c>
      <c r="AN325" s="46" t="str">
        <f t="shared" si="101"/>
        <v/>
      </c>
      <c r="AO325" s="46" t="str">
        <f t="shared" si="102"/>
        <v/>
      </c>
      <c r="AP325" s="46" t="str">
        <f t="shared" si="103"/>
        <v/>
      </c>
      <c r="AQ325" s="46" t="str">
        <f t="shared" si="104"/>
        <v/>
      </c>
    </row>
    <row r="326" spans="2:43" x14ac:dyDescent="0.25">
      <c r="B326" s="139"/>
      <c r="C326" s="139"/>
      <c r="D326" s="3"/>
      <c r="E326" s="96"/>
      <c r="F326" s="99" t="str">
        <f t="shared" si="90"/>
        <v/>
      </c>
      <c r="G326" s="99"/>
      <c r="H326" s="9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Y326" s="20"/>
      <c r="Z326" s="4"/>
      <c r="AA326" s="4" t="str">
        <f t="shared" si="88"/>
        <v/>
      </c>
      <c r="AB326" s="4" t="str">
        <f t="shared" si="89"/>
        <v/>
      </c>
      <c r="AD326" s="47" t="str">
        <f t="shared" si="91"/>
        <v/>
      </c>
      <c r="AE326" s="47" t="str">
        <f t="shared" si="92"/>
        <v/>
      </c>
      <c r="AF326" s="46" t="str">
        <f t="shared" si="93"/>
        <v/>
      </c>
      <c r="AG326" s="47" t="str">
        <f t="shared" si="94"/>
        <v/>
      </c>
      <c r="AH326" s="46" t="str">
        <f t="shared" si="95"/>
        <v/>
      </c>
      <c r="AI326" s="46" t="str">
        <f t="shared" si="96"/>
        <v/>
      </c>
      <c r="AJ326" s="46" t="str">
        <f t="shared" si="97"/>
        <v/>
      </c>
      <c r="AK326" s="46" t="str">
        <f t="shared" si="98"/>
        <v/>
      </c>
      <c r="AL326" s="46" t="str">
        <f t="shared" si="99"/>
        <v/>
      </c>
      <c r="AM326" s="46" t="str">
        <f t="shared" si="100"/>
        <v/>
      </c>
      <c r="AN326" s="46" t="str">
        <f t="shared" si="101"/>
        <v/>
      </c>
      <c r="AO326" s="46" t="str">
        <f t="shared" si="102"/>
        <v/>
      </c>
      <c r="AP326" s="46" t="str">
        <f t="shared" si="103"/>
        <v/>
      </c>
      <c r="AQ326" s="46" t="str">
        <f t="shared" si="104"/>
        <v/>
      </c>
    </row>
    <row r="327" spans="2:43" x14ac:dyDescent="0.25">
      <c r="B327" s="139"/>
      <c r="C327" s="139"/>
      <c r="D327" s="3"/>
      <c r="E327" s="96"/>
      <c r="F327" s="99" t="str">
        <f t="shared" si="90"/>
        <v/>
      </c>
      <c r="G327" s="99"/>
      <c r="H327" s="9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Y327" s="20"/>
      <c r="Z327" s="4"/>
      <c r="AA327" s="4" t="str">
        <f t="shared" si="88"/>
        <v/>
      </c>
      <c r="AB327" s="4" t="str">
        <f t="shared" si="89"/>
        <v/>
      </c>
      <c r="AD327" s="47" t="str">
        <f t="shared" si="91"/>
        <v/>
      </c>
      <c r="AE327" s="47" t="str">
        <f t="shared" si="92"/>
        <v/>
      </c>
      <c r="AF327" s="46" t="str">
        <f t="shared" si="93"/>
        <v/>
      </c>
      <c r="AG327" s="47" t="str">
        <f t="shared" si="94"/>
        <v/>
      </c>
      <c r="AH327" s="46" t="str">
        <f t="shared" si="95"/>
        <v/>
      </c>
      <c r="AI327" s="46" t="str">
        <f t="shared" si="96"/>
        <v/>
      </c>
      <c r="AJ327" s="46" t="str">
        <f t="shared" si="97"/>
        <v/>
      </c>
      <c r="AK327" s="46" t="str">
        <f t="shared" si="98"/>
        <v/>
      </c>
      <c r="AL327" s="46" t="str">
        <f t="shared" si="99"/>
        <v/>
      </c>
      <c r="AM327" s="46" t="str">
        <f t="shared" si="100"/>
        <v/>
      </c>
      <c r="AN327" s="46" t="str">
        <f t="shared" si="101"/>
        <v/>
      </c>
      <c r="AO327" s="46" t="str">
        <f t="shared" si="102"/>
        <v/>
      </c>
      <c r="AP327" s="46" t="str">
        <f t="shared" si="103"/>
        <v/>
      </c>
      <c r="AQ327" s="46" t="str">
        <f t="shared" si="104"/>
        <v/>
      </c>
    </row>
    <row r="328" spans="2:43" x14ac:dyDescent="0.25">
      <c r="B328" s="139"/>
      <c r="C328" s="139"/>
      <c r="D328" s="3"/>
      <c r="E328" s="96"/>
      <c r="F328" s="99" t="str">
        <f t="shared" si="90"/>
        <v/>
      </c>
      <c r="G328" s="99"/>
      <c r="H328" s="9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Y328" s="20"/>
      <c r="Z328" s="4"/>
      <c r="AA328" s="4" t="str">
        <f t="shared" si="88"/>
        <v/>
      </c>
      <c r="AB328" s="4" t="str">
        <f t="shared" si="89"/>
        <v/>
      </c>
      <c r="AD328" s="47" t="str">
        <f t="shared" si="91"/>
        <v/>
      </c>
      <c r="AE328" s="47" t="str">
        <f t="shared" si="92"/>
        <v/>
      </c>
      <c r="AF328" s="46" t="str">
        <f t="shared" si="93"/>
        <v/>
      </c>
      <c r="AG328" s="47" t="str">
        <f t="shared" si="94"/>
        <v/>
      </c>
      <c r="AH328" s="46" t="str">
        <f t="shared" si="95"/>
        <v/>
      </c>
      <c r="AI328" s="46" t="str">
        <f t="shared" si="96"/>
        <v/>
      </c>
      <c r="AJ328" s="46" t="str">
        <f t="shared" si="97"/>
        <v/>
      </c>
      <c r="AK328" s="46" t="str">
        <f t="shared" si="98"/>
        <v/>
      </c>
      <c r="AL328" s="46" t="str">
        <f t="shared" si="99"/>
        <v/>
      </c>
      <c r="AM328" s="46" t="str">
        <f t="shared" si="100"/>
        <v/>
      </c>
      <c r="AN328" s="46" t="str">
        <f t="shared" si="101"/>
        <v/>
      </c>
      <c r="AO328" s="46" t="str">
        <f t="shared" si="102"/>
        <v/>
      </c>
      <c r="AP328" s="46" t="str">
        <f t="shared" si="103"/>
        <v/>
      </c>
      <c r="AQ328" s="46" t="str">
        <f t="shared" si="104"/>
        <v/>
      </c>
    </row>
    <row r="329" spans="2:43" x14ac:dyDescent="0.25">
      <c r="B329" s="139"/>
      <c r="C329" s="139"/>
      <c r="D329" s="3"/>
      <c r="E329" s="96"/>
      <c r="F329" s="99" t="str">
        <f t="shared" si="90"/>
        <v/>
      </c>
      <c r="G329" s="99"/>
      <c r="H329" s="9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Y329" s="20"/>
      <c r="Z329" s="4"/>
      <c r="AA329" s="4" t="str">
        <f t="shared" si="88"/>
        <v/>
      </c>
      <c r="AB329" s="4" t="str">
        <f t="shared" si="89"/>
        <v/>
      </c>
      <c r="AD329" s="47" t="str">
        <f t="shared" si="91"/>
        <v/>
      </c>
      <c r="AE329" s="47" t="str">
        <f t="shared" si="92"/>
        <v/>
      </c>
      <c r="AF329" s="46" t="str">
        <f t="shared" si="93"/>
        <v/>
      </c>
      <c r="AG329" s="47" t="str">
        <f t="shared" si="94"/>
        <v/>
      </c>
      <c r="AH329" s="46" t="str">
        <f t="shared" si="95"/>
        <v/>
      </c>
      <c r="AI329" s="46" t="str">
        <f t="shared" si="96"/>
        <v/>
      </c>
      <c r="AJ329" s="46" t="str">
        <f t="shared" si="97"/>
        <v/>
      </c>
      <c r="AK329" s="46" t="str">
        <f t="shared" si="98"/>
        <v/>
      </c>
      <c r="AL329" s="46" t="str">
        <f t="shared" si="99"/>
        <v/>
      </c>
      <c r="AM329" s="46" t="str">
        <f t="shared" si="100"/>
        <v/>
      </c>
      <c r="AN329" s="46" t="str">
        <f t="shared" si="101"/>
        <v/>
      </c>
      <c r="AO329" s="46" t="str">
        <f t="shared" si="102"/>
        <v/>
      </c>
      <c r="AP329" s="46" t="str">
        <f t="shared" si="103"/>
        <v/>
      </c>
      <c r="AQ329" s="46" t="str">
        <f t="shared" si="104"/>
        <v/>
      </c>
    </row>
    <row r="330" spans="2:43" x14ac:dyDescent="0.25">
      <c r="B330" s="139"/>
      <c r="C330" s="139"/>
      <c r="D330" s="3"/>
      <c r="E330" s="96"/>
      <c r="F330" s="99" t="str">
        <f t="shared" si="90"/>
        <v/>
      </c>
      <c r="G330" s="99"/>
      <c r="H330" s="9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Y330" s="20"/>
      <c r="Z330" s="4"/>
      <c r="AA330" s="4" t="str">
        <f t="shared" si="88"/>
        <v/>
      </c>
      <c r="AB330" s="4" t="str">
        <f t="shared" si="89"/>
        <v/>
      </c>
      <c r="AD330" s="47" t="str">
        <f t="shared" si="91"/>
        <v/>
      </c>
      <c r="AE330" s="47" t="str">
        <f t="shared" si="92"/>
        <v/>
      </c>
      <c r="AF330" s="46" t="str">
        <f t="shared" si="93"/>
        <v/>
      </c>
      <c r="AG330" s="47" t="str">
        <f t="shared" si="94"/>
        <v/>
      </c>
      <c r="AH330" s="46" t="str">
        <f t="shared" si="95"/>
        <v/>
      </c>
      <c r="AI330" s="46" t="str">
        <f t="shared" si="96"/>
        <v/>
      </c>
      <c r="AJ330" s="46" t="str">
        <f t="shared" si="97"/>
        <v/>
      </c>
      <c r="AK330" s="46" t="str">
        <f t="shared" si="98"/>
        <v/>
      </c>
      <c r="AL330" s="46" t="str">
        <f t="shared" si="99"/>
        <v/>
      </c>
      <c r="AM330" s="46" t="str">
        <f t="shared" si="100"/>
        <v/>
      </c>
      <c r="AN330" s="46" t="str">
        <f t="shared" si="101"/>
        <v/>
      </c>
      <c r="AO330" s="46" t="str">
        <f t="shared" si="102"/>
        <v/>
      </c>
      <c r="AP330" s="46" t="str">
        <f t="shared" si="103"/>
        <v/>
      </c>
      <c r="AQ330" s="46" t="str">
        <f t="shared" si="104"/>
        <v/>
      </c>
    </row>
    <row r="331" spans="2:43" x14ac:dyDescent="0.25">
      <c r="B331" s="139"/>
      <c r="C331" s="139"/>
      <c r="D331" s="3"/>
      <c r="E331" s="96"/>
      <c r="F331" s="99" t="str">
        <f t="shared" si="90"/>
        <v/>
      </c>
      <c r="G331" s="99"/>
      <c r="H331" s="9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Y331" s="20"/>
      <c r="Z331" s="4"/>
      <c r="AA331" s="4" t="str">
        <f t="shared" si="88"/>
        <v/>
      </c>
      <c r="AB331" s="4" t="str">
        <f t="shared" si="89"/>
        <v/>
      </c>
      <c r="AD331" s="47" t="str">
        <f t="shared" si="91"/>
        <v/>
      </c>
      <c r="AE331" s="47" t="str">
        <f t="shared" si="92"/>
        <v/>
      </c>
      <c r="AF331" s="46" t="str">
        <f t="shared" si="93"/>
        <v/>
      </c>
      <c r="AG331" s="47" t="str">
        <f t="shared" si="94"/>
        <v/>
      </c>
      <c r="AH331" s="46" t="str">
        <f t="shared" si="95"/>
        <v/>
      </c>
      <c r="AI331" s="46" t="str">
        <f t="shared" si="96"/>
        <v/>
      </c>
      <c r="AJ331" s="46" t="str">
        <f t="shared" si="97"/>
        <v/>
      </c>
      <c r="AK331" s="46" t="str">
        <f t="shared" si="98"/>
        <v/>
      </c>
      <c r="AL331" s="46" t="str">
        <f t="shared" si="99"/>
        <v/>
      </c>
      <c r="AM331" s="46" t="str">
        <f t="shared" si="100"/>
        <v/>
      </c>
      <c r="AN331" s="46" t="str">
        <f t="shared" si="101"/>
        <v/>
      </c>
      <c r="AO331" s="46" t="str">
        <f t="shared" si="102"/>
        <v/>
      </c>
      <c r="AP331" s="46" t="str">
        <f t="shared" si="103"/>
        <v/>
      </c>
      <c r="AQ331" s="46" t="str">
        <f t="shared" si="104"/>
        <v/>
      </c>
    </row>
    <row r="332" spans="2:43" x14ac:dyDescent="0.25">
      <c r="B332" s="139"/>
      <c r="C332" s="139"/>
      <c r="D332" s="3"/>
      <c r="E332" s="96"/>
      <c r="F332" s="99" t="str">
        <f t="shared" si="90"/>
        <v/>
      </c>
      <c r="G332" s="99"/>
      <c r="H332" s="9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Y332" s="20"/>
      <c r="Z332" s="4"/>
      <c r="AA332" s="4" t="str">
        <f t="shared" si="88"/>
        <v/>
      </c>
      <c r="AB332" s="4" t="str">
        <f t="shared" si="89"/>
        <v/>
      </c>
      <c r="AD332" s="47" t="str">
        <f t="shared" si="91"/>
        <v/>
      </c>
      <c r="AE332" s="47" t="str">
        <f t="shared" si="92"/>
        <v/>
      </c>
      <c r="AF332" s="46" t="str">
        <f t="shared" si="93"/>
        <v/>
      </c>
      <c r="AG332" s="47" t="str">
        <f t="shared" si="94"/>
        <v/>
      </c>
      <c r="AH332" s="46" t="str">
        <f t="shared" si="95"/>
        <v/>
      </c>
      <c r="AI332" s="46" t="str">
        <f t="shared" si="96"/>
        <v/>
      </c>
      <c r="AJ332" s="46" t="str">
        <f t="shared" si="97"/>
        <v/>
      </c>
      <c r="AK332" s="46" t="str">
        <f t="shared" si="98"/>
        <v/>
      </c>
      <c r="AL332" s="46" t="str">
        <f t="shared" si="99"/>
        <v/>
      </c>
      <c r="AM332" s="46" t="str">
        <f t="shared" si="100"/>
        <v/>
      </c>
      <c r="AN332" s="46" t="str">
        <f t="shared" si="101"/>
        <v/>
      </c>
      <c r="AO332" s="46" t="str">
        <f t="shared" si="102"/>
        <v/>
      </c>
      <c r="AP332" s="46" t="str">
        <f t="shared" si="103"/>
        <v/>
      </c>
      <c r="AQ332" s="46" t="str">
        <f t="shared" si="104"/>
        <v/>
      </c>
    </row>
    <row r="333" spans="2:43" x14ac:dyDescent="0.25">
      <c r="B333" s="139"/>
      <c r="C333" s="139"/>
      <c r="D333" s="3"/>
      <c r="E333" s="96"/>
      <c r="F333" s="99" t="str">
        <f t="shared" si="90"/>
        <v/>
      </c>
      <c r="G333" s="99"/>
      <c r="H333" s="9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Y333" s="20"/>
      <c r="Z333" s="4"/>
      <c r="AA333" s="4" t="str">
        <f t="shared" si="88"/>
        <v/>
      </c>
      <c r="AB333" s="4" t="str">
        <f t="shared" si="89"/>
        <v/>
      </c>
      <c r="AD333" s="47" t="str">
        <f t="shared" si="91"/>
        <v/>
      </c>
      <c r="AE333" s="47" t="str">
        <f t="shared" si="92"/>
        <v/>
      </c>
      <c r="AF333" s="46" t="str">
        <f t="shared" si="93"/>
        <v/>
      </c>
      <c r="AG333" s="47" t="str">
        <f t="shared" si="94"/>
        <v/>
      </c>
      <c r="AH333" s="46" t="str">
        <f t="shared" si="95"/>
        <v/>
      </c>
      <c r="AI333" s="46" t="str">
        <f t="shared" si="96"/>
        <v/>
      </c>
      <c r="AJ333" s="46" t="str">
        <f t="shared" si="97"/>
        <v/>
      </c>
      <c r="AK333" s="46" t="str">
        <f t="shared" si="98"/>
        <v/>
      </c>
      <c r="AL333" s="46" t="str">
        <f t="shared" si="99"/>
        <v/>
      </c>
      <c r="AM333" s="46" t="str">
        <f t="shared" si="100"/>
        <v/>
      </c>
      <c r="AN333" s="46" t="str">
        <f t="shared" si="101"/>
        <v/>
      </c>
      <c r="AO333" s="46" t="str">
        <f t="shared" si="102"/>
        <v/>
      </c>
      <c r="AP333" s="46" t="str">
        <f t="shared" si="103"/>
        <v/>
      </c>
      <c r="AQ333" s="46" t="str">
        <f t="shared" si="104"/>
        <v/>
      </c>
    </row>
    <row r="334" spans="2:43" x14ac:dyDescent="0.25">
      <c r="B334" s="139"/>
      <c r="C334" s="139"/>
      <c r="D334" s="3"/>
      <c r="E334" s="96"/>
      <c r="F334" s="99" t="str">
        <f t="shared" si="90"/>
        <v/>
      </c>
      <c r="G334" s="99"/>
      <c r="H334" s="9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Y334" s="20"/>
      <c r="Z334" s="4"/>
      <c r="AA334" s="4" t="str">
        <f t="shared" si="88"/>
        <v/>
      </c>
      <c r="AB334" s="4" t="str">
        <f t="shared" si="89"/>
        <v/>
      </c>
      <c r="AD334" s="47" t="str">
        <f t="shared" si="91"/>
        <v/>
      </c>
      <c r="AE334" s="47" t="str">
        <f t="shared" si="92"/>
        <v/>
      </c>
      <c r="AF334" s="46" t="str">
        <f t="shared" si="93"/>
        <v/>
      </c>
      <c r="AG334" s="47" t="str">
        <f t="shared" si="94"/>
        <v/>
      </c>
      <c r="AH334" s="46" t="str">
        <f t="shared" si="95"/>
        <v/>
      </c>
      <c r="AI334" s="46" t="str">
        <f t="shared" si="96"/>
        <v/>
      </c>
      <c r="AJ334" s="46" t="str">
        <f t="shared" si="97"/>
        <v/>
      </c>
      <c r="AK334" s="46" t="str">
        <f t="shared" si="98"/>
        <v/>
      </c>
      <c r="AL334" s="46" t="str">
        <f t="shared" si="99"/>
        <v/>
      </c>
      <c r="AM334" s="46" t="str">
        <f t="shared" si="100"/>
        <v/>
      </c>
      <c r="AN334" s="46" t="str">
        <f t="shared" si="101"/>
        <v/>
      </c>
      <c r="AO334" s="46" t="str">
        <f t="shared" si="102"/>
        <v/>
      </c>
      <c r="AP334" s="46" t="str">
        <f t="shared" si="103"/>
        <v/>
      </c>
      <c r="AQ334" s="46" t="str">
        <f t="shared" si="104"/>
        <v/>
      </c>
    </row>
    <row r="335" spans="2:43" x14ac:dyDescent="0.25">
      <c r="B335" s="139"/>
      <c r="C335" s="139"/>
      <c r="D335" s="3"/>
      <c r="E335" s="96"/>
      <c r="F335" s="99" t="str">
        <f t="shared" si="90"/>
        <v/>
      </c>
      <c r="G335" s="99"/>
      <c r="H335" s="9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Y335" s="20"/>
      <c r="Z335" s="4"/>
      <c r="AA335" s="4" t="str">
        <f t="shared" ref="AA335:AA398" si="105">IF(OR($B335="",$B335="SUBTOTAL"),"",IF(AND($B335="capítulo",$E335=$E$12),SUMIF($AD$15:$AD$998,$D335,$AA$15:$AA$998),IF($B335="CAPÍTULO","",IF($E335=$E$13,$AE335*$Z335,SUM($AH335:$AL335)))))</f>
        <v/>
      </c>
      <c r="AB335" s="4" t="str">
        <f t="shared" ref="AB335:AB398" si="106">IF($AL$2=0,"",IF(OR($B335="",$B335="SUBTOTAL"),"",IF(AND($B335="capítulo",$E335=$E$12),SUMIF($AD$15:$AD$998,$D335,$AB$15:$AB$998),IF($B335="CAPÍTULO","",IF($E335=$E$13,$AE335*$Z335,SUM($AH335:$AQ335))))))</f>
        <v/>
      </c>
      <c r="AD335" s="47" t="str">
        <f t="shared" si="91"/>
        <v/>
      </c>
      <c r="AE335" s="47" t="str">
        <f t="shared" si="92"/>
        <v/>
      </c>
      <c r="AF335" s="46" t="str">
        <f t="shared" si="93"/>
        <v/>
      </c>
      <c r="AG335" s="47" t="str">
        <f t="shared" si="94"/>
        <v/>
      </c>
      <c r="AH335" s="46" t="str">
        <f t="shared" si="95"/>
        <v/>
      </c>
      <c r="AI335" s="46" t="str">
        <f t="shared" si="96"/>
        <v/>
      </c>
      <c r="AJ335" s="46" t="str">
        <f t="shared" si="97"/>
        <v/>
      </c>
      <c r="AK335" s="46" t="str">
        <f t="shared" si="98"/>
        <v/>
      </c>
      <c r="AL335" s="46" t="str">
        <f t="shared" si="99"/>
        <v/>
      </c>
      <c r="AM335" s="46" t="str">
        <f t="shared" si="100"/>
        <v/>
      </c>
      <c r="AN335" s="46" t="str">
        <f t="shared" si="101"/>
        <v/>
      </c>
      <c r="AO335" s="46" t="str">
        <f t="shared" si="102"/>
        <v/>
      </c>
      <c r="AP335" s="46" t="str">
        <f t="shared" si="103"/>
        <v/>
      </c>
      <c r="AQ335" s="46" t="str">
        <f t="shared" si="104"/>
        <v/>
      </c>
    </row>
    <row r="336" spans="2:43" x14ac:dyDescent="0.25">
      <c r="B336" s="139"/>
      <c r="C336" s="139"/>
      <c r="D336" s="3"/>
      <c r="E336" s="96"/>
      <c r="F336" s="99" t="str">
        <f t="shared" si="90"/>
        <v/>
      </c>
      <c r="G336" s="99"/>
      <c r="H336" s="9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Y336" s="20"/>
      <c r="Z336" s="4"/>
      <c r="AA336" s="4" t="str">
        <f t="shared" si="105"/>
        <v/>
      </c>
      <c r="AB336" s="4" t="str">
        <f t="shared" si="106"/>
        <v/>
      </c>
      <c r="AD336" s="47" t="str">
        <f t="shared" si="91"/>
        <v/>
      </c>
      <c r="AE336" s="47" t="str">
        <f t="shared" si="92"/>
        <v/>
      </c>
      <c r="AF336" s="46" t="str">
        <f t="shared" si="93"/>
        <v/>
      </c>
      <c r="AG336" s="47" t="str">
        <f t="shared" si="94"/>
        <v/>
      </c>
      <c r="AH336" s="46" t="str">
        <f t="shared" si="95"/>
        <v/>
      </c>
      <c r="AI336" s="46" t="str">
        <f t="shared" si="96"/>
        <v/>
      </c>
      <c r="AJ336" s="46" t="str">
        <f t="shared" si="97"/>
        <v/>
      </c>
      <c r="AK336" s="46" t="str">
        <f t="shared" si="98"/>
        <v/>
      </c>
      <c r="AL336" s="46" t="str">
        <f t="shared" si="99"/>
        <v/>
      </c>
      <c r="AM336" s="46" t="str">
        <f t="shared" si="100"/>
        <v/>
      </c>
      <c r="AN336" s="46" t="str">
        <f t="shared" si="101"/>
        <v/>
      </c>
      <c r="AO336" s="46" t="str">
        <f t="shared" si="102"/>
        <v/>
      </c>
      <c r="AP336" s="46" t="str">
        <f t="shared" si="103"/>
        <v/>
      </c>
      <c r="AQ336" s="46" t="str">
        <f t="shared" si="104"/>
        <v/>
      </c>
    </row>
    <row r="337" spans="2:43" x14ac:dyDescent="0.25">
      <c r="B337" s="139"/>
      <c r="C337" s="139"/>
      <c r="D337" s="3"/>
      <c r="E337" s="96"/>
      <c r="F337" s="99" t="str">
        <f t="shared" si="90"/>
        <v/>
      </c>
      <c r="G337" s="99"/>
      <c r="H337" s="9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Y337" s="20"/>
      <c r="Z337" s="4"/>
      <c r="AA337" s="4" t="str">
        <f t="shared" si="105"/>
        <v/>
      </c>
      <c r="AB337" s="4" t="str">
        <f t="shared" si="106"/>
        <v/>
      </c>
      <c r="AD337" s="47" t="str">
        <f t="shared" si="91"/>
        <v/>
      </c>
      <c r="AE337" s="47" t="str">
        <f t="shared" si="92"/>
        <v/>
      </c>
      <c r="AF337" s="46" t="str">
        <f t="shared" si="93"/>
        <v/>
      </c>
      <c r="AG337" s="47" t="str">
        <f t="shared" si="94"/>
        <v/>
      </c>
      <c r="AH337" s="46" t="str">
        <f t="shared" si="95"/>
        <v/>
      </c>
      <c r="AI337" s="46" t="str">
        <f t="shared" si="96"/>
        <v/>
      </c>
      <c r="AJ337" s="46" t="str">
        <f t="shared" si="97"/>
        <v/>
      </c>
      <c r="AK337" s="46" t="str">
        <f t="shared" si="98"/>
        <v/>
      </c>
      <c r="AL337" s="46" t="str">
        <f t="shared" si="99"/>
        <v/>
      </c>
      <c r="AM337" s="46" t="str">
        <f t="shared" si="100"/>
        <v/>
      </c>
      <c r="AN337" s="46" t="str">
        <f t="shared" si="101"/>
        <v/>
      </c>
      <c r="AO337" s="46" t="str">
        <f t="shared" si="102"/>
        <v/>
      </c>
      <c r="AP337" s="46" t="str">
        <f t="shared" si="103"/>
        <v/>
      </c>
      <c r="AQ337" s="46" t="str">
        <f t="shared" si="104"/>
        <v/>
      </c>
    </row>
    <row r="338" spans="2:43" x14ac:dyDescent="0.25">
      <c r="B338" s="139"/>
      <c r="C338" s="139"/>
      <c r="D338" s="3"/>
      <c r="E338" s="96"/>
      <c r="F338" s="99" t="str">
        <f t="shared" si="90"/>
        <v/>
      </c>
      <c r="G338" s="99"/>
      <c r="H338" s="9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Y338" s="20"/>
      <c r="Z338" s="4"/>
      <c r="AA338" s="4" t="str">
        <f t="shared" si="105"/>
        <v/>
      </c>
      <c r="AB338" s="4" t="str">
        <f t="shared" si="106"/>
        <v/>
      </c>
      <c r="AD338" s="47" t="str">
        <f t="shared" si="91"/>
        <v/>
      </c>
      <c r="AE338" s="47" t="str">
        <f t="shared" si="92"/>
        <v/>
      </c>
      <c r="AF338" s="46" t="str">
        <f t="shared" si="93"/>
        <v/>
      </c>
      <c r="AG338" s="47" t="str">
        <f t="shared" si="94"/>
        <v/>
      </c>
      <c r="AH338" s="46" t="str">
        <f t="shared" si="95"/>
        <v/>
      </c>
      <c r="AI338" s="46" t="str">
        <f t="shared" si="96"/>
        <v/>
      </c>
      <c r="AJ338" s="46" t="str">
        <f t="shared" si="97"/>
        <v/>
      </c>
      <c r="AK338" s="46" t="str">
        <f t="shared" si="98"/>
        <v/>
      </c>
      <c r="AL338" s="46" t="str">
        <f t="shared" si="99"/>
        <v/>
      </c>
      <c r="AM338" s="46" t="str">
        <f t="shared" si="100"/>
        <v/>
      </c>
      <c r="AN338" s="46" t="str">
        <f t="shared" si="101"/>
        <v/>
      </c>
      <c r="AO338" s="46" t="str">
        <f t="shared" si="102"/>
        <v/>
      </c>
      <c r="AP338" s="46" t="str">
        <f t="shared" si="103"/>
        <v/>
      </c>
      <c r="AQ338" s="46" t="str">
        <f t="shared" si="104"/>
        <v/>
      </c>
    </row>
    <row r="339" spans="2:43" x14ac:dyDescent="0.25">
      <c r="B339" s="139"/>
      <c r="C339" s="139"/>
      <c r="D339" s="3"/>
      <c r="E339" s="96"/>
      <c r="F339" s="99" t="str">
        <f t="shared" si="90"/>
        <v/>
      </c>
      <c r="G339" s="99"/>
      <c r="H339" s="9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Y339" s="20"/>
      <c r="Z339" s="4"/>
      <c r="AA339" s="4" t="str">
        <f t="shared" si="105"/>
        <v/>
      </c>
      <c r="AB339" s="4" t="str">
        <f t="shared" si="106"/>
        <v/>
      </c>
      <c r="AD339" s="47" t="str">
        <f t="shared" si="91"/>
        <v/>
      </c>
      <c r="AE339" s="47" t="str">
        <f t="shared" si="92"/>
        <v/>
      </c>
      <c r="AF339" s="46" t="str">
        <f t="shared" si="93"/>
        <v/>
      </c>
      <c r="AG339" s="47" t="str">
        <f t="shared" si="94"/>
        <v/>
      </c>
      <c r="AH339" s="46" t="str">
        <f t="shared" si="95"/>
        <v/>
      </c>
      <c r="AI339" s="46" t="str">
        <f t="shared" si="96"/>
        <v/>
      </c>
      <c r="AJ339" s="46" t="str">
        <f t="shared" si="97"/>
        <v/>
      </c>
      <c r="AK339" s="46" t="str">
        <f t="shared" si="98"/>
        <v/>
      </c>
      <c r="AL339" s="46" t="str">
        <f t="shared" si="99"/>
        <v/>
      </c>
      <c r="AM339" s="46" t="str">
        <f t="shared" si="100"/>
        <v/>
      </c>
      <c r="AN339" s="46" t="str">
        <f t="shared" si="101"/>
        <v/>
      </c>
      <c r="AO339" s="46" t="str">
        <f t="shared" si="102"/>
        <v/>
      </c>
      <c r="AP339" s="46" t="str">
        <f t="shared" si="103"/>
        <v/>
      </c>
      <c r="AQ339" s="46" t="str">
        <f t="shared" si="104"/>
        <v/>
      </c>
    </row>
    <row r="340" spans="2:43" x14ac:dyDescent="0.25">
      <c r="B340" s="139"/>
      <c r="C340" s="139"/>
      <c r="D340" s="3"/>
      <c r="E340" s="96"/>
      <c r="F340" s="99" t="str">
        <f t="shared" si="90"/>
        <v/>
      </c>
      <c r="G340" s="99"/>
      <c r="H340" s="9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Y340" s="20"/>
      <c r="Z340" s="4"/>
      <c r="AA340" s="4" t="str">
        <f t="shared" si="105"/>
        <v/>
      </c>
      <c r="AB340" s="4" t="str">
        <f t="shared" si="106"/>
        <v/>
      </c>
      <c r="AD340" s="47" t="str">
        <f t="shared" si="91"/>
        <v/>
      </c>
      <c r="AE340" s="47" t="str">
        <f t="shared" si="92"/>
        <v/>
      </c>
      <c r="AF340" s="46" t="str">
        <f t="shared" si="93"/>
        <v/>
      </c>
      <c r="AG340" s="47" t="str">
        <f t="shared" si="94"/>
        <v/>
      </c>
      <c r="AH340" s="46" t="str">
        <f t="shared" si="95"/>
        <v/>
      </c>
      <c r="AI340" s="46" t="str">
        <f t="shared" si="96"/>
        <v/>
      </c>
      <c r="AJ340" s="46" t="str">
        <f t="shared" si="97"/>
        <v/>
      </c>
      <c r="AK340" s="46" t="str">
        <f t="shared" si="98"/>
        <v/>
      </c>
      <c r="AL340" s="46" t="str">
        <f t="shared" si="99"/>
        <v/>
      </c>
      <c r="AM340" s="46" t="str">
        <f t="shared" si="100"/>
        <v/>
      </c>
      <c r="AN340" s="46" t="str">
        <f t="shared" si="101"/>
        <v/>
      </c>
      <c r="AO340" s="46" t="str">
        <f t="shared" si="102"/>
        <v/>
      </c>
      <c r="AP340" s="46" t="str">
        <f t="shared" si="103"/>
        <v/>
      </c>
      <c r="AQ340" s="46" t="str">
        <f t="shared" si="104"/>
        <v/>
      </c>
    </row>
    <row r="341" spans="2:43" x14ac:dyDescent="0.25">
      <c r="B341" s="139"/>
      <c r="C341" s="139"/>
      <c r="D341" s="3"/>
      <c r="E341" s="96"/>
      <c r="F341" s="99" t="str">
        <f t="shared" si="90"/>
        <v/>
      </c>
      <c r="G341" s="99"/>
      <c r="H341" s="9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Y341" s="20"/>
      <c r="Z341" s="4"/>
      <c r="AA341" s="4" t="str">
        <f t="shared" si="105"/>
        <v/>
      </c>
      <c r="AB341" s="4" t="str">
        <f t="shared" si="106"/>
        <v/>
      </c>
      <c r="AD341" s="47" t="str">
        <f t="shared" si="91"/>
        <v/>
      </c>
      <c r="AE341" s="47" t="str">
        <f t="shared" si="92"/>
        <v/>
      </c>
      <c r="AF341" s="46" t="str">
        <f t="shared" si="93"/>
        <v/>
      </c>
      <c r="AG341" s="47" t="str">
        <f t="shared" si="94"/>
        <v/>
      </c>
      <c r="AH341" s="46" t="str">
        <f t="shared" si="95"/>
        <v/>
      </c>
      <c r="AI341" s="46" t="str">
        <f t="shared" si="96"/>
        <v/>
      </c>
      <c r="AJ341" s="46" t="str">
        <f t="shared" si="97"/>
        <v/>
      </c>
      <c r="AK341" s="46" t="str">
        <f t="shared" si="98"/>
        <v/>
      </c>
      <c r="AL341" s="46" t="str">
        <f t="shared" si="99"/>
        <v/>
      </c>
      <c r="AM341" s="46" t="str">
        <f t="shared" si="100"/>
        <v/>
      </c>
      <c r="AN341" s="46" t="str">
        <f t="shared" si="101"/>
        <v/>
      </c>
      <c r="AO341" s="46" t="str">
        <f t="shared" si="102"/>
        <v/>
      </c>
      <c r="AP341" s="46" t="str">
        <f t="shared" si="103"/>
        <v/>
      </c>
      <c r="AQ341" s="46" t="str">
        <f t="shared" si="104"/>
        <v/>
      </c>
    </row>
    <row r="342" spans="2:43" x14ac:dyDescent="0.25">
      <c r="B342" s="139"/>
      <c r="C342" s="139"/>
      <c r="D342" s="3"/>
      <c r="E342" s="96"/>
      <c r="F342" s="99" t="str">
        <f t="shared" si="90"/>
        <v/>
      </c>
      <c r="G342" s="99"/>
      <c r="H342" s="9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Y342" s="20"/>
      <c r="Z342" s="4"/>
      <c r="AA342" s="4" t="str">
        <f t="shared" si="105"/>
        <v/>
      </c>
      <c r="AB342" s="4" t="str">
        <f t="shared" si="106"/>
        <v/>
      </c>
      <c r="AD342" s="47" t="str">
        <f t="shared" si="91"/>
        <v/>
      </c>
      <c r="AE342" s="47" t="str">
        <f t="shared" si="92"/>
        <v/>
      </c>
      <c r="AF342" s="46" t="str">
        <f t="shared" si="93"/>
        <v/>
      </c>
      <c r="AG342" s="47" t="str">
        <f t="shared" si="94"/>
        <v/>
      </c>
      <c r="AH342" s="46" t="str">
        <f t="shared" si="95"/>
        <v/>
      </c>
      <c r="AI342" s="46" t="str">
        <f t="shared" si="96"/>
        <v/>
      </c>
      <c r="AJ342" s="46" t="str">
        <f t="shared" si="97"/>
        <v/>
      </c>
      <c r="AK342" s="46" t="str">
        <f t="shared" si="98"/>
        <v/>
      </c>
      <c r="AL342" s="46" t="str">
        <f t="shared" si="99"/>
        <v/>
      </c>
      <c r="AM342" s="46" t="str">
        <f t="shared" si="100"/>
        <v/>
      </c>
      <c r="AN342" s="46" t="str">
        <f t="shared" si="101"/>
        <v/>
      </c>
      <c r="AO342" s="46" t="str">
        <f t="shared" si="102"/>
        <v/>
      </c>
      <c r="AP342" s="46" t="str">
        <f t="shared" si="103"/>
        <v/>
      </c>
      <c r="AQ342" s="46" t="str">
        <f t="shared" si="104"/>
        <v/>
      </c>
    </row>
    <row r="343" spans="2:43" x14ac:dyDescent="0.25">
      <c r="B343" s="139"/>
      <c r="C343" s="139"/>
      <c r="D343" s="3"/>
      <c r="E343" s="96"/>
      <c r="F343" s="99" t="str">
        <f t="shared" si="90"/>
        <v/>
      </c>
      <c r="G343" s="99"/>
      <c r="H343" s="9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Y343" s="20"/>
      <c r="Z343" s="4"/>
      <c r="AA343" s="4" t="str">
        <f t="shared" si="105"/>
        <v/>
      </c>
      <c r="AB343" s="4" t="str">
        <f t="shared" si="106"/>
        <v/>
      </c>
      <c r="AD343" s="47" t="str">
        <f t="shared" si="91"/>
        <v/>
      </c>
      <c r="AE343" s="47" t="str">
        <f t="shared" si="92"/>
        <v/>
      </c>
      <c r="AF343" s="46" t="str">
        <f t="shared" si="93"/>
        <v/>
      </c>
      <c r="AG343" s="47" t="str">
        <f t="shared" si="94"/>
        <v/>
      </c>
      <c r="AH343" s="46" t="str">
        <f t="shared" si="95"/>
        <v/>
      </c>
      <c r="AI343" s="46" t="str">
        <f t="shared" si="96"/>
        <v/>
      </c>
      <c r="AJ343" s="46" t="str">
        <f t="shared" si="97"/>
        <v/>
      </c>
      <c r="AK343" s="46" t="str">
        <f t="shared" si="98"/>
        <v/>
      </c>
      <c r="AL343" s="46" t="str">
        <f t="shared" si="99"/>
        <v/>
      </c>
      <c r="AM343" s="46" t="str">
        <f t="shared" si="100"/>
        <v/>
      </c>
      <c r="AN343" s="46" t="str">
        <f t="shared" si="101"/>
        <v/>
      </c>
      <c r="AO343" s="46" t="str">
        <f t="shared" si="102"/>
        <v/>
      </c>
      <c r="AP343" s="46" t="str">
        <f t="shared" si="103"/>
        <v/>
      </c>
      <c r="AQ343" s="46" t="str">
        <f t="shared" si="104"/>
        <v/>
      </c>
    </row>
    <row r="344" spans="2:43" x14ac:dyDescent="0.25">
      <c r="B344" s="139"/>
      <c r="C344" s="139"/>
      <c r="D344" s="3"/>
      <c r="E344" s="96"/>
      <c r="F344" s="99" t="str">
        <f t="shared" si="90"/>
        <v/>
      </c>
      <c r="G344" s="99"/>
      <c r="H344" s="9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Y344" s="20"/>
      <c r="Z344" s="4"/>
      <c r="AA344" s="4" t="str">
        <f t="shared" si="105"/>
        <v/>
      </c>
      <c r="AB344" s="4" t="str">
        <f t="shared" si="106"/>
        <v/>
      </c>
      <c r="AD344" s="47" t="str">
        <f t="shared" si="91"/>
        <v/>
      </c>
      <c r="AE344" s="47" t="str">
        <f t="shared" si="92"/>
        <v/>
      </c>
      <c r="AF344" s="46" t="str">
        <f t="shared" si="93"/>
        <v/>
      </c>
      <c r="AG344" s="47" t="str">
        <f t="shared" si="94"/>
        <v/>
      </c>
      <c r="AH344" s="46" t="str">
        <f t="shared" si="95"/>
        <v/>
      </c>
      <c r="AI344" s="46" t="str">
        <f t="shared" si="96"/>
        <v/>
      </c>
      <c r="AJ344" s="46" t="str">
        <f t="shared" si="97"/>
        <v/>
      </c>
      <c r="AK344" s="46" t="str">
        <f t="shared" si="98"/>
        <v/>
      </c>
      <c r="AL344" s="46" t="str">
        <f t="shared" si="99"/>
        <v/>
      </c>
      <c r="AM344" s="46" t="str">
        <f t="shared" si="100"/>
        <v/>
      </c>
      <c r="AN344" s="46" t="str">
        <f t="shared" si="101"/>
        <v/>
      </c>
      <c r="AO344" s="46" t="str">
        <f t="shared" si="102"/>
        <v/>
      </c>
      <c r="AP344" s="46" t="str">
        <f t="shared" si="103"/>
        <v/>
      </c>
      <c r="AQ344" s="46" t="str">
        <f t="shared" si="104"/>
        <v/>
      </c>
    </row>
    <row r="345" spans="2:43" x14ac:dyDescent="0.25">
      <c r="B345" s="139"/>
      <c r="C345" s="139"/>
      <c r="D345" s="3"/>
      <c r="E345" s="96"/>
      <c r="F345" s="99" t="str">
        <f t="shared" si="90"/>
        <v/>
      </c>
      <c r="G345" s="99"/>
      <c r="H345" s="9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Y345" s="20"/>
      <c r="Z345" s="4"/>
      <c r="AA345" s="4" t="str">
        <f t="shared" si="105"/>
        <v/>
      </c>
      <c r="AB345" s="4" t="str">
        <f t="shared" si="106"/>
        <v/>
      </c>
      <c r="AD345" s="47" t="str">
        <f t="shared" si="91"/>
        <v/>
      </c>
      <c r="AE345" s="47" t="str">
        <f t="shared" si="92"/>
        <v/>
      </c>
      <c r="AF345" s="46" t="str">
        <f t="shared" si="93"/>
        <v/>
      </c>
      <c r="AG345" s="47" t="str">
        <f t="shared" si="94"/>
        <v/>
      </c>
      <c r="AH345" s="46" t="str">
        <f t="shared" si="95"/>
        <v/>
      </c>
      <c r="AI345" s="46" t="str">
        <f t="shared" si="96"/>
        <v/>
      </c>
      <c r="AJ345" s="46" t="str">
        <f t="shared" si="97"/>
        <v/>
      </c>
      <c r="AK345" s="46" t="str">
        <f t="shared" si="98"/>
        <v/>
      </c>
      <c r="AL345" s="46" t="str">
        <f t="shared" si="99"/>
        <v/>
      </c>
      <c r="AM345" s="46" t="str">
        <f t="shared" si="100"/>
        <v/>
      </c>
      <c r="AN345" s="46" t="str">
        <f t="shared" si="101"/>
        <v/>
      </c>
      <c r="AO345" s="46" t="str">
        <f t="shared" si="102"/>
        <v/>
      </c>
      <c r="AP345" s="46" t="str">
        <f t="shared" si="103"/>
        <v/>
      </c>
      <c r="AQ345" s="46" t="str">
        <f t="shared" si="104"/>
        <v/>
      </c>
    </row>
    <row r="346" spans="2:43" x14ac:dyDescent="0.25">
      <c r="B346" s="139"/>
      <c r="C346" s="139"/>
      <c r="D346" s="3"/>
      <c r="E346" s="96"/>
      <c r="F346" s="99" t="str">
        <f t="shared" si="90"/>
        <v/>
      </c>
      <c r="G346" s="99"/>
      <c r="H346" s="9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Y346" s="20"/>
      <c r="Z346" s="4"/>
      <c r="AA346" s="4" t="str">
        <f t="shared" si="105"/>
        <v/>
      </c>
      <c r="AB346" s="4" t="str">
        <f t="shared" si="106"/>
        <v/>
      </c>
      <c r="AD346" s="47" t="str">
        <f t="shared" si="91"/>
        <v/>
      </c>
      <c r="AE346" s="47" t="str">
        <f t="shared" si="92"/>
        <v/>
      </c>
      <c r="AF346" s="46" t="str">
        <f t="shared" si="93"/>
        <v/>
      </c>
      <c r="AG346" s="47" t="str">
        <f t="shared" si="94"/>
        <v/>
      </c>
      <c r="AH346" s="46" t="str">
        <f t="shared" si="95"/>
        <v/>
      </c>
      <c r="AI346" s="46" t="str">
        <f t="shared" si="96"/>
        <v/>
      </c>
      <c r="AJ346" s="46" t="str">
        <f t="shared" si="97"/>
        <v/>
      </c>
      <c r="AK346" s="46" t="str">
        <f t="shared" si="98"/>
        <v/>
      </c>
      <c r="AL346" s="46" t="str">
        <f t="shared" si="99"/>
        <v/>
      </c>
      <c r="AM346" s="46" t="str">
        <f t="shared" si="100"/>
        <v/>
      </c>
      <c r="AN346" s="46" t="str">
        <f t="shared" si="101"/>
        <v/>
      </c>
      <c r="AO346" s="46" t="str">
        <f t="shared" si="102"/>
        <v/>
      </c>
      <c r="AP346" s="46" t="str">
        <f t="shared" si="103"/>
        <v/>
      </c>
      <c r="AQ346" s="46" t="str">
        <f t="shared" si="104"/>
        <v/>
      </c>
    </row>
    <row r="347" spans="2:43" x14ac:dyDescent="0.25">
      <c r="B347" s="139"/>
      <c r="C347" s="139"/>
      <c r="D347" s="3"/>
      <c r="E347" s="96"/>
      <c r="F347" s="99" t="str">
        <f t="shared" ref="F347:F410" si="107">IF(G347="","",VLOOKUP($G347,$AW$2:$AX$12,2,FALSE))</f>
        <v/>
      </c>
      <c r="G347" s="99"/>
      <c r="H347" s="9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Y347" s="20"/>
      <c r="Z347" s="4"/>
      <c r="AA347" s="4" t="str">
        <f t="shared" si="105"/>
        <v/>
      </c>
      <c r="AB347" s="4" t="str">
        <f t="shared" si="106"/>
        <v/>
      </c>
      <c r="AD347" s="47" t="str">
        <f t="shared" si="91"/>
        <v/>
      </c>
      <c r="AE347" s="47" t="str">
        <f t="shared" si="92"/>
        <v/>
      </c>
      <c r="AF347" s="46" t="str">
        <f t="shared" si="93"/>
        <v/>
      </c>
      <c r="AG347" s="47" t="str">
        <f t="shared" si="94"/>
        <v/>
      </c>
      <c r="AH347" s="46" t="str">
        <f t="shared" si="95"/>
        <v/>
      </c>
      <c r="AI347" s="46" t="str">
        <f t="shared" si="96"/>
        <v/>
      </c>
      <c r="AJ347" s="46" t="str">
        <f t="shared" si="97"/>
        <v/>
      </c>
      <c r="AK347" s="46" t="str">
        <f t="shared" si="98"/>
        <v/>
      </c>
      <c r="AL347" s="46" t="str">
        <f t="shared" si="99"/>
        <v/>
      </c>
      <c r="AM347" s="46" t="str">
        <f t="shared" si="100"/>
        <v/>
      </c>
      <c r="AN347" s="46" t="str">
        <f t="shared" si="101"/>
        <v/>
      </c>
      <c r="AO347" s="46" t="str">
        <f t="shared" si="102"/>
        <v/>
      </c>
      <c r="AP347" s="46" t="str">
        <f t="shared" si="103"/>
        <v/>
      </c>
      <c r="AQ347" s="46" t="str">
        <f t="shared" si="104"/>
        <v/>
      </c>
    </row>
    <row r="348" spans="2:43" x14ac:dyDescent="0.25">
      <c r="B348" s="139"/>
      <c r="C348" s="139"/>
      <c r="D348" s="3"/>
      <c r="E348" s="96"/>
      <c r="F348" s="99" t="str">
        <f t="shared" si="107"/>
        <v/>
      </c>
      <c r="G348" s="99"/>
      <c r="H348" s="9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Y348" s="20"/>
      <c r="Z348" s="4"/>
      <c r="AA348" s="4" t="str">
        <f t="shared" si="105"/>
        <v/>
      </c>
      <c r="AB348" s="4" t="str">
        <f t="shared" si="106"/>
        <v/>
      </c>
      <c r="AD348" s="47" t="str">
        <f t="shared" si="91"/>
        <v/>
      </c>
      <c r="AE348" s="47" t="str">
        <f t="shared" si="92"/>
        <v/>
      </c>
      <c r="AF348" s="46" t="str">
        <f t="shared" si="93"/>
        <v/>
      </c>
      <c r="AG348" s="47" t="str">
        <f t="shared" si="94"/>
        <v/>
      </c>
      <c r="AH348" s="46" t="str">
        <f t="shared" si="95"/>
        <v/>
      </c>
      <c r="AI348" s="46" t="str">
        <f t="shared" si="96"/>
        <v/>
      </c>
      <c r="AJ348" s="46" t="str">
        <f t="shared" si="97"/>
        <v/>
      </c>
      <c r="AK348" s="46" t="str">
        <f t="shared" si="98"/>
        <v/>
      </c>
      <c r="AL348" s="46" t="str">
        <f t="shared" si="99"/>
        <v/>
      </c>
      <c r="AM348" s="46" t="str">
        <f t="shared" si="100"/>
        <v/>
      </c>
      <c r="AN348" s="46" t="str">
        <f t="shared" si="101"/>
        <v/>
      </c>
      <c r="AO348" s="46" t="str">
        <f t="shared" si="102"/>
        <v/>
      </c>
      <c r="AP348" s="46" t="str">
        <f t="shared" si="103"/>
        <v/>
      </c>
      <c r="AQ348" s="46" t="str">
        <f t="shared" si="104"/>
        <v/>
      </c>
    </row>
    <row r="349" spans="2:43" x14ac:dyDescent="0.25">
      <c r="B349" s="139"/>
      <c r="C349" s="139"/>
      <c r="D349" s="3"/>
      <c r="E349" s="96"/>
      <c r="F349" s="99" t="str">
        <f t="shared" si="107"/>
        <v/>
      </c>
      <c r="G349" s="99"/>
      <c r="H349" s="9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Y349" s="20"/>
      <c r="Z349" s="4"/>
      <c r="AA349" s="4" t="str">
        <f t="shared" si="105"/>
        <v/>
      </c>
      <c r="AB349" s="4" t="str">
        <f t="shared" si="106"/>
        <v/>
      </c>
      <c r="AD349" s="47" t="str">
        <f t="shared" si="91"/>
        <v/>
      </c>
      <c r="AE349" s="47" t="str">
        <f t="shared" si="92"/>
        <v/>
      </c>
      <c r="AF349" s="46" t="str">
        <f t="shared" si="93"/>
        <v/>
      </c>
      <c r="AG349" s="47" t="str">
        <f t="shared" si="94"/>
        <v/>
      </c>
      <c r="AH349" s="46" t="str">
        <f t="shared" si="95"/>
        <v/>
      </c>
      <c r="AI349" s="46" t="str">
        <f t="shared" si="96"/>
        <v/>
      </c>
      <c r="AJ349" s="46" t="str">
        <f t="shared" si="97"/>
        <v/>
      </c>
      <c r="AK349" s="46" t="str">
        <f t="shared" si="98"/>
        <v/>
      </c>
      <c r="AL349" s="46" t="str">
        <f t="shared" si="99"/>
        <v/>
      </c>
      <c r="AM349" s="46" t="str">
        <f t="shared" si="100"/>
        <v/>
      </c>
      <c r="AN349" s="46" t="str">
        <f t="shared" si="101"/>
        <v/>
      </c>
      <c r="AO349" s="46" t="str">
        <f t="shared" si="102"/>
        <v/>
      </c>
      <c r="AP349" s="46" t="str">
        <f t="shared" si="103"/>
        <v/>
      </c>
      <c r="AQ349" s="46" t="str">
        <f t="shared" si="104"/>
        <v/>
      </c>
    </row>
    <row r="350" spans="2:43" x14ac:dyDescent="0.25">
      <c r="B350" s="139"/>
      <c r="C350" s="139"/>
      <c r="D350" s="3"/>
      <c r="E350" s="96"/>
      <c r="F350" s="99" t="str">
        <f t="shared" si="107"/>
        <v/>
      </c>
      <c r="G350" s="99"/>
      <c r="H350" s="9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Y350" s="20"/>
      <c r="Z350" s="4"/>
      <c r="AA350" s="4" t="str">
        <f t="shared" si="105"/>
        <v/>
      </c>
      <c r="AB350" s="4" t="str">
        <f t="shared" si="106"/>
        <v/>
      </c>
      <c r="AD350" s="47" t="str">
        <f t="shared" si="91"/>
        <v/>
      </c>
      <c r="AE350" s="47" t="str">
        <f t="shared" si="92"/>
        <v/>
      </c>
      <c r="AF350" s="46" t="str">
        <f t="shared" si="93"/>
        <v/>
      </c>
      <c r="AG350" s="47" t="str">
        <f t="shared" si="94"/>
        <v/>
      </c>
      <c r="AH350" s="46" t="str">
        <f t="shared" si="95"/>
        <v/>
      </c>
      <c r="AI350" s="46" t="str">
        <f t="shared" si="96"/>
        <v/>
      </c>
      <c r="AJ350" s="46" t="str">
        <f t="shared" si="97"/>
        <v/>
      </c>
      <c r="AK350" s="46" t="str">
        <f t="shared" si="98"/>
        <v/>
      </c>
      <c r="AL350" s="46" t="str">
        <f t="shared" si="99"/>
        <v/>
      </c>
      <c r="AM350" s="46" t="str">
        <f t="shared" si="100"/>
        <v/>
      </c>
      <c r="AN350" s="46" t="str">
        <f t="shared" si="101"/>
        <v/>
      </c>
      <c r="AO350" s="46" t="str">
        <f t="shared" si="102"/>
        <v/>
      </c>
      <c r="AP350" s="46" t="str">
        <f t="shared" si="103"/>
        <v/>
      </c>
      <c r="AQ350" s="46" t="str">
        <f t="shared" si="104"/>
        <v/>
      </c>
    </row>
    <row r="351" spans="2:43" x14ac:dyDescent="0.25">
      <c r="B351" s="139"/>
      <c r="C351" s="139"/>
      <c r="D351" s="3"/>
      <c r="E351" s="96"/>
      <c r="F351" s="99" t="str">
        <f t="shared" si="107"/>
        <v/>
      </c>
      <c r="G351" s="99"/>
      <c r="H351" s="9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Y351" s="20"/>
      <c r="Z351" s="4"/>
      <c r="AA351" s="4" t="str">
        <f t="shared" si="105"/>
        <v/>
      </c>
      <c r="AB351" s="4" t="str">
        <f t="shared" si="106"/>
        <v/>
      </c>
      <c r="AD351" s="47" t="str">
        <f t="shared" si="91"/>
        <v/>
      </c>
      <c r="AE351" s="47" t="str">
        <f t="shared" si="92"/>
        <v/>
      </c>
      <c r="AF351" s="46" t="str">
        <f t="shared" si="93"/>
        <v/>
      </c>
      <c r="AG351" s="47" t="str">
        <f t="shared" si="94"/>
        <v/>
      </c>
      <c r="AH351" s="46" t="str">
        <f t="shared" si="95"/>
        <v/>
      </c>
      <c r="AI351" s="46" t="str">
        <f t="shared" si="96"/>
        <v/>
      </c>
      <c r="AJ351" s="46" t="str">
        <f t="shared" si="97"/>
        <v/>
      </c>
      <c r="AK351" s="46" t="str">
        <f t="shared" si="98"/>
        <v/>
      </c>
      <c r="AL351" s="46" t="str">
        <f t="shared" si="99"/>
        <v/>
      </c>
      <c r="AM351" s="46" t="str">
        <f t="shared" si="100"/>
        <v/>
      </c>
      <c r="AN351" s="46" t="str">
        <f t="shared" si="101"/>
        <v/>
      </c>
      <c r="AO351" s="46" t="str">
        <f t="shared" si="102"/>
        <v/>
      </c>
      <c r="AP351" s="46" t="str">
        <f t="shared" si="103"/>
        <v/>
      </c>
      <c r="AQ351" s="46" t="str">
        <f t="shared" si="104"/>
        <v/>
      </c>
    </row>
    <row r="352" spans="2:43" x14ac:dyDescent="0.25">
      <c r="B352" s="139"/>
      <c r="C352" s="139"/>
      <c r="D352" s="3"/>
      <c r="E352" s="96"/>
      <c r="F352" s="99" t="str">
        <f t="shared" si="107"/>
        <v/>
      </c>
      <c r="G352" s="99"/>
      <c r="H352" s="9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Y352" s="20"/>
      <c r="Z352" s="4"/>
      <c r="AA352" s="4" t="str">
        <f t="shared" si="105"/>
        <v/>
      </c>
      <c r="AB352" s="4" t="str">
        <f t="shared" si="106"/>
        <v/>
      </c>
      <c r="AD352" s="47" t="str">
        <f t="shared" si="91"/>
        <v/>
      </c>
      <c r="AE352" s="47" t="str">
        <f t="shared" si="92"/>
        <v/>
      </c>
      <c r="AF352" s="46" t="str">
        <f t="shared" si="93"/>
        <v/>
      </c>
      <c r="AG352" s="47" t="str">
        <f t="shared" si="94"/>
        <v/>
      </c>
      <c r="AH352" s="46" t="str">
        <f t="shared" si="95"/>
        <v/>
      </c>
      <c r="AI352" s="46" t="str">
        <f t="shared" si="96"/>
        <v/>
      </c>
      <c r="AJ352" s="46" t="str">
        <f t="shared" si="97"/>
        <v/>
      </c>
      <c r="AK352" s="46" t="str">
        <f t="shared" si="98"/>
        <v/>
      </c>
      <c r="AL352" s="46" t="str">
        <f t="shared" si="99"/>
        <v/>
      </c>
      <c r="AM352" s="46" t="str">
        <f t="shared" si="100"/>
        <v/>
      </c>
      <c r="AN352" s="46" t="str">
        <f t="shared" si="101"/>
        <v/>
      </c>
      <c r="AO352" s="46" t="str">
        <f t="shared" si="102"/>
        <v/>
      </c>
      <c r="AP352" s="46" t="str">
        <f t="shared" si="103"/>
        <v/>
      </c>
      <c r="AQ352" s="46" t="str">
        <f t="shared" si="104"/>
        <v/>
      </c>
    </row>
    <row r="353" spans="2:43" x14ac:dyDescent="0.25">
      <c r="B353" s="139"/>
      <c r="C353" s="139"/>
      <c r="D353" s="3"/>
      <c r="E353" s="96"/>
      <c r="F353" s="99" t="str">
        <f t="shared" si="107"/>
        <v/>
      </c>
      <c r="G353" s="99"/>
      <c r="H353" s="9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Y353" s="20"/>
      <c r="Z353" s="4"/>
      <c r="AA353" s="4" t="str">
        <f t="shared" si="105"/>
        <v/>
      </c>
      <c r="AB353" s="4" t="str">
        <f t="shared" si="106"/>
        <v/>
      </c>
      <c r="AD353" s="47" t="str">
        <f t="shared" si="91"/>
        <v/>
      </c>
      <c r="AE353" s="47" t="str">
        <f t="shared" si="92"/>
        <v/>
      </c>
      <c r="AF353" s="46" t="str">
        <f t="shared" si="93"/>
        <v/>
      </c>
      <c r="AG353" s="47" t="str">
        <f t="shared" si="94"/>
        <v/>
      </c>
      <c r="AH353" s="46" t="str">
        <f t="shared" si="95"/>
        <v/>
      </c>
      <c r="AI353" s="46" t="str">
        <f t="shared" si="96"/>
        <v/>
      </c>
      <c r="AJ353" s="46" t="str">
        <f t="shared" si="97"/>
        <v/>
      </c>
      <c r="AK353" s="46" t="str">
        <f t="shared" si="98"/>
        <v/>
      </c>
      <c r="AL353" s="46" t="str">
        <f t="shared" si="99"/>
        <v/>
      </c>
      <c r="AM353" s="46" t="str">
        <f t="shared" si="100"/>
        <v/>
      </c>
      <c r="AN353" s="46" t="str">
        <f t="shared" si="101"/>
        <v/>
      </c>
      <c r="AO353" s="46" t="str">
        <f t="shared" si="102"/>
        <v/>
      </c>
      <c r="AP353" s="46" t="str">
        <f t="shared" si="103"/>
        <v/>
      </c>
      <c r="AQ353" s="46" t="str">
        <f t="shared" si="104"/>
        <v/>
      </c>
    </row>
    <row r="354" spans="2:43" x14ac:dyDescent="0.25">
      <c r="B354" s="139"/>
      <c r="C354" s="139"/>
      <c r="D354" s="3"/>
      <c r="E354" s="96"/>
      <c r="F354" s="99" t="str">
        <f t="shared" si="107"/>
        <v/>
      </c>
      <c r="G354" s="99"/>
      <c r="H354" s="9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Y354" s="20"/>
      <c r="Z354" s="4"/>
      <c r="AA354" s="4" t="str">
        <f t="shared" si="105"/>
        <v/>
      </c>
      <c r="AB354" s="4" t="str">
        <f t="shared" si="106"/>
        <v/>
      </c>
      <c r="AD354" s="47" t="str">
        <f t="shared" si="91"/>
        <v/>
      </c>
      <c r="AE354" s="47" t="str">
        <f t="shared" si="92"/>
        <v/>
      </c>
      <c r="AF354" s="46" t="str">
        <f t="shared" si="93"/>
        <v/>
      </c>
      <c r="AG354" s="47" t="str">
        <f t="shared" si="94"/>
        <v/>
      </c>
      <c r="AH354" s="46" t="str">
        <f t="shared" si="95"/>
        <v/>
      </c>
      <c r="AI354" s="46" t="str">
        <f t="shared" si="96"/>
        <v/>
      </c>
      <c r="AJ354" s="46" t="str">
        <f t="shared" si="97"/>
        <v/>
      </c>
      <c r="AK354" s="46" t="str">
        <f t="shared" si="98"/>
        <v/>
      </c>
      <c r="AL354" s="46" t="str">
        <f t="shared" si="99"/>
        <v/>
      </c>
      <c r="AM354" s="46" t="str">
        <f t="shared" si="100"/>
        <v/>
      </c>
      <c r="AN354" s="46" t="str">
        <f t="shared" si="101"/>
        <v/>
      </c>
      <c r="AO354" s="46" t="str">
        <f t="shared" si="102"/>
        <v/>
      </c>
      <c r="AP354" s="46" t="str">
        <f t="shared" si="103"/>
        <v/>
      </c>
      <c r="AQ354" s="46" t="str">
        <f t="shared" si="104"/>
        <v/>
      </c>
    </row>
    <row r="355" spans="2:43" x14ac:dyDescent="0.25">
      <c r="B355" s="139"/>
      <c r="C355" s="139"/>
      <c r="D355" s="3"/>
      <c r="E355" s="96"/>
      <c r="F355" s="99" t="str">
        <f t="shared" si="107"/>
        <v/>
      </c>
      <c r="G355" s="99"/>
      <c r="H355" s="9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Y355" s="20"/>
      <c r="Z355" s="4"/>
      <c r="AA355" s="4" t="str">
        <f t="shared" si="105"/>
        <v/>
      </c>
      <c r="AB355" s="4" t="str">
        <f t="shared" si="106"/>
        <v/>
      </c>
      <c r="AD355" s="47" t="str">
        <f t="shared" si="91"/>
        <v/>
      </c>
      <c r="AE355" s="47" t="str">
        <f t="shared" si="92"/>
        <v/>
      </c>
      <c r="AF355" s="46" t="str">
        <f t="shared" si="93"/>
        <v/>
      </c>
      <c r="AG355" s="47" t="str">
        <f t="shared" si="94"/>
        <v/>
      </c>
      <c r="AH355" s="46" t="str">
        <f t="shared" si="95"/>
        <v/>
      </c>
      <c r="AI355" s="46" t="str">
        <f t="shared" si="96"/>
        <v/>
      </c>
      <c r="AJ355" s="46" t="str">
        <f t="shared" si="97"/>
        <v/>
      </c>
      <c r="AK355" s="46" t="str">
        <f t="shared" si="98"/>
        <v/>
      </c>
      <c r="AL355" s="46" t="str">
        <f t="shared" si="99"/>
        <v/>
      </c>
      <c r="AM355" s="46" t="str">
        <f t="shared" si="100"/>
        <v/>
      </c>
      <c r="AN355" s="46" t="str">
        <f t="shared" si="101"/>
        <v/>
      </c>
      <c r="AO355" s="46" t="str">
        <f t="shared" si="102"/>
        <v/>
      </c>
      <c r="AP355" s="46" t="str">
        <f t="shared" si="103"/>
        <v/>
      </c>
      <c r="AQ355" s="46" t="str">
        <f t="shared" si="104"/>
        <v/>
      </c>
    </row>
    <row r="356" spans="2:43" x14ac:dyDescent="0.25">
      <c r="B356" s="139"/>
      <c r="C356" s="139"/>
      <c r="D356" s="3"/>
      <c r="E356" s="96"/>
      <c r="F356" s="99" t="str">
        <f t="shared" si="107"/>
        <v/>
      </c>
      <c r="G356" s="99"/>
      <c r="H356" s="9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Y356" s="20"/>
      <c r="Z356" s="4"/>
      <c r="AA356" s="4" t="str">
        <f t="shared" si="105"/>
        <v/>
      </c>
      <c r="AB356" s="4" t="str">
        <f t="shared" si="106"/>
        <v/>
      </c>
      <c r="AD356" s="47" t="str">
        <f t="shared" si="91"/>
        <v/>
      </c>
      <c r="AE356" s="47" t="str">
        <f t="shared" si="92"/>
        <v/>
      </c>
      <c r="AF356" s="46" t="str">
        <f t="shared" si="93"/>
        <v/>
      </c>
      <c r="AG356" s="47" t="str">
        <f t="shared" si="94"/>
        <v/>
      </c>
      <c r="AH356" s="46" t="str">
        <f t="shared" si="95"/>
        <v/>
      </c>
      <c r="AI356" s="46" t="str">
        <f t="shared" si="96"/>
        <v/>
      </c>
      <c r="AJ356" s="46" t="str">
        <f t="shared" si="97"/>
        <v/>
      </c>
      <c r="AK356" s="46" t="str">
        <f t="shared" si="98"/>
        <v/>
      </c>
      <c r="AL356" s="46" t="str">
        <f t="shared" si="99"/>
        <v/>
      </c>
      <c r="AM356" s="46" t="str">
        <f t="shared" si="100"/>
        <v/>
      </c>
      <c r="AN356" s="46" t="str">
        <f t="shared" si="101"/>
        <v/>
      </c>
      <c r="AO356" s="46" t="str">
        <f t="shared" si="102"/>
        <v/>
      </c>
      <c r="AP356" s="46" t="str">
        <f t="shared" si="103"/>
        <v/>
      </c>
      <c r="AQ356" s="46" t="str">
        <f t="shared" si="104"/>
        <v/>
      </c>
    </row>
    <row r="357" spans="2:43" x14ac:dyDescent="0.25">
      <c r="B357" s="139"/>
      <c r="C357" s="139"/>
      <c r="D357" s="3"/>
      <c r="E357" s="96"/>
      <c r="F357" s="99" t="str">
        <f t="shared" si="107"/>
        <v/>
      </c>
      <c r="G357" s="99"/>
      <c r="H357" s="9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Y357" s="20"/>
      <c r="Z357" s="4"/>
      <c r="AA357" s="4" t="str">
        <f t="shared" si="105"/>
        <v/>
      </c>
      <c r="AB357" s="4" t="str">
        <f t="shared" si="106"/>
        <v/>
      </c>
      <c r="AD357" s="47" t="str">
        <f t="shared" si="91"/>
        <v/>
      </c>
      <c r="AE357" s="47" t="str">
        <f t="shared" si="92"/>
        <v/>
      </c>
      <c r="AF357" s="46" t="str">
        <f t="shared" si="93"/>
        <v/>
      </c>
      <c r="AG357" s="47" t="str">
        <f t="shared" si="94"/>
        <v/>
      </c>
      <c r="AH357" s="46" t="str">
        <f t="shared" si="95"/>
        <v/>
      </c>
      <c r="AI357" s="46" t="str">
        <f t="shared" si="96"/>
        <v/>
      </c>
      <c r="AJ357" s="46" t="str">
        <f t="shared" si="97"/>
        <v/>
      </c>
      <c r="AK357" s="46" t="str">
        <f t="shared" si="98"/>
        <v/>
      </c>
      <c r="AL357" s="46" t="str">
        <f t="shared" si="99"/>
        <v/>
      </c>
      <c r="AM357" s="46" t="str">
        <f t="shared" si="100"/>
        <v/>
      </c>
      <c r="AN357" s="46" t="str">
        <f t="shared" si="101"/>
        <v/>
      </c>
      <c r="AO357" s="46" t="str">
        <f t="shared" si="102"/>
        <v/>
      </c>
      <c r="AP357" s="46" t="str">
        <f t="shared" si="103"/>
        <v/>
      </c>
      <c r="AQ357" s="46" t="str">
        <f t="shared" si="104"/>
        <v/>
      </c>
    </row>
    <row r="358" spans="2:43" x14ac:dyDescent="0.25">
      <c r="B358" s="139"/>
      <c r="C358" s="139"/>
      <c r="D358" s="3"/>
      <c r="E358" s="96"/>
      <c r="F358" s="99" t="str">
        <f t="shared" si="107"/>
        <v/>
      </c>
      <c r="G358" s="99"/>
      <c r="H358" s="9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Y358" s="20"/>
      <c r="Z358" s="4"/>
      <c r="AA358" s="4" t="str">
        <f t="shared" si="105"/>
        <v/>
      </c>
      <c r="AB358" s="4" t="str">
        <f t="shared" si="106"/>
        <v/>
      </c>
      <c r="AD358" s="47" t="str">
        <f t="shared" si="91"/>
        <v/>
      </c>
      <c r="AE358" s="47" t="str">
        <f t="shared" si="92"/>
        <v/>
      </c>
      <c r="AF358" s="46" t="str">
        <f t="shared" si="93"/>
        <v/>
      </c>
      <c r="AG358" s="47" t="str">
        <f t="shared" si="94"/>
        <v/>
      </c>
      <c r="AH358" s="46" t="str">
        <f t="shared" si="95"/>
        <v/>
      </c>
      <c r="AI358" s="46" t="str">
        <f t="shared" si="96"/>
        <v/>
      </c>
      <c r="AJ358" s="46" t="str">
        <f t="shared" si="97"/>
        <v/>
      </c>
      <c r="AK358" s="46" t="str">
        <f t="shared" si="98"/>
        <v/>
      </c>
      <c r="AL358" s="46" t="str">
        <f t="shared" si="99"/>
        <v/>
      </c>
      <c r="AM358" s="46" t="str">
        <f t="shared" si="100"/>
        <v/>
      </c>
      <c r="AN358" s="46" t="str">
        <f t="shared" si="101"/>
        <v/>
      </c>
      <c r="AO358" s="46" t="str">
        <f t="shared" si="102"/>
        <v/>
      </c>
      <c r="AP358" s="46" t="str">
        <f t="shared" si="103"/>
        <v/>
      </c>
      <c r="AQ358" s="46" t="str">
        <f t="shared" si="104"/>
        <v/>
      </c>
    </row>
    <row r="359" spans="2:43" x14ac:dyDescent="0.25">
      <c r="B359" s="139"/>
      <c r="C359" s="139"/>
      <c r="D359" s="3"/>
      <c r="E359" s="96"/>
      <c r="F359" s="99" t="str">
        <f t="shared" si="107"/>
        <v/>
      </c>
      <c r="G359" s="99"/>
      <c r="H359" s="9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Y359" s="20"/>
      <c r="Z359" s="4"/>
      <c r="AA359" s="4" t="str">
        <f t="shared" si="105"/>
        <v/>
      </c>
      <c r="AB359" s="4" t="str">
        <f t="shared" si="106"/>
        <v/>
      </c>
      <c r="AD359" s="47" t="str">
        <f t="shared" si="91"/>
        <v/>
      </c>
      <c r="AE359" s="47" t="str">
        <f t="shared" si="92"/>
        <v/>
      </c>
      <c r="AF359" s="46" t="str">
        <f t="shared" si="93"/>
        <v/>
      </c>
      <c r="AG359" s="47" t="str">
        <f t="shared" si="94"/>
        <v/>
      </c>
      <c r="AH359" s="46" t="str">
        <f t="shared" si="95"/>
        <v/>
      </c>
      <c r="AI359" s="46" t="str">
        <f t="shared" si="96"/>
        <v/>
      </c>
      <c r="AJ359" s="46" t="str">
        <f t="shared" si="97"/>
        <v/>
      </c>
      <c r="AK359" s="46" t="str">
        <f t="shared" si="98"/>
        <v/>
      </c>
      <c r="AL359" s="46" t="str">
        <f t="shared" si="99"/>
        <v/>
      </c>
      <c r="AM359" s="46" t="str">
        <f t="shared" si="100"/>
        <v/>
      </c>
      <c r="AN359" s="46" t="str">
        <f t="shared" si="101"/>
        <v/>
      </c>
      <c r="AO359" s="46" t="str">
        <f t="shared" si="102"/>
        <v/>
      </c>
      <c r="AP359" s="46" t="str">
        <f t="shared" si="103"/>
        <v/>
      </c>
      <c r="AQ359" s="46" t="str">
        <f t="shared" si="104"/>
        <v/>
      </c>
    </row>
    <row r="360" spans="2:43" x14ac:dyDescent="0.25">
      <c r="B360" s="139"/>
      <c r="C360" s="139"/>
      <c r="D360" s="3"/>
      <c r="E360" s="96"/>
      <c r="F360" s="99" t="str">
        <f t="shared" si="107"/>
        <v/>
      </c>
      <c r="G360" s="99"/>
      <c r="H360" s="9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Y360" s="20"/>
      <c r="Z360" s="4"/>
      <c r="AA360" s="4" t="str">
        <f t="shared" si="105"/>
        <v/>
      </c>
      <c r="AB360" s="4" t="str">
        <f t="shared" si="106"/>
        <v/>
      </c>
      <c r="AD360" s="47" t="str">
        <f t="shared" si="91"/>
        <v/>
      </c>
      <c r="AE360" s="47" t="str">
        <f t="shared" si="92"/>
        <v/>
      </c>
      <c r="AF360" s="46" t="str">
        <f t="shared" si="93"/>
        <v/>
      </c>
      <c r="AG360" s="47" t="str">
        <f t="shared" si="94"/>
        <v/>
      </c>
      <c r="AH360" s="46" t="str">
        <f t="shared" si="95"/>
        <v/>
      </c>
      <c r="AI360" s="46" t="str">
        <f t="shared" si="96"/>
        <v/>
      </c>
      <c r="AJ360" s="46" t="str">
        <f t="shared" si="97"/>
        <v/>
      </c>
      <c r="AK360" s="46" t="str">
        <f t="shared" si="98"/>
        <v/>
      </c>
      <c r="AL360" s="46" t="str">
        <f t="shared" si="99"/>
        <v/>
      </c>
      <c r="AM360" s="46" t="str">
        <f t="shared" si="100"/>
        <v/>
      </c>
      <c r="AN360" s="46" t="str">
        <f t="shared" si="101"/>
        <v/>
      </c>
      <c r="AO360" s="46" t="str">
        <f t="shared" si="102"/>
        <v/>
      </c>
      <c r="AP360" s="46" t="str">
        <f t="shared" si="103"/>
        <v/>
      </c>
      <c r="AQ360" s="46" t="str">
        <f t="shared" si="104"/>
        <v/>
      </c>
    </row>
    <row r="361" spans="2:43" x14ac:dyDescent="0.25">
      <c r="B361" s="139"/>
      <c r="C361" s="139"/>
      <c r="D361" s="3"/>
      <c r="E361" s="96"/>
      <c r="F361" s="99" t="str">
        <f t="shared" si="107"/>
        <v/>
      </c>
      <c r="G361" s="99"/>
      <c r="H361" s="9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Y361" s="20"/>
      <c r="Z361" s="4"/>
      <c r="AA361" s="4" t="str">
        <f t="shared" si="105"/>
        <v/>
      </c>
      <c r="AB361" s="4" t="str">
        <f t="shared" si="106"/>
        <v/>
      </c>
      <c r="AD361" s="47" t="str">
        <f t="shared" si="91"/>
        <v/>
      </c>
      <c r="AE361" s="47" t="str">
        <f t="shared" si="92"/>
        <v/>
      </c>
      <c r="AF361" s="46" t="str">
        <f t="shared" si="93"/>
        <v/>
      </c>
      <c r="AG361" s="47" t="str">
        <f t="shared" si="94"/>
        <v/>
      </c>
      <c r="AH361" s="46" t="str">
        <f t="shared" si="95"/>
        <v/>
      </c>
      <c r="AI361" s="46" t="str">
        <f t="shared" si="96"/>
        <v/>
      </c>
      <c r="AJ361" s="46" t="str">
        <f t="shared" si="97"/>
        <v/>
      </c>
      <c r="AK361" s="46" t="str">
        <f t="shared" si="98"/>
        <v/>
      </c>
      <c r="AL361" s="46" t="str">
        <f t="shared" si="99"/>
        <v/>
      </c>
      <c r="AM361" s="46" t="str">
        <f t="shared" si="100"/>
        <v/>
      </c>
      <c r="AN361" s="46" t="str">
        <f t="shared" si="101"/>
        <v/>
      </c>
      <c r="AO361" s="46" t="str">
        <f t="shared" si="102"/>
        <v/>
      </c>
      <c r="AP361" s="46" t="str">
        <f t="shared" si="103"/>
        <v/>
      </c>
      <c r="AQ361" s="46" t="str">
        <f t="shared" si="104"/>
        <v/>
      </c>
    </row>
    <row r="362" spans="2:43" x14ac:dyDescent="0.25">
      <c r="B362" s="139"/>
      <c r="C362" s="139"/>
      <c r="D362" s="3"/>
      <c r="E362" s="96"/>
      <c r="F362" s="99" t="str">
        <f t="shared" si="107"/>
        <v/>
      </c>
      <c r="G362" s="99"/>
      <c r="H362" s="9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Y362" s="20"/>
      <c r="Z362" s="4"/>
      <c r="AA362" s="4" t="str">
        <f t="shared" si="105"/>
        <v/>
      </c>
      <c r="AB362" s="4" t="str">
        <f t="shared" si="106"/>
        <v/>
      </c>
      <c r="AD362" s="47" t="str">
        <f t="shared" si="91"/>
        <v/>
      </c>
      <c r="AE362" s="47" t="str">
        <f t="shared" si="92"/>
        <v/>
      </c>
      <c r="AF362" s="46" t="str">
        <f t="shared" si="93"/>
        <v/>
      </c>
      <c r="AG362" s="47" t="str">
        <f t="shared" si="94"/>
        <v/>
      </c>
      <c r="AH362" s="46" t="str">
        <f t="shared" si="95"/>
        <v/>
      </c>
      <c r="AI362" s="46" t="str">
        <f t="shared" si="96"/>
        <v/>
      </c>
      <c r="AJ362" s="46" t="str">
        <f t="shared" si="97"/>
        <v/>
      </c>
      <c r="AK362" s="46" t="str">
        <f t="shared" si="98"/>
        <v/>
      </c>
      <c r="AL362" s="46" t="str">
        <f t="shared" si="99"/>
        <v/>
      </c>
      <c r="AM362" s="46" t="str">
        <f t="shared" si="100"/>
        <v/>
      </c>
      <c r="AN362" s="46" t="str">
        <f t="shared" si="101"/>
        <v/>
      </c>
      <c r="AO362" s="46" t="str">
        <f t="shared" si="102"/>
        <v/>
      </c>
      <c r="AP362" s="46" t="str">
        <f t="shared" si="103"/>
        <v/>
      </c>
      <c r="AQ362" s="46" t="str">
        <f t="shared" si="104"/>
        <v/>
      </c>
    </row>
    <row r="363" spans="2:43" x14ac:dyDescent="0.25">
      <c r="B363" s="139"/>
      <c r="C363" s="139"/>
      <c r="D363" s="3"/>
      <c r="E363" s="96"/>
      <c r="F363" s="99" t="str">
        <f t="shared" si="107"/>
        <v/>
      </c>
      <c r="G363" s="99"/>
      <c r="H363" s="9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Y363" s="20"/>
      <c r="Z363" s="4"/>
      <c r="AA363" s="4" t="str">
        <f t="shared" si="105"/>
        <v/>
      </c>
      <c r="AB363" s="4" t="str">
        <f t="shared" si="106"/>
        <v/>
      </c>
      <c r="AD363" s="47" t="str">
        <f t="shared" si="91"/>
        <v/>
      </c>
      <c r="AE363" s="47" t="str">
        <f t="shared" si="92"/>
        <v/>
      </c>
      <c r="AF363" s="46" t="str">
        <f t="shared" si="93"/>
        <v/>
      </c>
      <c r="AG363" s="47" t="str">
        <f t="shared" si="94"/>
        <v/>
      </c>
      <c r="AH363" s="46" t="str">
        <f t="shared" si="95"/>
        <v/>
      </c>
      <c r="AI363" s="46" t="str">
        <f t="shared" si="96"/>
        <v/>
      </c>
      <c r="AJ363" s="46" t="str">
        <f t="shared" si="97"/>
        <v/>
      </c>
      <c r="AK363" s="46" t="str">
        <f t="shared" si="98"/>
        <v/>
      </c>
      <c r="AL363" s="46" t="str">
        <f t="shared" si="99"/>
        <v/>
      </c>
      <c r="AM363" s="46" t="str">
        <f t="shared" si="100"/>
        <v/>
      </c>
      <c r="AN363" s="46" t="str">
        <f t="shared" si="101"/>
        <v/>
      </c>
      <c r="AO363" s="46" t="str">
        <f t="shared" si="102"/>
        <v/>
      </c>
      <c r="AP363" s="46" t="str">
        <f t="shared" si="103"/>
        <v/>
      </c>
      <c r="AQ363" s="46" t="str">
        <f t="shared" si="104"/>
        <v/>
      </c>
    </row>
    <row r="364" spans="2:43" x14ac:dyDescent="0.25">
      <c r="B364" s="139"/>
      <c r="C364" s="139"/>
      <c r="D364" s="3"/>
      <c r="E364" s="96"/>
      <c r="F364" s="99" t="str">
        <f t="shared" si="107"/>
        <v/>
      </c>
      <c r="G364" s="99"/>
      <c r="H364" s="9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Y364" s="20"/>
      <c r="Z364" s="4"/>
      <c r="AA364" s="4" t="str">
        <f t="shared" si="105"/>
        <v/>
      </c>
      <c r="AB364" s="4" t="str">
        <f t="shared" si="106"/>
        <v/>
      </c>
      <c r="AD364" s="47" t="str">
        <f t="shared" si="91"/>
        <v/>
      </c>
      <c r="AE364" s="47" t="str">
        <f t="shared" si="92"/>
        <v/>
      </c>
      <c r="AF364" s="46" t="str">
        <f t="shared" si="93"/>
        <v/>
      </c>
      <c r="AG364" s="47" t="str">
        <f t="shared" si="94"/>
        <v/>
      </c>
      <c r="AH364" s="46" t="str">
        <f t="shared" si="95"/>
        <v/>
      </c>
      <c r="AI364" s="46" t="str">
        <f t="shared" si="96"/>
        <v/>
      </c>
      <c r="AJ364" s="46" t="str">
        <f t="shared" si="97"/>
        <v/>
      </c>
      <c r="AK364" s="46" t="str">
        <f t="shared" si="98"/>
        <v/>
      </c>
      <c r="AL364" s="46" t="str">
        <f t="shared" si="99"/>
        <v/>
      </c>
      <c r="AM364" s="46" t="str">
        <f t="shared" si="100"/>
        <v/>
      </c>
      <c r="AN364" s="46" t="str">
        <f t="shared" si="101"/>
        <v/>
      </c>
      <c r="AO364" s="46" t="str">
        <f t="shared" si="102"/>
        <v/>
      </c>
      <c r="AP364" s="46" t="str">
        <f t="shared" si="103"/>
        <v/>
      </c>
      <c r="AQ364" s="46" t="str">
        <f t="shared" si="104"/>
        <v/>
      </c>
    </row>
    <row r="365" spans="2:43" x14ac:dyDescent="0.25">
      <c r="B365" s="139"/>
      <c r="C365" s="139"/>
      <c r="D365" s="3"/>
      <c r="E365" s="96"/>
      <c r="F365" s="99" t="str">
        <f t="shared" si="107"/>
        <v/>
      </c>
      <c r="G365" s="99"/>
      <c r="H365" s="9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Y365" s="20"/>
      <c r="Z365" s="4"/>
      <c r="AA365" s="4" t="str">
        <f t="shared" si="105"/>
        <v/>
      </c>
      <c r="AB365" s="4" t="str">
        <f t="shared" si="106"/>
        <v/>
      </c>
      <c r="AD365" s="47" t="str">
        <f t="shared" ref="AD365:AD428" si="108">IF(OR(B365="PARTIDA",B365="SUBPARTIDA"),MID(D365,1,2),"")</f>
        <v/>
      </c>
      <c r="AE365" s="47" t="str">
        <f t="shared" ref="AE365:AE428" si="109">IF(AND($E365=$E$13,OR($B365="PARTIDA",$B365="SUBPARTIDA")),IF($G365="PZ",$AN$2,1),"")</f>
        <v/>
      </c>
      <c r="AF365" s="46" t="str">
        <f t="shared" ref="AF365:AF428" si="110">IF(E365=$E$13,MID($G365,1,3),"")</f>
        <v/>
      </c>
      <c r="AG365" s="47" t="str">
        <f t="shared" ref="AG365:AG428" si="111">IF(E365=$E$13,AA365,"")</f>
        <v/>
      </c>
      <c r="AH365" s="46" t="str">
        <f t="shared" ref="AH365:AH428" si="112">IF(AH$13="","",IF($E365=$E$12,IF(OR($B365="partida",$B365="SUBPARTIDA"),S365*$Z365,""),""))</f>
        <v/>
      </c>
      <c r="AI365" s="46" t="str">
        <f t="shared" ref="AI365:AI428" si="113">IF(AI$13="","",IF($E365=$E$12,IF(OR($B365="partida",$B365="SUBPARTIDA"),T365*$Z365,""),""))</f>
        <v/>
      </c>
      <c r="AJ365" s="46" t="str">
        <f t="shared" ref="AJ365:AJ428" si="114">IF(AJ$13="","",IF($E365=$E$12,IF(OR($B365="partida",$B365="SUBPARTIDA"),U365*$Z365,""),""))</f>
        <v/>
      </c>
      <c r="AK365" s="46" t="str">
        <f t="shared" ref="AK365:AK428" si="115">IF(AK$13="","",IF($E365=$E$12,IF(OR($B365="partida",$B365="SUBPARTIDA"),V365*$Z365,""),""))</f>
        <v/>
      </c>
      <c r="AL365" s="46" t="str">
        <f t="shared" ref="AL365:AL428" si="116">IF(AL$13="","",IF($E365=$E$12,IF(OR($B365="partida",$B365="SUBPARTIDA"),W365*$Z365,""),""))</f>
        <v/>
      </c>
      <c r="AM365" s="46" t="str">
        <f t="shared" ref="AM365:AM428" si="117">IF(AM$13="","",IF($E365=$E$13,"",IF(OR($B365="PARTIDA",$B365="SUBPARTIDA"),S365*$Z365,"")))</f>
        <v/>
      </c>
      <c r="AN365" s="46" t="str">
        <f t="shared" ref="AN365:AN428" si="118">IF(AN$13="","",IF($E365=$E$13,"",IF(OR($B365="PARTIDA",$B365="SUBPARTIDA"),T365*$Z365,"")))</f>
        <v/>
      </c>
      <c r="AO365" s="46" t="str">
        <f t="shared" ref="AO365:AO428" si="119">IF(AO$13="","",IF($E365=$E$13,"",IF(OR($B365="PARTIDA",$B365="SUBPARTIDA"),U365*$Z365,"")))</f>
        <v/>
      </c>
      <c r="AP365" s="46" t="str">
        <f t="shared" ref="AP365:AP428" si="120">IF(AP$13="","",IF($E365=$E$13,"",IF(OR($B365="PARTIDA",$B365="SUBPARTIDA"),V365*$Z365,"")))</f>
        <v/>
      </c>
      <c r="AQ365" s="46" t="str">
        <f t="shared" ref="AQ365:AQ428" si="121">IF(AQ$13="","",IF($E365=$E$13,"",IF(OR($B365="PARTIDA",$B365="SUBPARTIDA"),W365*$Z365,"")))</f>
        <v/>
      </c>
    </row>
    <row r="366" spans="2:43" x14ac:dyDescent="0.25">
      <c r="B366" s="139"/>
      <c r="C366" s="139"/>
      <c r="D366" s="3"/>
      <c r="E366" s="96"/>
      <c r="F366" s="99" t="str">
        <f t="shared" si="107"/>
        <v/>
      </c>
      <c r="G366" s="99"/>
      <c r="H366" s="9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Y366" s="20"/>
      <c r="Z366" s="4"/>
      <c r="AA366" s="4" t="str">
        <f t="shared" si="105"/>
        <v/>
      </c>
      <c r="AB366" s="4" t="str">
        <f t="shared" si="106"/>
        <v/>
      </c>
      <c r="AD366" s="47" t="str">
        <f t="shared" si="108"/>
        <v/>
      </c>
      <c r="AE366" s="47" t="str">
        <f t="shared" si="109"/>
        <v/>
      </c>
      <c r="AF366" s="46" t="str">
        <f t="shared" si="110"/>
        <v/>
      </c>
      <c r="AG366" s="47" t="str">
        <f t="shared" si="111"/>
        <v/>
      </c>
      <c r="AH366" s="46" t="str">
        <f t="shared" si="112"/>
        <v/>
      </c>
      <c r="AI366" s="46" t="str">
        <f t="shared" si="113"/>
        <v/>
      </c>
      <c r="AJ366" s="46" t="str">
        <f t="shared" si="114"/>
        <v/>
      </c>
      <c r="AK366" s="46" t="str">
        <f t="shared" si="115"/>
        <v/>
      </c>
      <c r="AL366" s="46" t="str">
        <f t="shared" si="116"/>
        <v/>
      </c>
      <c r="AM366" s="46" t="str">
        <f t="shared" si="117"/>
        <v/>
      </c>
      <c r="AN366" s="46" t="str">
        <f t="shared" si="118"/>
        <v/>
      </c>
      <c r="AO366" s="46" t="str">
        <f t="shared" si="119"/>
        <v/>
      </c>
      <c r="AP366" s="46" t="str">
        <f t="shared" si="120"/>
        <v/>
      </c>
      <c r="AQ366" s="46" t="str">
        <f t="shared" si="121"/>
        <v/>
      </c>
    </row>
    <row r="367" spans="2:43" x14ac:dyDescent="0.25">
      <c r="B367" s="139"/>
      <c r="C367" s="139"/>
      <c r="D367" s="3"/>
      <c r="E367" s="96"/>
      <c r="F367" s="99" t="str">
        <f t="shared" si="107"/>
        <v/>
      </c>
      <c r="G367" s="99"/>
      <c r="H367" s="9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Y367" s="20"/>
      <c r="Z367" s="4"/>
      <c r="AA367" s="4" t="str">
        <f t="shared" si="105"/>
        <v/>
      </c>
      <c r="AB367" s="4" t="str">
        <f t="shared" si="106"/>
        <v/>
      </c>
      <c r="AD367" s="47" t="str">
        <f t="shared" si="108"/>
        <v/>
      </c>
      <c r="AE367" s="47" t="str">
        <f t="shared" si="109"/>
        <v/>
      </c>
      <c r="AF367" s="46" t="str">
        <f t="shared" si="110"/>
        <v/>
      </c>
      <c r="AG367" s="47" t="str">
        <f t="shared" si="111"/>
        <v/>
      </c>
      <c r="AH367" s="46" t="str">
        <f t="shared" si="112"/>
        <v/>
      </c>
      <c r="AI367" s="46" t="str">
        <f t="shared" si="113"/>
        <v/>
      </c>
      <c r="AJ367" s="46" t="str">
        <f t="shared" si="114"/>
        <v/>
      </c>
      <c r="AK367" s="46" t="str">
        <f t="shared" si="115"/>
        <v/>
      </c>
      <c r="AL367" s="46" t="str">
        <f t="shared" si="116"/>
        <v/>
      </c>
      <c r="AM367" s="46" t="str">
        <f t="shared" si="117"/>
        <v/>
      </c>
      <c r="AN367" s="46" t="str">
        <f t="shared" si="118"/>
        <v/>
      </c>
      <c r="AO367" s="46" t="str">
        <f t="shared" si="119"/>
        <v/>
      </c>
      <c r="AP367" s="46" t="str">
        <f t="shared" si="120"/>
        <v/>
      </c>
      <c r="AQ367" s="46" t="str">
        <f t="shared" si="121"/>
        <v/>
      </c>
    </row>
    <row r="368" spans="2:43" x14ac:dyDescent="0.25">
      <c r="B368" s="139"/>
      <c r="C368" s="139"/>
      <c r="D368" s="3"/>
      <c r="E368" s="96"/>
      <c r="F368" s="99" t="str">
        <f t="shared" si="107"/>
        <v/>
      </c>
      <c r="G368" s="99"/>
      <c r="H368" s="9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Y368" s="20"/>
      <c r="Z368" s="4"/>
      <c r="AA368" s="4" t="str">
        <f t="shared" si="105"/>
        <v/>
      </c>
      <c r="AB368" s="4" t="str">
        <f t="shared" si="106"/>
        <v/>
      </c>
      <c r="AD368" s="47" t="str">
        <f t="shared" si="108"/>
        <v/>
      </c>
      <c r="AE368" s="47" t="str">
        <f t="shared" si="109"/>
        <v/>
      </c>
      <c r="AF368" s="46" t="str">
        <f t="shared" si="110"/>
        <v/>
      </c>
      <c r="AG368" s="47" t="str">
        <f t="shared" si="111"/>
        <v/>
      </c>
      <c r="AH368" s="46" t="str">
        <f t="shared" si="112"/>
        <v/>
      </c>
      <c r="AI368" s="46" t="str">
        <f t="shared" si="113"/>
        <v/>
      </c>
      <c r="AJ368" s="46" t="str">
        <f t="shared" si="114"/>
        <v/>
      </c>
      <c r="AK368" s="46" t="str">
        <f t="shared" si="115"/>
        <v/>
      </c>
      <c r="AL368" s="46" t="str">
        <f t="shared" si="116"/>
        <v/>
      </c>
      <c r="AM368" s="46" t="str">
        <f t="shared" si="117"/>
        <v/>
      </c>
      <c r="AN368" s="46" t="str">
        <f t="shared" si="118"/>
        <v/>
      </c>
      <c r="AO368" s="46" t="str">
        <f t="shared" si="119"/>
        <v/>
      </c>
      <c r="AP368" s="46" t="str">
        <f t="shared" si="120"/>
        <v/>
      </c>
      <c r="AQ368" s="46" t="str">
        <f t="shared" si="121"/>
        <v/>
      </c>
    </row>
    <row r="369" spans="2:43" x14ac:dyDescent="0.25">
      <c r="B369" s="139"/>
      <c r="C369" s="139"/>
      <c r="D369" s="3"/>
      <c r="E369" s="96"/>
      <c r="F369" s="99" t="str">
        <f t="shared" si="107"/>
        <v/>
      </c>
      <c r="G369" s="99"/>
      <c r="H369" s="9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Y369" s="20"/>
      <c r="Z369" s="4"/>
      <c r="AA369" s="4" t="str">
        <f t="shared" si="105"/>
        <v/>
      </c>
      <c r="AB369" s="4" t="str">
        <f t="shared" si="106"/>
        <v/>
      </c>
      <c r="AD369" s="47" t="str">
        <f t="shared" si="108"/>
        <v/>
      </c>
      <c r="AE369" s="47" t="str">
        <f t="shared" si="109"/>
        <v/>
      </c>
      <c r="AF369" s="46" t="str">
        <f t="shared" si="110"/>
        <v/>
      </c>
      <c r="AG369" s="47" t="str">
        <f t="shared" si="111"/>
        <v/>
      </c>
      <c r="AH369" s="46" t="str">
        <f t="shared" si="112"/>
        <v/>
      </c>
      <c r="AI369" s="46" t="str">
        <f t="shared" si="113"/>
        <v/>
      </c>
      <c r="AJ369" s="46" t="str">
        <f t="shared" si="114"/>
        <v/>
      </c>
      <c r="AK369" s="46" t="str">
        <f t="shared" si="115"/>
        <v/>
      </c>
      <c r="AL369" s="46" t="str">
        <f t="shared" si="116"/>
        <v/>
      </c>
      <c r="AM369" s="46" t="str">
        <f t="shared" si="117"/>
        <v/>
      </c>
      <c r="AN369" s="46" t="str">
        <f t="shared" si="118"/>
        <v/>
      </c>
      <c r="AO369" s="46" t="str">
        <f t="shared" si="119"/>
        <v/>
      </c>
      <c r="AP369" s="46" t="str">
        <f t="shared" si="120"/>
        <v/>
      </c>
      <c r="AQ369" s="46" t="str">
        <f t="shared" si="121"/>
        <v/>
      </c>
    </row>
    <row r="370" spans="2:43" x14ac:dyDescent="0.25">
      <c r="B370" s="139"/>
      <c r="C370" s="139"/>
      <c r="D370" s="3"/>
      <c r="E370" s="96"/>
      <c r="F370" s="99" t="str">
        <f t="shared" si="107"/>
        <v/>
      </c>
      <c r="G370" s="99"/>
      <c r="H370" s="9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Y370" s="20"/>
      <c r="Z370" s="4"/>
      <c r="AA370" s="4" t="str">
        <f t="shared" si="105"/>
        <v/>
      </c>
      <c r="AB370" s="4" t="str">
        <f t="shared" si="106"/>
        <v/>
      </c>
      <c r="AD370" s="47" t="str">
        <f t="shared" si="108"/>
        <v/>
      </c>
      <c r="AE370" s="47" t="str">
        <f t="shared" si="109"/>
        <v/>
      </c>
      <c r="AF370" s="46" t="str">
        <f t="shared" si="110"/>
        <v/>
      </c>
      <c r="AG370" s="47" t="str">
        <f t="shared" si="111"/>
        <v/>
      </c>
      <c r="AH370" s="46" t="str">
        <f t="shared" si="112"/>
        <v/>
      </c>
      <c r="AI370" s="46" t="str">
        <f t="shared" si="113"/>
        <v/>
      </c>
      <c r="AJ370" s="46" t="str">
        <f t="shared" si="114"/>
        <v/>
      </c>
      <c r="AK370" s="46" t="str">
        <f t="shared" si="115"/>
        <v/>
      </c>
      <c r="AL370" s="46" t="str">
        <f t="shared" si="116"/>
        <v/>
      </c>
      <c r="AM370" s="46" t="str">
        <f t="shared" si="117"/>
        <v/>
      </c>
      <c r="AN370" s="46" t="str">
        <f t="shared" si="118"/>
        <v/>
      </c>
      <c r="AO370" s="46" t="str">
        <f t="shared" si="119"/>
        <v/>
      </c>
      <c r="AP370" s="46" t="str">
        <f t="shared" si="120"/>
        <v/>
      </c>
      <c r="AQ370" s="46" t="str">
        <f t="shared" si="121"/>
        <v/>
      </c>
    </row>
    <row r="371" spans="2:43" x14ac:dyDescent="0.25">
      <c r="B371" s="139"/>
      <c r="C371" s="139"/>
      <c r="D371" s="3"/>
      <c r="E371" s="96"/>
      <c r="F371" s="99" t="str">
        <f t="shared" si="107"/>
        <v/>
      </c>
      <c r="G371" s="99"/>
      <c r="H371" s="9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Y371" s="20"/>
      <c r="Z371" s="4"/>
      <c r="AA371" s="4" t="str">
        <f t="shared" si="105"/>
        <v/>
      </c>
      <c r="AB371" s="4" t="str">
        <f t="shared" si="106"/>
        <v/>
      </c>
      <c r="AD371" s="47" t="str">
        <f t="shared" si="108"/>
        <v/>
      </c>
      <c r="AE371" s="47" t="str">
        <f t="shared" si="109"/>
        <v/>
      </c>
      <c r="AF371" s="46" t="str">
        <f t="shared" si="110"/>
        <v/>
      </c>
      <c r="AG371" s="47" t="str">
        <f t="shared" si="111"/>
        <v/>
      </c>
      <c r="AH371" s="46" t="str">
        <f t="shared" si="112"/>
        <v/>
      </c>
      <c r="AI371" s="46" t="str">
        <f t="shared" si="113"/>
        <v/>
      </c>
      <c r="AJ371" s="46" t="str">
        <f t="shared" si="114"/>
        <v/>
      </c>
      <c r="AK371" s="46" t="str">
        <f t="shared" si="115"/>
        <v/>
      </c>
      <c r="AL371" s="46" t="str">
        <f t="shared" si="116"/>
        <v/>
      </c>
      <c r="AM371" s="46" t="str">
        <f t="shared" si="117"/>
        <v/>
      </c>
      <c r="AN371" s="46" t="str">
        <f t="shared" si="118"/>
        <v/>
      </c>
      <c r="AO371" s="46" t="str">
        <f t="shared" si="119"/>
        <v/>
      </c>
      <c r="AP371" s="46" t="str">
        <f t="shared" si="120"/>
        <v/>
      </c>
      <c r="AQ371" s="46" t="str">
        <f t="shared" si="121"/>
        <v/>
      </c>
    </row>
    <row r="372" spans="2:43" x14ac:dyDescent="0.25">
      <c r="B372" s="139"/>
      <c r="C372" s="139"/>
      <c r="D372" s="3"/>
      <c r="E372" s="96"/>
      <c r="F372" s="99" t="str">
        <f t="shared" si="107"/>
        <v/>
      </c>
      <c r="G372" s="99"/>
      <c r="H372" s="9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Y372" s="20"/>
      <c r="Z372" s="4"/>
      <c r="AA372" s="4" t="str">
        <f t="shared" si="105"/>
        <v/>
      </c>
      <c r="AB372" s="4" t="str">
        <f t="shared" si="106"/>
        <v/>
      </c>
      <c r="AD372" s="47" t="str">
        <f t="shared" si="108"/>
        <v/>
      </c>
      <c r="AE372" s="47" t="str">
        <f t="shared" si="109"/>
        <v/>
      </c>
      <c r="AF372" s="46" t="str">
        <f t="shared" si="110"/>
        <v/>
      </c>
      <c r="AG372" s="47" t="str">
        <f t="shared" si="111"/>
        <v/>
      </c>
      <c r="AH372" s="46" t="str">
        <f t="shared" si="112"/>
        <v/>
      </c>
      <c r="AI372" s="46" t="str">
        <f t="shared" si="113"/>
        <v/>
      </c>
      <c r="AJ372" s="46" t="str">
        <f t="shared" si="114"/>
        <v/>
      </c>
      <c r="AK372" s="46" t="str">
        <f t="shared" si="115"/>
        <v/>
      </c>
      <c r="AL372" s="46" t="str">
        <f t="shared" si="116"/>
        <v/>
      </c>
      <c r="AM372" s="46" t="str">
        <f t="shared" si="117"/>
        <v/>
      </c>
      <c r="AN372" s="46" t="str">
        <f t="shared" si="118"/>
        <v/>
      </c>
      <c r="AO372" s="46" t="str">
        <f t="shared" si="119"/>
        <v/>
      </c>
      <c r="AP372" s="46" t="str">
        <f t="shared" si="120"/>
        <v/>
      </c>
      <c r="AQ372" s="46" t="str">
        <f t="shared" si="121"/>
        <v/>
      </c>
    </row>
    <row r="373" spans="2:43" x14ac:dyDescent="0.25">
      <c r="B373" s="139"/>
      <c r="C373" s="139"/>
      <c r="D373" s="3"/>
      <c r="E373" s="96"/>
      <c r="F373" s="99" t="str">
        <f t="shared" si="107"/>
        <v/>
      </c>
      <c r="G373" s="99"/>
      <c r="H373" s="9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Y373" s="20"/>
      <c r="Z373" s="4"/>
      <c r="AA373" s="4" t="str">
        <f t="shared" si="105"/>
        <v/>
      </c>
      <c r="AB373" s="4" t="str">
        <f t="shared" si="106"/>
        <v/>
      </c>
      <c r="AD373" s="47" t="str">
        <f t="shared" si="108"/>
        <v/>
      </c>
      <c r="AE373" s="47" t="str">
        <f t="shared" si="109"/>
        <v/>
      </c>
      <c r="AF373" s="46" t="str">
        <f t="shared" si="110"/>
        <v/>
      </c>
      <c r="AG373" s="47" t="str">
        <f t="shared" si="111"/>
        <v/>
      </c>
      <c r="AH373" s="46" t="str">
        <f t="shared" si="112"/>
        <v/>
      </c>
      <c r="AI373" s="46" t="str">
        <f t="shared" si="113"/>
        <v/>
      </c>
      <c r="AJ373" s="46" t="str">
        <f t="shared" si="114"/>
        <v/>
      </c>
      <c r="AK373" s="46" t="str">
        <f t="shared" si="115"/>
        <v/>
      </c>
      <c r="AL373" s="46" t="str">
        <f t="shared" si="116"/>
        <v/>
      </c>
      <c r="AM373" s="46" t="str">
        <f t="shared" si="117"/>
        <v/>
      </c>
      <c r="AN373" s="46" t="str">
        <f t="shared" si="118"/>
        <v/>
      </c>
      <c r="AO373" s="46" t="str">
        <f t="shared" si="119"/>
        <v/>
      </c>
      <c r="AP373" s="46" t="str">
        <f t="shared" si="120"/>
        <v/>
      </c>
      <c r="AQ373" s="46" t="str">
        <f t="shared" si="121"/>
        <v/>
      </c>
    </row>
    <row r="374" spans="2:43" x14ac:dyDescent="0.25">
      <c r="B374" s="139"/>
      <c r="C374" s="139"/>
      <c r="D374" s="3"/>
      <c r="E374" s="96"/>
      <c r="F374" s="99" t="str">
        <f t="shared" si="107"/>
        <v/>
      </c>
      <c r="G374" s="99"/>
      <c r="H374" s="9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Y374" s="20"/>
      <c r="Z374" s="4"/>
      <c r="AA374" s="4" t="str">
        <f t="shared" si="105"/>
        <v/>
      </c>
      <c r="AB374" s="4" t="str">
        <f t="shared" si="106"/>
        <v/>
      </c>
      <c r="AD374" s="47" t="str">
        <f t="shared" si="108"/>
        <v/>
      </c>
      <c r="AE374" s="47" t="str">
        <f t="shared" si="109"/>
        <v/>
      </c>
      <c r="AF374" s="46" t="str">
        <f t="shared" si="110"/>
        <v/>
      </c>
      <c r="AG374" s="47" t="str">
        <f t="shared" si="111"/>
        <v/>
      </c>
      <c r="AH374" s="46" t="str">
        <f t="shared" si="112"/>
        <v/>
      </c>
      <c r="AI374" s="46" t="str">
        <f t="shared" si="113"/>
        <v/>
      </c>
      <c r="AJ374" s="46" t="str">
        <f t="shared" si="114"/>
        <v/>
      </c>
      <c r="AK374" s="46" t="str">
        <f t="shared" si="115"/>
        <v/>
      </c>
      <c r="AL374" s="46" t="str">
        <f t="shared" si="116"/>
        <v/>
      </c>
      <c r="AM374" s="46" t="str">
        <f t="shared" si="117"/>
        <v/>
      </c>
      <c r="AN374" s="46" t="str">
        <f t="shared" si="118"/>
        <v/>
      </c>
      <c r="AO374" s="46" t="str">
        <f t="shared" si="119"/>
        <v/>
      </c>
      <c r="AP374" s="46" t="str">
        <f t="shared" si="120"/>
        <v/>
      </c>
      <c r="AQ374" s="46" t="str">
        <f t="shared" si="121"/>
        <v/>
      </c>
    </row>
    <row r="375" spans="2:43" x14ac:dyDescent="0.25">
      <c r="B375" s="139"/>
      <c r="C375" s="139"/>
      <c r="D375" s="3"/>
      <c r="E375" s="96"/>
      <c r="F375" s="99" t="str">
        <f t="shared" si="107"/>
        <v/>
      </c>
      <c r="G375" s="99"/>
      <c r="H375" s="9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Y375" s="20"/>
      <c r="Z375" s="4"/>
      <c r="AA375" s="4" t="str">
        <f t="shared" si="105"/>
        <v/>
      </c>
      <c r="AB375" s="4" t="str">
        <f t="shared" si="106"/>
        <v/>
      </c>
      <c r="AD375" s="47" t="str">
        <f t="shared" si="108"/>
        <v/>
      </c>
      <c r="AE375" s="47" t="str">
        <f t="shared" si="109"/>
        <v/>
      </c>
      <c r="AF375" s="46" t="str">
        <f t="shared" si="110"/>
        <v/>
      </c>
      <c r="AG375" s="47" t="str">
        <f t="shared" si="111"/>
        <v/>
      </c>
      <c r="AH375" s="46" t="str">
        <f t="shared" si="112"/>
        <v/>
      </c>
      <c r="AI375" s="46" t="str">
        <f t="shared" si="113"/>
        <v/>
      </c>
      <c r="AJ375" s="46" t="str">
        <f t="shared" si="114"/>
        <v/>
      </c>
      <c r="AK375" s="46" t="str">
        <f t="shared" si="115"/>
        <v/>
      </c>
      <c r="AL375" s="46" t="str">
        <f t="shared" si="116"/>
        <v/>
      </c>
      <c r="AM375" s="46" t="str">
        <f t="shared" si="117"/>
        <v/>
      </c>
      <c r="AN375" s="46" t="str">
        <f t="shared" si="118"/>
        <v/>
      </c>
      <c r="AO375" s="46" t="str">
        <f t="shared" si="119"/>
        <v/>
      </c>
      <c r="AP375" s="46" t="str">
        <f t="shared" si="120"/>
        <v/>
      </c>
      <c r="AQ375" s="46" t="str">
        <f t="shared" si="121"/>
        <v/>
      </c>
    </row>
    <row r="376" spans="2:43" x14ac:dyDescent="0.25">
      <c r="B376" s="139"/>
      <c r="C376" s="139"/>
      <c r="D376" s="3"/>
      <c r="E376" s="96"/>
      <c r="F376" s="99" t="str">
        <f t="shared" si="107"/>
        <v/>
      </c>
      <c r="G376" s="99"/>
      <c r="H376" s="9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Y376" s="20"/>
      <c r="Z376" s="4"/>
      <c r="AA376" s="4" t="str">
        <f t="shared" si="105"/>
        <v/>
      </c>
      <c r="AB376" s="4" t="str">
        <f t="shared" si="106"/>
        <v/>
      </c>
      <c r="AD376" s="47" t="str">
        <f t="shared" si="108"/>
        <v/>
      </c>
      <c r="AE376" s="47" t="str">
        <f t="shared" si="109"/>
        <v/>
      </c>
      <c r="AF376" s="46" t="str">
        <f t="shared" si="110"/>
        <v/>
      </c>
      <c r="AG376" s="47" t="str">
        <f t="shared" si="111"/>
        <v/>
      </c>
      <c r="AH376" s="46" t="str">
        <f t="shared" si="112"/>
        <v/>
      </c>
      <c r="AI376" s="46" t="str">
        <f t="shared" si="113"/>
        <v/>
      </c>
      <c r="AJ376" s="46" t="str">
        <f t="shared" si="114"/>
        <v/>
      </c>
      <c r="AK376" s="46" t="str">
        <f t="shared" si="115"/>
        <v/>
      </c>
      <c r="AL376" s="46" t="str">
        <f t="shared" si="116"/>
        <v/>
      </c>
      <c r="AM376" s="46" t="str">
        <f t="shared" si="117"/>
        <v/>
      </c>
      <c r="AN376" s="46" t="str">
        <f t="shared" si="118"/>
        <v/>
      </c>
      <c r="AO376" s="46" t="str">
        <f t="shared" si="119"/>
        <v/>
      </c>
      <c r="AP376" s="46" t="str">
        <f t="shared" si="120"/>
        <v/>
      </c>
      <c r="AQ376" s="46" t="str">
        <f t="shared" si="121"/>
        <v/>
      </c>
    </row>
    <row r="377" spans="2:43" x14ac:dyDescent="0.25">
      <c r="B377" s="139"/>
      <c r="C377" s="139"/>
      <c r="D377" s="3"/>
      <c r="E377" s="96"/>
      <c r="F377" s="99" t="str">
        <f t="shared" si="107"/>
        <v/>
      </c>
      <c r="G377" s="99"/>
      <c r="H377" s="9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Y377" s="20"/>
      <c r="Z377" s="4"/>
      <c r="AA377" s="4" t="str">
        <f t="shared" si="105"/>
        <v/>
      </c>
      <c r="AB377" s="4" t="str">
        <f t="shared" si="106"/>
        <v/>
      </c>
      <c r="AD377" s="47" t="str">
        <f t="shared" si="108"/>
        <v/>
      </c>
      <c r="AE377" s="47" t="str">
        <f t="shared" si="109"/>
        <v/>
      </c>
      <c r="AF377" s="46" t="str">
        <f t="shared" si="110"/>
        <v/>
      </c>
      <c r="AG377" s="47" t="str">
        <f t="shared" si="111"/>
        <v/>
      </c>
      <c r="AH377" s="46" t="str">
        <f t="shared" si="112"/>
        <v/>
      </c>
      <c r="AI377" s="46" t="str">
        <f t="shared" si="113"/>
        <v/>
      </c>
      <c r="AJ377" s="46" t="str">
        <f t="shared" si="114"/>
        <v/>
      </c>
      <c r="AK377" s="46" t="str">
        <f t="shared" si="115"/>
        <v/>
      </c>
      <c r="AL377" s="46" t="str">
        <f t="shared" si="116"/>
        <v/>
      </c>
      <c r="AM377" s="46" t="str">
        <f t="shared" si="117"/>
        <v/>
      </c>
      <c r="AN377" s="46" t="str">
        <f t="shared" si="118"/>
        <v/>
      </c>
      <c r="AO377" s="46" t="str">
        <f t="shared" si="119"/>
        <v/>
      </c>
      <c r="AP377" s="46" t="str">
        <f t="shared" si="120"/>
        <v/>
      </c>
      <c r="AQ377" s="46" t="str">
        <f t="shared" si="121"/>
        <v/>
      </c>
    </row>
    <row r="378" spans="2:43" x14ac:dyDescent="0.25">
      <c r="B378" s="139"/>
      <c r="C378" s="139"/>
      <c r="D378" s="3"/>
      <c r="E378" s="96"/>
      <c r="F378" s="99" t="str">
        <f t="shared" si="107"/>
        <v/>
      </c>
      <c r="G378" s="99"/>
      <c r="H378" s="9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Y378" s="20"/>
      <c r="Z378" s="4"/>
      <c r="AA378" s="4" t="str">
        <f t="shared" si="105"/>
        <v/>
      </c>
      <c r="AB378" s="4" t="str">
        <f t="shared" si="106"/>
        <v/>
      </c>
      <c r="AD378" s="47" t="str">
        <f t="shared" si="108"/>
        <v/>
      </c>
      <c r="AE378" s="47" t="str">
        <f t="shared" si="109"/>
        <v/>
      </c>
      <c r="AF378" s="46" t="str">
        <f t="shared" si="110"/>
        <v/>
      </c>
      <c r="AG378" s="47" t="str">
        <f t="shared" si="111"/>
        <v/>
      </c>
      <c r="AH378" s="46" t="str">
        <f t="shared" si="112"/>
        <v/>
      </c>
      <c r="AI378" s="46" t="str">
        <f t="shared" si="113"/>
        <v/>
      </c>
      <c r="AJ378" s="46" t="str">
        <f t="shared" si="114"/>
        <v/>
      </c>
      <c r="AK378" s="46" t="str">
        <f t="shared" si="115"/>
        <v/>
      </c>
      <c r="AL378" s="46" t="str">
        <f t="shared" si="116"/>
        <v/>
      </c>
      <c r="AM378" s="46" t="str">
        <f t="shared" si="117"/>
        <v/>
      </c>
      <c r="AN378" s="46" t="str">
        <f t="shared" si="118"/>
        <v/>
      </c>
      <c r="AO378" s="46" t="str">
        <f t="shared" si="119"/>
        <v/>
      </c>
      <c r="AP378" s="46" t="str">
        <f t="shared" si="120"/>
        <v/>
      </c>
      <c r="AQ378" s="46" t="str">
        <f t="shared" si="121"/>
        <v/>
      </c>
    </row>
    <row r="379" spans="2:43" x14ac:dyDescent="0.25">
      <c r="B379" s="139"/>
      <c r="C379" s="139"/>
      <c r="D379" s="3"/>
      <c r="E379" s="96"/>
      <c r="F379" s="99" t="str">
        <f t="shared" si="107"/>
        <v/>
      </c>
      <c r="G379" s="99"/>
      <c r="H379" s="9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Y379" s="20"/>
      <c r="Z379" s="4"/>
      <c r="AA379" s="4" t="str">
        <f t="shared" si="105"/>
        <v/>
      </c>
      <c r="AB379" s="4" t="str">
        <f t="shared" si="106"/>
        <v/>
      </c>
      <c r="AD379" s="47" t="str">
        <f t="shared" si="108"/>
        <v/>
      </c>
      <c r="AE379" s="47" t="str">
        <f t="shared" si="109"/>
        <v/>
      </c>
      <c r="AF379" s="46" t="str">
        <f t="shared" si="110"/>
        <v/>
      </c>
      <c r="AG379" s="47" t="str">
        <f t="shared" si="111"/>
        <v/>
      </c>
      <c r="AH379" s="46" t="str">
        <f t="shared" si="112"/>
        <v/>
      </c>
      <c r="AI379" s="46" t="str">
        <f t="shared" si="113"/>
        <v/>
      </c>
      <c r="AJ379" s="46" t="str">
        <f t="shared" si="114"/>
        <v/>
      </c>
      <c r="AK379" s="46" t="str">
        <f t="shared" si="115"/>
        <v/>
      </c>
      <c r="AL379" s="46" t="str">
        <f t="shared" si="116"/>
        <v/>
      </c>
      <c r="AM379" s="46" t="str">
        <f t="shared" si="117"/>
        <v/>
      </c>
      <c r="AN379" s="46" t="str">
        <f t="shared" si="118"/>
        <v/>
      </c>
      <c r="AO379" s="46" t="str">
        <f t="shared" si="119"/>
        <v/>
      </c>
      <c r="AP379" s="46" t="str">
        <f t="shared" si="120"/>
        <v/>
      </c>
      <c r="AQ379" s="46" t="str">
        <f t="shared" si="121"/>
        <v/>
      </c>
    </row>
    <row r="380" spans="2:43" x14ac:dyDescent="0.25">
      <c r="B380" s="139"/>
      <c r="C380" s="139"/>
      <c r="D380" s="3"/>
      <c r="E380" s="96"/>
      <c r="F380" s="99" t="str">
        <f t="shared" si="107"/>
        <v/>
      </c>
      <c r="G380" s="99"/>
      <c r="H380" s="9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Y380" s="20"/>
      <c r="Z380" s="4"/>
      <c r="AA380" s="4" t="str">
        <f t="shared" si="105"/>
        <v/>
      </c>
      <c r="AB380" s="4" t="str">
        <f t="shared" si="106"/>
        <v/>
      </c>
      <c r="AD380" s="47" t="str">
        <f t="shared" si="108"/>
        <v/>
      </c>
      <c r="AE380" s="47" t="str">
        <f t="shared" si="109"/>
        <v/>
      </c>
      <c r="AF380" s="46" t="str">
        <f t="shared" si="110"/>
        <v/>
      </c>
      <c r="AG380" s="47" t="str">
        <f t="shared" si="111"/>
        <v/>
      </c>
      <c r="AH380" s="46" t="str">
        <f t="shared" si="112"/>
        <v/>
      </c>
      <c r="AI380" s="46" t="str">
        <f t="shared" si="113"/>
        <v/>
      </c>
      <c r="AJ380" s="46" t="str">
        <f t="shared" si="114"/>
        <v/>
      </c>
      <c r="AK380" s="46" t="str">
        <f t="shared" si="115"/>
        <v/>
      </c>
      <c r="AL380" s="46" t="str">
        <f t="shared" si="116"/>
        <v/>
      </c>
      <c r="AM380" s="46" t="str">
        <f t="shared" si="117"/>
        <v/>
      </c>
      <c r="AN380" s="46" t="str">
        <f t="shared" si="118"/>
        <v/>
      </c>
      <c r="AO380" s="46" t="str">
        <f t="shared" si="119"/>
        <v/>
      </c>
      <c r="AP380" s="46" t="str">
        <f t="shared" si="120"/>
        <v/>
      </c>
      <c r="AQ380" s="46" t="str">
        <f t="shared" si="121"/>
        <v/>
      </c>
    </row>
    <row r="381" spans="2:43" x14ac:dyDescent="0.25">
      <c r="B381" s="139"/>
      <c r="C381" s="139"/>
      <c r="D381" s="3"/>
      <c r="E381" s="96"/>
      <c r="F381" s="99" t="str">
        <f t="shared" si="107"/>
        <v/>
      </c>
      <c r="G381" s="99"/>
      <c r="H381" s="9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Y381" s="20"/>
      <c r="Z381" s="4"/>
      <c r="AA381" s="4" t="str">
        <f t="shared" si="105"/>
        <v/>
      </c>
      <c r="AB381" s="4" t="str">
        <f t="shared" si="106"/>
        <v/>
      </c>
      <c r="AD381" s="47" t="str">
        <f t="shared" si="108"/>
        <v/>
      </c>
      <c r="AE381" s="47" t="str">
        <f t="shared" si="109"/>
        <v/>
      </c>
      <c r="AF381" s="46" t="str">
        <f t="shared" si="110"/>
        <v/>
      </c>
      <c r="AG381" s="47" t="str">
        <f t="shared" si="111"/>
        <v/>
      </c>
      <c r="AH381" s="46" t="str">
        <f t="shared" si="112"/>
        <v/>
      </c>
      <c r="AI381" s="46" t="str">
        <f t="shared" si="113"/>
        <v/>
      </c>
      <c r="AJ381" s="46" t="str">
        <f t="shared" si="114"/>
        <v/>
      </c>
      <c r="AK381" s="46" t="str">
        <f t="shared" si="115"/>
        <v/>
      </c>
      <c r="AL381" s="46" t="str">
        <f t="shared" si="116"/>
        <v/>
      </c>
      <c r="AM381" s="46" t="str">
        <f t="shared" si="117"/>
        <v/>
      </c>
      <c r="AN381" s="46" t="str">
        <f t="shared" si="118"/>
        <v/>
      </c>
      <c r="AO381" s="46" t="str">
        <f t="shared" si="119"/>
        <v/>
      </c>
      <c r="AP381" s="46" t="str">
        <f t="shared" si="120"/>
        <v/>
      </c>
      <c r="AQ381" s="46" t="str">
        <f t="shared" si="121"/>
        <v/>
      </c>
    </row>
    <row r="382" spans="2:43" x14ac:dyDescent="0.25">
      <c r="B382" s="139"/>
      <c r="C382" s="139"/>
      <c r="D382" s="3"/>
      <c r="E382" s="96"/>
      <c r="F382" s="99" t="str">
        <f t="shared" si="107"/>
        <v/>
      </c>
      <c r="G382" s="99"/>
      <c r="H382" s="9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Y382" s="20"/>
      <c r="Z382" s="4"/>
      <c r="AA382" s="4" t="str">
        <f t="shared" si="105"/>
        <v/>
      </c>
      <c r="AB382" s="4" t="str">
        <f t="shared" si="106"/>
        <v/>
      </c>
      <c r="AD382" s="47" t="str">
        <f t="shared" si="108"/>
        <v/>
      </c>
      <c r="AE382" s="47" t="str">
        <f t="shared" si="109"/>
        <v/>
      </c>
      <c r="AF382" s="46" t="str">
        <f t="shared" si="110"/>
        <v/>
      </c>
      <c r="AG382" s="47" t="str">
        <f t="shared" si="111"/>
        <v/>
      </c>
      <c r="AH382" s="46" t="str">
        <f t="shared" si="112"/>
        <v/>
      </c>
      <c r="AI382" s="46" t="str">
        <f t="shared" si="113"/>
        <v/>
      </c>
      <c r="AJ382" s="46" t="str">
        <f t="shared" si="114"/>
        <v/>
      </c>
      <c r="AK382" s="46" t="str">
        <f t="shared" si="115"/>
        <v/>
      </c>
      <c r="AL382" s="46" t="str">
        <f t="shared" si="116"/>
        <v/>
      </c>
      <c r="AM382" s="46" t="str">
        <f t="shared" si="117"/>
        <v/>
      </c>
      <c r="AN382" s="46" t="str">
        <f t="shared" si="118"/>
        <v/>
      </c>
      <c r="AO382" s="46" t="str">
        <f t="shared" si="119"/>
        <v/>
      </c>
      <c r="AP382" s="46" t="str">
        <f t="shared" si="120"/>
        <v/>
      </c>
      <c r="AQ382" s="46" t="str">
        <f t="shared" si="121"/>
        <v/>
      </c>
    </row>
    <row r="383" spans="2:43" x14ac:dyDescent="0.25">
      <c r="B383" s="139"/>
      <c r="C383" s="139"/>
      <c r="D383" s="3"/>
      <c r="E383" s="96"/>
      <c r="F383" s="99" t="str">
        <f t="shared" si="107"/>
        <v/>
      </c>
      <c r="G383" s="99"/>
      <c r="H383" s="9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Y383" s="20"/>
      <c r="Z383" s="4"/>
      <c r="AA383" s="4" t="str">
        <f t="shared" si="105"/>
        <v/>
      </c>
      <c r="AB383" s="4" t="str">
        <f t="shared" si="106"/>
        <v/>
      </c>
      <c r="AD383" s="47" t="str">
        <f t="shared" si="108"/>
        <v/>
      </c>
      <c r="AE383" s="47" t="str">
        <f t="shared" si="109"/>
        <v/>
      </c>
      <c r="AF383" s="46" t="str">
        <f t="shared" si="110"/>
        <v/>
      </c>
      <c r="AG383" s="47" t="str">
        <f t="shared" si="111"/>
        <v/>
      </c>
      <c r="AH383" s="46" t="str">
        <f t="shared" si="112"/>
        <v/>
      </c>
      <c r="AI383" s="46" t="str">
        <f t="shared" si="113"/>
        <v/>
      </c>
      <c r="AJ383" s="46" t="str">
        <f t="shared" si="114"/>
        <v/>
      </c>
      <c r="AK383" s="46" t="str">
        <f t="shared" si="115"/>
        <v/>
      </c>
      <c r="AL383" s="46" t="str">
        <f t="shared" si="116"/>
        <v/>
      </c>
      <c r="AM383" s="46" t="str">
        <f t="shared" si="117"/>
        <v/>
      </c>
      <c r="AN383" s="46" t="str">
        <f t="shared" si="118"/>
        <v/>
      </c>
      <c r="AO383" s="46" t="str">
        <f t="shared" si="119"/>
        <v/>
      </c>
      <c r="AP383" s="46" t="str">
        <f t="shared" si="120"/>
        <v/>
      </c>
      <c r="AQ383" s="46" t="str">
        <f t="shared" si="121"/>
        <v/>
      </c>
    </row>
    <row r="384" spans="2:43" x14ac:dyDescent="0.25">
      <c r="B384" s="139"/>
      <c r="C384" s="139"/>
      <c r="D384" s="3"/>
      <c r="E384" s="96"/>
      <c r="F384" s="99" t="str">
        <f t="shared" si="107"/>
        <v/>
      </c>
      <c r="G384" s="99"/>
      <c r="H384" s="9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Y384" s="20"/>
      <c r="Z384" s="4"/>
      <c r="AA384" s="4" t="str">
        <f t="shared" si="105"/>
        <v/>
      </c>
      <c r="AB384" s="4" t="str">
        <f t="shared" si="106"/>
        <v/>
      </c>
      <c r="AD384" s="47" t="str">
        <f t="shared" si="108"/>
        <v/>
      </c>
      <c r="AE384" s="47" t="str">
        <f t="shared" si="109"/>
        <v/>
      </c>
      <c r="AF384" s="46" t="str">
        <f t="shared" si="110"/>
        <v/>
      </c>
      <c r="AG384" s="47" t="str">
        <f t="shared" si="111"/>
        <v/>
      </c>
      <c r="AH384" s="46" t="str">
        <f t="shared" si="112"/>
        <v/>
      </c>
      <c r="AI384" s="46" t="str">
        <f t="shared" si="113"/>
        <v/>
      </c>
      <c r="AJ384" s="46" t="str">
        <f t="shared" si="114"/>
        <v/>
      </c>
      <c r="AK384" s="46" t="str">
        <f t="shared" si="115"/>
        <v/>
      </c>
      <c r="AL384" s="46" t="str">
        <f t="shared" si="116"/>
        <v/>
      </c>
      <c r="AM384" s="46" t="str">
        <f t="shared" si="117"/>
        <v/>
      </c>
      <c r="AN384" s="46" t="str">
        <f t="shared" si="118"/>
        <v/>
      </c>
      <c r="AO384" s="46" t="str">
        <f t="shared" si="119"/>
        <v/>
      </c>
      <c r="AP384" s="46" t="str">
        <f t="shared" si="120"/>
        <v/>
      </c>
      <c r="AQ384" s="46" t="str">
        <f t="shared" si="121"/>
        <v/>
      </c>
    </row>
    <row r="385" spans="2:43" x14ac:dyDescent="0.25">
      <c r="B385" s="139"/>
      <c r="C385" s="139"/>
      <c r="D385" s="3"/>
      <c r="E385" s="96"/>
      <c r="F385" s="99" t="str">
        <f t="shared" si="107"/>
        <v/>
      </c>
      <c r="G385" s="99"/>
      <c r="H385" s="9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Y385" s="20"/>
      <c r="Z385" s="4"/>
      <c r="AA385" s="4" t="str">
        <f t="shared" si="105"/>
        <v/>
      </c>
      <c r="AB385" s="4" t="str">
        <f t="shared" si="106"/>
        <v/>
      </c>
      <c r="AD385" s="47" t="str">
        <f t="shared" si="108"/>
        <v/>
      </c>
      <c r="AE385" s="47" t="str">
        <f t="shared" si="109"/>
        <v/>
      </c>
      <c r="AF385" s="46" t="str">
        <f t="shared" si="110"/>
        <v/>
      </c>
      <c r="AG385" s="47" t="str">
        <f t="shared" si="111"/>
        <v/>
      </c>
      <c r="AH385" s="46" t="str">
        <f t="shared" si="112"/>
        <v/>
      </c>
      <c r="AI385" s="46" t="str">
        <f t="shared" si="113"/>
        <v/>
      </c>
      <c r="AJ385" s="46" t="str">
        <f t="shared" si="114"/>
        <v/>
      </c>
      <c r="AK385" s="46" t="str">
        <f t="shared" si="115"/>
        <v/>
      </c>
      <c r="AL385" s="46" t="str">
        <f t="shared" si="116"/>
        <v/>
      </c>
      <c r="AM385" s="46" t="str">
        <f t="shared" si="117"/>
        <v/>
      </c>
      <c r="AN385" s="46" t="str">
        <f t="shared" si="118"/>
        <v/>
      </c>
      <c r="AO385" s="46" t="str">
        <f t="shared" si="119"/>
        <v/>
      </c>
      <c r="AP385" s="46" t="str">
        <f t="shared" si="120"/>
        <v/>
      </c>
      <c r="AQ385" s="46" t="str">
        <f t="shared" si="121"/>
        <v/>
      </c>
    </row>
    <row r="386" spans="2:43" x14ac:dyDescent="0.25">
      <c r="B386" s="139"/>
      <c r="C386" s="139"/>
      <c r="D386" s="3"/>
      <c r="E386" s="96"/>
      <c r="F386" s="99" t="str">
        <f t="shared" si="107"/>
        <v/>
      </c>
      <c r="G386" s="99"/>
      <c r="H386" s="9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Y386" s="20"/>
      <c r="Z386" s="4"/>
      <c r="AA386" s="4" t="str">
        <f t="shared" si="105"/>
        <v/>
      </c>
      <c r="AB386" s="4" t="str">
        <f t="shared" si="106"/>
        <v/>
      </c>
      <c r="AD386" s="47" t="str">
        <f t="shared" si="108"/>
        <v/>
      </c>
      <c r="AE386" s="47" t="str">
        <f t="shared" si="109"/>
        <v/>
      </c>
      <c r="AF386" s="46" t="str">
        <f t="shared" si="110"/>
        <v/>
      </c>
      <c r="AG386" s="47" t="str">
        <f t="shared" si="111"/>
        <v/>
      </c>
      <c r="AH386" s="46" t="str">
        <f t="shared" si="112"/>
        <v/>
      </c>
      <c r="AI386" s="46" t="str">
        <f t="shared" si="113"/>
        <v/>
      </c>
      <c r="AJ386" s="46" t="str">
        <f t="shared" si="114"/>
        <v/>
      </c>
      <c r="AK386" s="46" t="str">
        <f t="shared" si="115"/>
        <v/>
      </c>
      <c r="AL386" s="46" t="str">
        <f t="shared" si="116"/>
        <v/>
      </c>
      <c r="AM386" s="46" t="str">
        <f t="shared" si="117"/>
        <v/>
      </c>
      <c r="AN386" s="46" t="str">
        <f t="shared" si="118"/>
        <v/>
      </c>
      <c r="AO386" s="46" t="str">
        <f t="shared" si="119"/>
        <v/>
      </c>
      <c r="AP386" s="46" t="str">
        <f t="shared" si="120"/>
        <v/>
      </c>
      <c r="AQ386" s="46" t="str">
        <f t="shared" si="121"/>
        <v/>
      </c>
    </row>
    <row r="387" spans="2:43" x14ac:dyDescent="0.25">
      <c r="B387" s="139"/>
      <c r="C387" s="139"/>
      <c r="D387" s="3"/>
      <c r="E387" s="96"/>
      <c r="F387" s="99" t="str">
        <f t="shared" si="107"/>
        <v/>
      </c>
      <c r="G387" s="99"/>
      <c r="H387" s="9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Y387" s="20"/>
      <c r="Z387" s="4"/>
      <c r="AA387" s="4" t="str">
        <f t="shared" si="105"/>
        <v/>
      </c>
      <c r="AB387" s="4" t="str">
        <f t="shared" si="106"/>
        <v/>
      </c>
      <c r="AD387" s="47" t="str">
        <f t="shared" si="108"/>
        <v/>
      </c>
      <c r="AE387" s="47" t="str">
        <f t="shared" si="109"/>
        <v/>
      </c>
      <c r="AF387" s="46" t="str">
        <f t="shared" si="110"/>
        <v/>
      </c>
      <c r="AG387" s="47" t="str">
        <f t="shared" si="111"/>
        <v/>
      </c>
      <c r="AH387" s="46" t="str">
        <f t="shared" si="112"/>
        <v/>
      </c>
      <c r="AI387" s="46" t="str">
        <f t="shared" si="113"/>
        <v/>
      </c>
      <c r="AJ387" s="46" t="str">
        <f t="shared" si="114"/>
        <v/>
      </c>
      <c r="AK387" s="46" t="str">
        <f t="shared" si="115"/>
        <v/>
      </c>
      <c r="AL387" s="46" t="str">
        <f t="shared" si="116"/>
        <v/>
      </c>
      <c r="AM387" s="46" t="str">
        <f t="shared" si="117"/>
        <v/>
      </c>
      <c r="AN387" s="46" t="str">
        <f t="shared" si="118"/>
        <v/>
      </c>
      <c r="AO387" s="46" t="str">
        <f t="shared" si="119"/>
        <v/>
      </c>
      <c r="AP387" s="46" t="str">
        <f t="shared" si="120"/>
        <v/>
      </c>
      <c r="AQ387" s="46" t="str">
        <f t="shared" si="121"/>
        <v/>
      </c>
    </row>
    <row r="388" spans="2:43" x14ac:dyDescent="0.25">
      <c r="B388" s="139"/>
      <c r="C388" s="139"/>
      <c r="D388" s="3"/>
      <c r="E388" s="96"/>
      <c r="F388" s="99" t="str">
        <f t="shared" si="107"/>
        <v/>
      </c>
      <c r="G388" s="99"/>
      <c r="H388" s="9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Y388" s="20"/>
      <c r="Z388" s="4"/>
      <c r="AA388" s="4" t="str">
        <f t="shared" si="105"/>
        <v/>
      </c>
      <c r="AB388" s="4" t="str">
        <f t="shared" si="106"/>
        <v/>
      </c>
      <c r="AD388" s="47" t="str">
        <f t="shared" si="108"/>
        <v/>
      </c>
      <c r="AE388" s="47" t="str">
        <f t="shared" si="109"/>
        <v/>
      </c>
      <c r="AF388" s="46" t="str">
        <f t="shared" si="110"/>
        <v/>
      </c>
      <c r="AG388" s="47" t="str">
        <f t="shared" si="111"/>
        <v/>
      </c>
      <c r="AH388" s="46" t="str">
        <f t="shared" si="112"/>
        <v/>
      </c>
      <c r="AI388" s="46" t="str">
        <f t="shared" si="113"/>
        <v/>
      </c>
      <c r="AJ388" s="46" t="str">
        <f t="shared" si="114"/>
        <v/>
      </c>
      <c r="AK388" s="46" t="str">
        <f t="shared" si="115"/>
        <v/>
      </c>
      <c r="AL388" s="46" t="str">
        <f t="shared" si="116"/>
        <v/>
      </c>
      <c r="AM388" s="46" t="str">
        <f t="shared" si="117"/>
        <v/>
      </c>
      <c r="AN388" s="46" t="str">
        <f t="shared" si="118"/>
        <v/>
      </c>
      <c r="AO388" s="46" t="str">
        <f t="shared" si="119"/>
        <v/>
      </c>
      <c r="AP388" s="46" t="str">
        <f t="shared" si="120"/>
        <v/>
      </c>
      <c r="AQ388" s="46" t="str">
        <f t="shared" si="121"/>
        <v/>
      </c>
    </row>
    <row r="389" spans="2:43" x14ac:dyDescent="0.25">
      <c r="B389" s="139"/>
      <c r="C389" s="139"/>
      <c r="D389" s="3"/>
      <c r="E389" s="96"/>
      <c r="F389" s="99" t="str">
        <f t="shared" si="107"/>
        <v/>
      </c>
      <c r="G389" s="99"/>
      <c r="H389" s="9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Y389" s="20"/>
      <c r="Z389" s="4"/>
      <c r="AA389" s="4" t="str">
        <f t="shared" si="105"/>
        <v/>
      </c>
      <c r="AB389" s="4" t="str">
        <f t="shared" si="106"/>
        <v/>
      </c>
      <c r="AD389" s="47" t="str">
        <f t="shared" si="108"/>
        <v/>
      </c>
      <c r="AE389" s="47" t="str">
        <f t="shared" si="109"/>
        <v/>
      </c>
      <c r="AF389" s="46" t="str">
        <f t="shared" si="110"/>
        <v/>
      </c>
      <c r="AG389" s="47" t="str">
        <f t="shared" si="111"/>
        <v/>
      </c>
      <c r="AH389" s="46" t="str">
        <f t="shared" si="112"/>
        <v/>
      </c>
      <c r="AI389" s="46" t="str">
        <f t="shared" si="113"/>
        <v/>
      </c>
      <c r="AJ389" s="46" t="str">
        <f t="shared" si="114"/>
        <v/>
      </c>
      <c r="AK389" s="46" t="str">
        <f t="shared" si="115"/>
        <v/>
      </c>
      <c r="AL389" s="46" t="str">
        <f t="shared" si="116"/>
        <v/>
      </c>
      <c r="AM389" s="46" t="str">
        <f t="shared" si="117"/>
        <v/>
      </c>
      <c r="AN389" s="46" t="str">
        <f t="shared" si="118"/>
        <v/>
      </c>
      <c r="AO389" s="46" t="str">
        <f t="shared" si="119"/>
        <v/>
      </c>
      <c r="AP389" s="46" t="str">
        <f t="shared" si="120"/>
        <v/>
      </c>
      <c r="AQ389" s="46" t="str">
        <f t="shared" si="121"/>
        <v/>
      </c>
    </row>
    <row r="390" spans="2:43" x14ac:dyDescent="0.25">
      <c r="B390" s="139"/>
      <c r="C390" s="139"/>
      <c r="D390" s="3"/>
      <c r="E390" s="96"/>
      <c r="F390" s="99" t="str">
        <f t="shared" si="107"/>
        <v/>
      </c>
      <c r="G390" s="99"/>
      <c r="H390" s="9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Y390" s="20"/>
      <c r="Z390" s="4"/>
      <c r="AA390" s="4" t="str">
        <f t="shared" si="105"/>
        <v/>
      </c>
      <c r="AB390" s="4" t="str">
        <f t="shared" si="106"/>
        <v/>
      </c>
      <c r="AD390" s="47" t="str">
        <f t="shared" si="108"/>
        <v/>
      </c>
      <c r="AE390" s="47" t="str">
        <f t="shared" si="109"/>
        <v/>
      </c>
      <c r="AF390" s="46" t="str">
        <f t="shared" si="110"/>
        <v/>
      </c>
      <c r="AG390" s="47" t="str">
        <f t="shared" si="111"/>
        <v/>
      </c>
      <c r="AH390" s="46" t="str">
        <f t="shared" si="112"/>
        <v/>
      </c>
      <c r="AI390" s="46" t="str">
        <f t="shared" si="113"/>
        <v/>
      </c>
      <c r="AJ390" s="46" t="str">
        <f t="shared" si="114"/>
        <v/>
      </c>
      <c r="AK390" s="46" t="str">
        <f t="shared" si="115"/>
        <v/>
      </c>
      <c r="AL390" s="46" t="str">
        <f t="shared" si="116"/>
        <v/>
      </c>
      <c r="AM390" s="46" t="str">
        <f t="shared" si="117"/>
        <v/>
      </c>
      <c r="AN390" s="46" t="str">
        <f t="shared" si="118"/>
        <v/>
      </c>
      <c r="AO390" s="46" t="str">
        <f t="shared" si="119"/>
        <v/>
      </c>
      <c r="AP390" s="46" t="str">
        <f t="shared" si="120"/>
        <v/>
      </c>
      <c r="AQ390" s="46" t="str">
        <f t="shared" si="121"/>
        <v/>
      </c>
    </row>
    <row r="391" spans="2:43" x14ac:dyDescent="0.25">
      <c r="B391" s="139"/>
      <c r="C391" s="139"/>
      <c r="D391" s="3"/>
      <c r="E391" s="96"/>
      <c r="F391" s="99" t="str">
        <f t="shared" si="107"/>
        <v/>
      </c>
      <c r="G391" s="99"/>
      <c r="H391" s="9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Y391" s="20"/>
      <c r="Z391" s="4"/>
      <c r="AA391" s="4" t="str">
        <f t="shared" si="105"/>
        <v/>
      </c>
      <c r="AB391" s="4" t="str">
        <f t="shared" si="106"/>
        <v/>
      </c>
      <c r="AD391" s="47" t="str">
        <f t="shared" si="108"/>
        <v/>
      </c>
      <c r="AE391" s="47" t="str">
        <f t="shared" si="109"/>
        <v/>
      </c>
      <c r="AF391" s="46" t="str">
        <f t="shared" si="110"/>
        <v/>
      </c>
      <c r="AG391" s="47" t="str">
        <f t="shared" si="111"/>
        <v/>
      </c>
      <c r="AH391" s="46" t="str">
        <f t="shared" si="112"/>
        <v/>
      </c>
      <c r="AI391" s="46" t="str">
        <f t="shared" si="113"/>
        <v/>
      </c>
      <c r="AJ391" s="46" t="str">
        <f t="shared" si="114"/>
        <v/>
      </c>
      <c r="AK391" s="46" t="str">
        <f t="shared" si="115"/>
        <v/>
      </c>
      <c r="AL391" s="46" t="str">
        <f t="shared" si="116"/>
        <v/>
      </c>
      <c r="AM391" s="46" t="str">
        <f t="shared" si="117"/>
        <v/>
      </c>
      <c r="AN391" s="46" t="str">
        <f t="shared" si="118"/>
        <v/>
      </c>
      <c r="AO391" s="46" t="str">
        <f t="shared" si="119"/>
        <v/>
      </c>
      <c r="AP391" s="46" t="str">
        <f t="shared" si="120"/>
        <v/>
      </c>
      <c r="AQ391" s="46" t="str">
        <f t="shared" si="121"/>
        <v/>
      </c>
    </row>
    <row r="392" spans="2:43" x14ac:dyDescent="0.25">
      <c r="B392" s="139"/>
      <c r="C392" s="139"/>
      <c r="D392" s="3"/>
      <c r="E392" s="96"/>
      <c r="F392" s="99" t="str">
        <f t="shared" si="107"/>
        <v/>
      </c>
      <c r="G392" s="99"/>
      <c r="H392" s="9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Y392" s="20"/>
      <c r="Z392" s="4"/>
      <c r="AA392" s="4" t="str">
        <f t="shared" si="105"/>
        <v/>
      </c>
      <c r="AB392" s="4" t="str">
        <f t="shared" si="106"/>
        <v/>
      </c>
      <c r="AD392" s="47" t="str">
        <f t="shared" si="108"/>
        <v/>
      </c>
      <c r="AE392" s="47" t="str">
        <f t="shared" si="109"/>
        <v/>
      </c>
      <c r="AF392" s="46" t="str">
        <f t="shared" si="110"/>
        <v/>
      </c>
      <c r="AG392" s="47" t="str">
        <f t="shared" si="111"/>
        <v/>
      </c>
      <c r="AH392" s="46" t="str">
        <f t="shared" si="112"/>
        <v/>
      </c>
      <c r="AI392" s="46" t="str">
        <f t="shared" si="113"/>
        <v/>
      </c>
      <c r="AJ392" s="46" t="str">
        <f t="shared" si="114"/>
        <v/>
      </c>
      <c r="AK392" s="46" t="str">
        <f t="shared" si="115"/>
        <v/>
      </c>
      <c r="AL392" s="46" t="str">
        <f t="shared" si="116"/>
        <v/>
      </c>
      <c r="AM392" s="46" t="str">
        <f t="shared" si="117"/>
        <v/>
      </c>
      <c r="AN392" s="46" t="str">
        <f t="shared" si="118"/>
        <v/>
      </c>
      <c r="AO392" s="46" t="str">
        <f t="shared" si="119"/>
        <v/>
      </c>
      <c r="AP392" s="46" t="str">
        <f t="shared" si="120"/>
        <v/>
      </c>
      <c r="AQ392" s="46" t="str">
        <f t="shared" si="121"/>
        <v/>
      </c>
    </row>
    <row r="393" spans="2:43" x14ac:dyDescent="0.25">
      <c r="B393" s="139"/>
      <c r="C393" s="139"/>
      <c r="D393" s="3"/>
      <c r="E393" s="96"/>
      <c r="F393" s="99" t="str">
        <f t="shared" si="107"/>
        <v/>
      </c>
      <c r="G393" s="99"/>
      <c r="H393" s="9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Y393" s="20"/>
      <c r="Z393" s="4"/>
      <c r="AA393" s="4" t="str">
        <f t="shared" si="105"/>
        <v/>
      </c>
      <c r="AB393" s="4" t="str">
        <f t="shared" si="106"/>
        <v/>
      </c>
      <c r="AD393" s="47" t="str">
        <f t="shared" si="108"/>
        <v/>
      </c>
      <c r="AE393" s="47" t="str">
        <f t="shared" si="109"/>
        <v/>
      </c>
      <c r="AF393" s="46" t="str">
        <f t="shared" si="110"/>
        <v/>
      </c>
      <c r="AG393" s="47" t="str">
        <f t="shared" si="111"/>
        <v/>
      </c>
      <c r="AH393" s="46" t="str">
        <f t="shared" si="112"/>
        <v/>
      </c>
      <c r="AI393" s="46" t="str">
        <f t="shared" si="113"/>
        <v/>
      </c>
      <c r="AJ393" s="46" t="str">
        <f t="shared" si="114"/>
        <v/>
      </c>
      <c r="AK393" s="46" t="str">
        <f t="shared" si="115"/>
        <v/>
      </c>
      <c r="AL393" s="46" t="str">
        <f t="shared" si="116"/>
        <v/>
      </c>
      <c r="AM393" s="46" t="str">
        <f t="shared" si="117"/>
        <v/>
      </c>
      <c r="AN393" s="46" t="str">
        <f t="shared" si="118"/>
        <v/>
      </c>
      <c r="AO393" s="46" t="str">
        <f t="shared" si="119"/>
        <v/>
      </c>
      <c r="AP393" s="46" t="str">
        <f t="shared" si="120"/>
        <v/>
      </c>
      <c r="AQ393" s="46" t="str">
        <f t="shared" si="121"/>
        <v/>
      </c>
    </row>
    <row r="394" spans="2:43" x14ac:dyDescent="0.25">
      <c r="B394" s="139"/>
      <c r="C394" s="139"/>
      <c r="D394" s="3"/>
      <c r="E394" s="96"/>
      <c r="F394" s="99" t="str">
        <f t="shared" si="107"/>
        <v/>
      </c>
      <c r="G394" s="99"/>
      <c r="H394" s="9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Y394" s="20"/>
      <c r="Z394" s="4"/>
      <c r="AA394" s="4" t="str">
        <f t="shared" si="105"/>
        <v/>
      </c>
      <c r="AB394" s="4" t="str">
        <f t="shared" si="106"/>
        <v/>
      </c>
      <c r="AD394" s="47" t="str">
        <f t="shared" si="108"/>
        <v/>
      </c>
      <c r="AE394" s="47" t="str">
        <f t="shared" si="109"/>
        <v/>
      </c>
      <c r="AF394" s="46" t="str">
        <f t="shared" si="110"/>
        <v/>
      </c>
      <c r="AG394" s="47" t="str">
        <f t="shared" si="111"/>
        <v/>
      </c>
      <c r="AH394" s="46" t="str">
        <f t="shared" si="112"/>
        <v/>
      </c>
      <c r="AI394" s="46" t="str">
        <f t="shared" si="113"/>
        <v/>
      </c>
      <c r="AJ394" s="46" t="str">
        <f t="shared" si="114"/>
        <v/>
      </c>
      <c r="AK394" s="46" t="str">
        <f t="shared" si="115"/>
        <v/>
      </c>
      <c r="AL394" s="46" t="str">
        <f t="shared" si="116"/>
        <v/>
      </c>
      <c r="AM394" s="46" t="str">
        <f t="shared" si="117"/>
        <v/>
      </c>
      <c r="AN394" s="46" t="str">
        <f t="shared" si="118"/>
        <v/>
      </c>
      <c r="AO394" s="46" t="str">
        <f t="shared" si="119"/>
        <v/>
      </c>
      <c r="AP394" s="46" t="str">
        <f t="shared" si="120"/>
        <v/>
      </c>
      <c r="AQ394" s="46" t="str">
        <f t="shared" si="121"/>
        <v/>
      </c>
    </row>
    <row r="395" spans="2:43" x14ac:dyDescent="0.25">
      <c r="B395" s="139"/>
      <c r="C395" s="139"/>
      <c r="D395" s="3"/>
      <c r="E395" s="96"/>
      <c r="F395" s="99" t="str">
        <f t="shared" si="107"/>
        <v/>
      </c>
      <c r="G395" s="99"/>
      <c r="H395" s="9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Y395" s="20"/>
      <c r="Z395" s="4"/>
      <c r="AA395" s="4" t="str">
        <f t="shared" si="105"/>
        <v/>
      </c>
      <c r="AB395" s="4" t="str">
        <f t="shared" si="106"/>
        <v/>
      </c>
      <c r="AD395" s="47" t="str">
        <f t="shared" si="108"/>
        <v/>
      </c>
      <c r="AE395" s="47" t="str">
        <f t="shared" si="109"/>
        <v/>
      </c>
      <c r="AF395" s="46" t="str">
        <f t="shared" si="110"/>
        <v/>
      </c>
      <c r="AG395" s="47" t="str">
        <f t="shared" si="111"/>
        <v/>
      </c>
      <c r="AH395" s="46" t="str">
        <f t="shared" si="112"/>
        <v/>
      </c>
      <c r="AI395" s="46" t="str">
        <f t="shared" si="113"/>
        <v/>
      </c>
      <c r="AJ395" s="46" t="str">
        <f t="shared" si="114"/>
        <v/>
      </c>
      <c r="AK395" s="46" t="str">
        <f t="shared" si="115"/>
        <v/>
      </c>
      <c r="AL395" s="46" t="str">
        <f t="shared" si="116"/>
        <v/>
      </c>
      <c r="AM395" s="46" t="str">
        <f t="shared" si="117"/>
        <v/>
      </c>
      <c r="AN395" s="46" t="str">
        <f t="shared" si="118"/>
        <v/>
      </c>
      <c r="AO395" s="46" t="str">
        <f t="shared" si="119"/>
        <v/>
      </c>
      <c r="AP395" s="46" t="str">
        <f t="shared" si="120"/>
        <v/>
      </c>
      <c r="AQ395" s="46" t="str">
        <f t="shared" si="121"/>
        <v/>
      </c>
    </row>
    <row r="396" spans="2:43" x14ac:dyDescent="0.25">
      <c r="B396" s="139"/>
      <c r="C396" s="139"/>
      <c r="D396" s="3"/>
      <c r="E396" s="96"/>
      <c r="F396" s="99" t="str">
        <f t="shared" si="107"/>
        <v/>
      </c>
      <c r="G396" s="99"/>
      <c r="H396" s="9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Y396" s="20"/>
      <c r="Z396" s="4"/>
      <c r="AA396" s="4" t="str">
        <f t="shared" si="105"/>
        <v/>
      </c>
      <c r="AB396" s="4" t="str">
        <f t="shared" si="106"/>
        <v/>
      </c>
      <c r="AD396" s="47" t="str">
        <f t="shared" si="108"/>
        <v/>
      </c>
      <c r="AE396" s="47" t="str">
        <f t="shared" si="109"/>
        <v/>
      </c>
      <c r="AF396" s="46" t="str">
        <f t="shared" si="110"/>
        <v/>
      </c>
      <c r="AG396" s="47" t="str">
        <f t="shared" si="111"/>
        <v/>
      </c>
      <c r="AH396" s="46" t="str">
        <f t="shared" si="112"/>
        <v/>
      </c>
      <c r="AI396" s="46" t="str">
        <f t="shared" si="113"/>
        <v/>
      </c>
      <c r="AJ396" s="46" t="str">
        <f t="shared" si="114"/>
        <v/>
      </c>
      <c r="AK396" s="46" t="str">
        <f t="shared" si="115"/>
        <v/>
      </c>
      <c r="AL396" s="46" t="str">
        <f t="shared" si="116"/>
        <v/>
      </c>
      <c r="AM396" s="46" t="str">
        <f t="shared" si="117"/>
        <v/>
      </c>
      <c r="AN396" s="46" t="str">
        <f t="shared" si="118"/>
        <v/>
      </c>
      <c r="AO396" s="46" t="str">
        <f t="shared" si="119"/>
        <v/>
      </c>
      <c r="AP396" s="46" t="str">
        <f t="shared" si="120"/>
        <v/>
      </c>
      <c r="AQ396" s="46" t="str">
        <f t="shared" si="121"/>
        <v/>
      </c>
    </row>
    <row r="397" spans="2:43" x14ac:dyDescent="0.25">
      <c r="B397" s="139"/>
      <c r="C397" s="139"/>
      <c r="D397" s="3"/>
      <c r="E397" s="96"/>
      <c r="F397" s="99" t="str">
        <f t="shared" si="107"/>
        <v/>
      </c>
      <c r="G397" s="99"/>
      <c r="H397" s="9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Y397" s="20"/>
      <c r="Z397" s="4"/>
      <c r="AA397" s="4" t="str">
        <f t="shared" si="105"/>
        <v/>
      </c>
      <c r="AB397" s="4" t="str">
        <f t="shared" si="106"/>
        <v/>
      </c>
      <c r="AD397" s="47" t="str">
        <f t="shared" si="108"/>
        <v/>
      </c>
      <c r="AE397" s="47" t="str">
        <f t="shared" si="109"/>
        <v/>
      </c>
      <c r="AF397" s="46" t="str">
        <f t="shared" si="110"/>
        <v/>
      </c>
      <c r="AG397" s="47" t="str">
        <f t="shared" si="111"/>
        <v/>
      </c>
      <c r="AH397" s="46" t="str">
        <f t="shared" si="112"/>
        <v/>
      </c>
      <c r="AI397" s="46" t="str">
        <f t="shared" si="113"/>
        <v/>
      </c>
      <c r="AJ397" s="46" t="str">
        <f t="shared" si="114"/>
        <v/>
      </c>
      <c r="AK397" s="46" t="str">
        <f t="shared" si="115"/>
        <v/>
      </c>
      <c r="AL397" s="46" t="str">
        <f t="shared" si="116"/>
        <v/>
      </c>
      <c r="AM397" s="46" t="str">
        <f t="shared" si="117"/>
        <v/>
      </c>
      <c r="AN397" s="46" t="str">
        <f t="shared" si="118"/>
        <v/>
      </c>
      <c r="AO397" s="46" t="str">
        <f t="shared" si="119"/>
        <v/>
      </c>
      <c r="AP397" s="46" t="str">
        <f t="shared" si="120"/>
        <v/>
      </c>
      <c r="AQ397" s="46" t="str">
        <f t="shared" si="121"/>
        <v/>
      </c>
    </row>
    <row r="398" spans="2:43" x14ac:dyDescent="0.25">
      <c r="B398" s="139"/>
      <c r="C398" s="139"/>
      <c r="D398" s="3"/>
      <c r="E398" s="96"/>
      <c r="F398" s="99" t="str">
        <f t="shared" si="107"/>
        <v/>
      </c>
      <c r="G398" s="99"/>
      <c r="H398" s="9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Y398" s="20"/>
      <c r="Z398" s="4"/>
      <c r="AA398" s="4" t="str">
        <f t="shared" si="105"/>
        <v/>
      </c>
      <c r="AB398" s="4" t="str">
        <f t="shared" si="106"/>
        <v/>
      </c>
      <c r="AD398" s="47" t="str">
        <f t="shared" si="108"/>
        <v/>
      </c>
      <c r="AE398" s="47" t="str">
        <f t="shared" si="109"/>
        <v/>
      </c>
      <c r="AF398" s="46" t="str">
        <f t="shared" si="110"/>
        <v/>
      </c>
      <c r="AG398" s="47" t="str">
        <f t="shared" si="111"/>
        <v/>
      </c>
      <c r="AH398" s="46" t="str">
        <f t="shared" si="112"/>
        <v/>
      </c>
      <c r="AI398" s="46" t="str">
        <f t="shared" si="113"/>
        <v/>
      </c>
      <c r="AJ398" s="46" t="str">
        <f t="shared" si="114"/>
        <v/>
      </c>
      <c r="AK398" s="46" t="str">
        <f t="shared" si="115"/>
        <v/>
      </c>
      <c r="AL398" s="46" t="str">
        <f t="shared" si="116"/>
        <v/>
      </c>
      <c r="AM398" s="46" t="str">
        <f t="shared" si="117"/>
        <v/>
      </c>
      <c r="AN398" s="46" t="str">
        <f t="shared" si="118"/>
        <v/>
      </c>
      <c r="AO398" s="46" t="str">
        <f t="shared" si="119"/>
        <v/>
      </c>
      <c r="AP398" s="46" t="str">
        <f t="shared" si="120"/>
        <v/>
      </c>
      <c r="AQ398" s="46" t="str">
        <f t="shared" si="121"/>
        <v/>
      </c>
    </row>
    <row r="399" spans="2:43" x14ac:dyDescent="0.25">
      <c r="B399" s="139"/>
      <c r="C399" s="139"/>
      <c r="D399" s="3"/>
      <c r="E399" s="96"/>
      <c r="F399" s="99" t="str">
        <f t="shared" si="107"/>
        <v/>
      </c>
      <c r="G399" s="99"/>
      <c r="H399" s="9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Y399" s="20"/>
      <c r="Z399" s="4"/>
      <c r="AA399" s="4" t="str">
        <f t="shared" ref="AA399:AA462" si="122">IF(OR($B399="",$B399="SUBTOTAL"),"",IF(AND($B399="capítulo",$E399=$E$12),SUMIF($AD$15:$AD$998,$D399,$AA$15:$AA$998),IF($B399="CAPÍTULO","",IF($E399=$E$13,$AE399*$Z399,SUM($AH399:$AL399)))))</f>
        <v/>
      </c>
      <c r="AB399" s="4" t="str">
        <f t="shared" ref="AB399:AB462" si="123">IF($AL$2=0,"",IF(OR($B399="",$B399="SUBTOTAL"),"",IF(AND($B399="capítulo",$E399=$E$12),SUMIF($AD$15:$AD$998,$D399,$AB$15:$AB$998),IF($B399="CAPÍTULO","",IF($E399=$E$13,$AE399*$Z399,SUM($AH399:$AQ399))))))</f>
        <v/>
      </c>
      <c r="AD399" s="47" t="str">
        <f t="shared" si="108"/>
        <v/>
      </c>
      <c r="AE399" s="47" t="str">
        <f t="shared" si="109"/>
        <v/>
      </c>
      <c r="AF399" s="46" t="str">
        <f t="shared" si="110"/>
        <v/>
      </c>
      <c r="AG399" s="47" t="str">
        <f t="shared" si="111"/>
        <v/>
      </c>
      <c r="AH399" s="46" t="str">
        <f t="shared" si="112"/>
        <v/>
      </c>
      <c r="AI399" s="46" t="str">
        <f t="shared" si="113"/>
        <v/>
      </c>
      <c r="AJ399" s="46" t="str">
        <f t="shared" si="114"/>
        <v/>
      </c>
      <c r="AK399" s="46" t="str">
        <f t="shared" si="115"/>
        <v/>
      </c>
      <c r="AL399" s="46" t="str">
        <f t="shared" si="116"/>
        <v/>
      </c>
      <c r="AM399" s="46" t="str">
        <f t="shared" si="117"/>
        <v/>
      </c>
      <c r="AN399" s="46" t="str">
        <f t="shared" si="118"/>
        <v/>
      </c>
      <c r="AO399" s="46" t="str">
        <f t="shared" si="119"/>
        <v/>
      </c>
      <c r="AP399" s="46" t="str">
        <f t="shared" si="120"/>
        <v/>
      </c>
      <c r="AQ399" s="46" t="str">
        <f t="shared" si="121"/>
        <v/>
      </c>
    </row>
    <row r="400" spans="2:43" x14ac:dyDescent="0.25">
      <c r="B400" s="139"/>
      <c r="C400" s="139"/>
      <c r="D400" s="3"/>
      <c r="E400" s="96"/>
      <c r="F400" s="99" t="str">
        <f t="shared" si="107"/>
        <v/>
      </c>
      <c r="G400" s="99"/>
      <c r="H400" s="9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Y400" s="20"/>
      <c r="Z400" s="4"/>
      <c r="AA400" s="4" t="str">
        <f t="shared" si="122"/>
        <v/>
      </c>
      <c r="AB400" s="4" t="str">
        <f t="shared" si="123"/>
        <v/>
      </c>
      <c r="AD400" s="47" t="str">
        <f t="shared" si="108"/>
        <v/>
      </c>
      <c r="AE400" s="47" t="str">
        <f t="shared" si="109"/>
        <v/>
      </c>
      <c r="AF400" s="46" t="str">
        <f t="shared" si="110"/>
        <v/>
      </c>
      <c r="AG400" s="47" t="str">
        <f t="shared" si="111"/>
        <v/>
      </c>
      <c r="AH400" s="46" t="str">
        <f t="shared" si="112"/>
        <v/>
      </c>
      <c r="AI400" s="46" t="str">
        <f t="shared" si="113"/>
        <v/>
      </c>
      <c r="AJ400" s="46" t="str">
        <f t="shared" si="114"/>
        <v/>
      </c>
      <c r="AK400" s="46" t="str">
        <f t="shared" si="115"/>
        <v/>
      </c>
      <c r="AL400" s="46" t="str">
        <f t="shared" si="116"/>
        <v/>
      </c>
      <c r="AM400" s="46" t="str">
        <f t="shared" si="117"/>
        <v/>
      </c>
      <c r="AN400" s="46" t="str">
        <f t="shared" si="118"/>
        <v/>
      </c>
      <c r="AO400" s="46" t="str">
        <f t="shared" si="119"/>
        <v/>
      </c>
      <c r="AP400" s="46" t="str">
        <f t="shared" si="120"/>
        <v/>
      </c>
      <c r="AQ400" s="46" t="str">
        <f t="shared" si="121"/>
        <v/>
      </c>
    </row>
    <row r="401" spans="2:43" x14ac:dyDescent="0.25">
      <c r="B401" s="139"/>
      <c r="C401" s="139"/>
      <c r="D401" s="3"/>
      <c r="E401" s="96"/>
      <c r="F401" s="99" t="str">
        <f t="shared" si="107"/>
        <v/>
      </c>
      <c r="G401" s="99"/>
      <c r="H401" s="9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Y401" s="20"/>
      <c r="Z401" s="4"/>
      <c r="AA401" s="4" t="str">
        <f t="shared" si="122"/>
        <v/>
      </c>
      <c r="AB401" s="4" t="str">
        <f t="shared" si="123"/>
        <v/>
      </c>
      <c r="AD401" s="47" t="str">
        <f t="shared" si="108"/>
        <v/>
      </c>
      <c r="AE401" s="47" t="str">
        <f t="shared" si="109"/>
        <v/>
      </c>
      <c r="AF401" s="46" t="str">
        <f t="shared" si="110"/>
        <v/>
      </c>
      <c r="AG401" s="47" t="str">
        <f t="shared" si="111"/>
        <v/>
      </c>
      <c r="AH401" s="46" t="str">
        <f t="shared" si="112"/>
        <v/>
      </c>
      <c r="AI401" s="46" t="str">
        <f t="shared" si="113"/>
        <v/>
      </c>
      <c r="AJ401" s="46" t="str">
        <f t="shared" si="114"/>
        <v/>
      </c>
      <c r="AK401" s="46" t="str">
        <f t="shared" si="115"/>
        <v/>
      </c>
      <c r="AL401" s="46" t="str">
        <f t="shared" si="116"/>
        <v/>
      </c>
      <c r="AM401" s="46" t="str">
        <f t="shared" si="117"/>
        <v/>
      </c>
      <c r="AN401" s="46" t="str">
        <f t="shared" si="118"/>
        <v/>
      </c>
      <c r="AO401" s="46" t="str">
        <f t="shared" si="119"/>
        <v/>
      </c>
      <c r="AP401" s="46" t="str">
        <f t="shared" si="120"/>
        <v/>
      </c>
      <c r="AQ401" s="46" t="str">
        <f t="shared" si="121"/>
        <v/>
      </c>
    </row>
    <row r="402" spans="2:43" x14ac:dyDescent="0.25">
      <c r="B402" s="139"/>
      <c r="C402" s="139"/>
      <c r="D402" s="3"/>
      <c r="E402" s="96"/>
      <c r="F402" s="99" t="str">
        <f t="shared" si="107"/>
        <v/>
      </c>
      <c r="G402" s="99"/>
      <c r="H402" s="9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Y402" s="20"/>
      <c r="Z402" s="4"/>
      <c r="AA402" s="4" t="str">
        <f t="shared" si="122"/>
        <v/>
      </c>
      <c r="AB402" s="4" t="str">
        <f t="shared" si="123"/>
        <v/>
      </c>
      <c r="AD402" s="47" t="str">
        <f t="shared" si="108"/>
        <v/>
      </c>
      <c r="AE402" s="47" t="str">
        <f t="shared" si="109"/>
        <v/>
      </c>
      <c r="AF402" s="46" t="str">
        <f t="shared" si="110"/>
        <v/>
      </c>
      <c r="AG402" s="47" t="str">
        <f t="shared" si="111"/>
        <v/>
      </c>
      <c r="AH402" s="46" t="str">
        <f t="shared" si="112"/>
        <v/>
      </c>
      <c r="AI402" s="46" t="str">
        <f t="shared" si="113"/>
        <v/>
      </c>
      <c r="AJ402" s="46" t="str">
        <f t="shared" si="114"/>
        <v/>
      </c>
      <c r="AK402" s="46" t="str">
        <f t="shared" si="115"/>
        <v/>
      </c>
      <c r="AL402" s="46" t="str">
        <f t="shared" si="116"/>
        <v/>
      </c>
      <c r="AM402" s="46" t="str">
        <f t="shared" si="117"/>
        <v/>
      </c>
      <c r="AN402" s="46" t="str">
        <f t="shared" si="118"/>
        <v/>
      </c>
      <c r="AO402" s="46" t="str">
        <f t="shared" si="119"/>
        <v/>
      </c>
      <c r="AP402" s="46" t="str">
        <f t="shared" si="120"/>
        <v/>
      </c>
      <c r="AQ402" s="46" t="str">
        <f t="shared" si="121"/>
        <v/>
      </c>
    </row>
    <row r="403" spans="2:43" x14ac:dyDescent="0.25">
      <c r="B403" s="139"/>
      <c r="C403" s="139"/>
      <c r="D403" s="3"/>
      <c r="E403" s="96"/>
      <c r="F403" s="99" t="str">
        <f t="shared" si="107"/>
        <v/>
      </c>
      <c r="G403" s="99"/>
      <c r="H403" s="9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Y403" s="20"/>
      <c r="Z403" s="4"/>
      <c r="AA403" s="4" t="str">
        <f t="shared" si="122"/>
        <v/>
      </c>
      <c r="AB403" s="4" t="str">
        <f t="shared" si="123"/>
        <v/>
      </c>
      <c r="AD403" s="47" t="str">
        <f t="shared" si="108"/>
        <v/>
      </c>
      <c r="AE403" s="47" t="str">
        <f t="shared" si="109"/>
        <v/>
      </c>
      <c r="AF403" s="46" t="str">
        <f t="shared" si="110"/>
        <v/>
      </c>
      <c r="AG403" s="47" t="str">
        <f t="shared" si="111"/>
        <v/>
      </c>
      <c r="AH403" s="46" t="str">
        <f t="shared" si="112"/>
        <v/>
      </c>
      <c r="AI403" s="46" t="str">
        <f t="shared" si="113"/>
        <v/>
      </c>
      <c r="AJ403" s="46" t="str">
        <f t="shared" si="114"/>
        <v/>
      </c>
      <c r="AK403" s="46" t="str">
        <f t="shared" si="115"/>
        <v/>
      </c>
      <c r="AL403" s="46" t="str">
        <f t="shared" si="116"/>
        <v/>
      </c>
      <c r="AM403" s="46" t="str">
        <f t="shared" si="117"/>
        <v/>
      </c>
      <c r="AN403" s="46" t="str">
        <f t="shared" si="118"/>
        <v/>
      </c>
      <c r="AO403" s="46" t="str">
        <f t="shared" si="119"/>
        <v/>
      </c>
      <c r="AP403" s="46" t="str">
        <f t="shared" si="120"/>
        <v/>
      </c>
      <c r="AQ403" s="46" t="str">
        <f t="shared" si="121"/>
        <v/>
      </c>
    </row>
    <row r="404" spans="2:43" x14ac:dyDescent="0.25">
      <c r="B404" s="139"/>
      <c r="C404" s="139"/>
      <c r="D404" s="3"/>
      <c r="E404" s="96"/>
      <c r="F404" s="99" t="str">
        <f t="shared" si="107"/>
        <v/>
      </c>
      <c r="G404" s="99"/>
      <c r="H404" s="9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Y404" s="20"/>
      <c r="Z404" s="4"/>
      <c r="AA404" s="4" t="str">
        <f t="shared" si="122"/>
        <v/>
      </c>
      <c r="AB404" s="4" t="str">
        <f t="shared" si="123"/>
        <v/>
      </c>
      <c r="AD404" s="47" t="str">
        <f t="shared" si="108"/>
        <v/>
      </c>
      <c r="AE404" s="47" t="str">
        <f t="shared" si="109"/>
        <v/>
      </c>
      <c r="AF404" s="46" t="str">
        <f t="shared" si="110"/>
        <v/>
      </c>
      <c r="AG404" s="47" t="str">
        <f t="shared" si="111"/>
        <v/>
      </c>
      <c r="AH404" s="46" t="str">
        <f t="shared" si="112"/>
        <v/>
      </c>
      <c r="AI404" s="46" t="str">
        <f t="shared" si="113"/>
        <v/>
      </c>
      <c r="AJ404" s="46" t="str">
        <f t="shared" si="114"/>
        <v/>
      </c>
      <c r="AK404" s="46" t="str">
        <f t="shared" si="115"/>
        <v/>
      </c>
      <c r="AL404" s="46" t="str">
        <f t="shared" si="116"/>
        <v/>
      </c>
      <c r="AM404" s="46" t="str">
        <f t="shared" si="117"/>
        <v/>
      </c>
      <c r="AN404" s="46" t="str">
        <f t="shared" si="118"/>
        <v/>
      </c>
      <c r="AO404" s="46" t="str">
        <f t="shared" si="119"/>
        <v/>
      </c>
      <c r="AP404" s="46" t="str">
        <f t="shared" si="120"/>
        <v/>
      </c>
      <c r="AQ404" s="46" t="str">
        <f t="shared" si="121"/>
        <v/>
      </c>
    </row>
    <row r="405" spans="2:43" x14ac:dyDescent="0.25">
      <c r="B405" s="139"/>
      <c r="C405" s="139"/>
      <c r="D405" s="3"/>
      <c r="E405" s="96"/>
      <c r="F405" s="99" t="str">
        <f t="shared" si="107"/>
        <v/>
      </c>
      <c r="G405" s="99"/>
      <c r="H405" s="9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Y405" s="20"/>
      <c r="Z405" s="4"/>
      <c r="AA405" s="4" t="str">
        <f t="shared" si="122"/>
        <v/>
      </c>
      <c r="AB405" s="4" t="str">
        <f t="shared" si="123"/>
        <v/>
      </c>
      <c r="AD405" s="47" t="str">
        <f t="shared" si="108"/>
        <v/>
      </c>
      <c r="AE405" s="47" t="str">
        <f t="shared" si="109"/>
        <v/>
      </c>
      <c r="AF405" s="46" t="str">
        <f t="shared" si="110"/>
        <v/>
      </c>
      <c r="AG405" s="47" t="str">
        <f t="shared" si="111"/>
        <v/>
      </c>
      <c r="AH405" s="46" t="str">
        <f t="shared" si="112"/>
        <v/>
      </c>
      <c r="AI405" s="46" t="str">
        <f t="shared" si="113"/>
        <v/>
      </c>
      <c r="AJ405" s="46" t="str">
        <f t="shared" si="114"/>
        <v/>
      </c>
      <c r="AK405" s="46" t="str">
        <f t="shared" si="115"/>
        <v/>
      </c>
      <c r="AL405" s="46" t="str">
        <f t="shared" si="116"/>
        <v/>
      </c>
      <c r="AM405" s="46" t="str">
        <f t="shared" si="117"/>
        <v/>
      </c>
      <c r="AN405" s="46" t="str">
        <f t="shared" si="118"/>
        <v/>
      </c>
      <c r="AO405" s="46" t="str">
        <f t="shared" si="119"/>
        <v/>
      </c>
      <c r="AP405" s="46" t="str">
        <f t="shared" si="120"/>
        <v/>
      </c>
      <c r="AQ405" s="46" t="str">
        <f t="shared" si="121"/>
        <v/>
      </c>
    </row>
    <row r="406" spans="2:43" x14ac:dyDescent="0.25">
      <c r="B406" s="139"/>
      <c r="C406" s="139"/>
      <c r="D406" s="3"/>
      <c r="E406" s="96"/>
      <c r="F406" s="99" t="str">
        <f t="shared" si="107"/>
        <v/>
      </c>
      <c r="G406" s="99"/>
      <c r="H406" s="9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Y406" s="20"/>
      <c r="Z406" s="4"/>
      <c r="AA406" s="4" t="str">
        <f t="shared" si="122"/>
        <v/>
      </c>
      <c r="AB406" s="4" t="str">
        <f t="shared" si="123"/>
        <v/>
      </c>
      <c r="AD406" s="47" t="str">
        <f t="shared" si="108"/>
        <v/>
      </c>
      <c r="AE406" s="47" t="str">
        <f t="shared" si="109"/>
        <v/>
      </c>
      <c r="AF406" s="46" t="str">
        <f t="shared" si="110"/>
        <v/>
      </c>
      <c r="AG406" s="47" t="str">
        <f t="shared" si="111"/>
        <v/>
      </c>
      <c r="AH406" s="46" t="str">
        <f t="shared" si="112"/>
        <v/>
      </c>
      <c r="AI406" s="46" t="str">
        <f t="shared" si="113"/>
        <v/>
      </c>
      <c r="AJ406" s="46" t="str">
        <f t="shared" si="114"/>
        <v/>
      </c>
      <c r="AK406" s="46" t="str">
        <f t="shared" si="115"/>
        <v/>
      </c>
      <c r="AL406" s="46" t="str">
        <f t="shared" si="116"/>
        <v/>
      </c>
      <c r="AM406" s="46" t="str">
        <f t="shared" si="117"/>
        <v/>
      </c>
      <c r="AN406" s="46" t="str">
        <f t="shared" si="118"/>
        <v/>
      </c>
      <c r="AO406" s="46" t="str">
        <f t="shared" si="119"/>
        <v/>
      </c>
      <c r="AP406" s="46" t="str">
        <f t="shared" si="120"/>
        <v/>
      </c>
      <c r="AQ406" s="46" t="str">
        <f t="shared" si="121"/>
        <v/>
      </c>
    </row>
    <row r="407" spans="2:43" x14ac:dyDescent="0.25">
      <c r="B407" s="139"/>
      <c r="C407" s="139"/>
      <c r="D407" s="3"/>
      <c r="E407" s="96"/>
      <c r="F407" s="99" t="str">
        <f t="shared" si="107"/>
        <v/>
      </c>
      <c r="G407" s="99"/>
      <c r="H407" s="9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Y407" s="20"/>
      <c r="Z407" s="4"/>
      <c r="AA407" s="4" t="str">
        <f t="shared" si="122"/>
        <v/>
      </c>
      <c r="AB407" s="4" t="str">
        <f t="shared" si="123"/>
        <v/>
      </c>
      <c r="AD407" s="47" t="str">
        <f t="shared" si="108"/>
        <v/>
      </c>
      <c r="AE407" s="47" t="str">
        <f t="shared" si="109"/>
        <v/>
      </c>
      <c r="AF407" s="46" t="str">
        <f t="shared" si="110"/>
        <v/>
      </c>
      <c r="AG407" s="47" t="str">
        <f t="shared" si="111"/>
        <v/>
      </c>
      <c r="AH407" s="46" t="str">
        <f t="shared" si="112"/>
        <v/>
      </c>
      <c r="AI407" s="46" t="str">
        <f t="shared" si="113"/>
        <v/>
      </c>
      <c r="AJ407" s="46" t="str">
        <f t="shared" si="114"/>
        <v/>
      </c>
      <c r="AK407" s="46" t="str">
        <f t="shared" si="115"/>
        <v/>
      </c>
      <c r="AL407" s="46" t="str">
        <f t="shared" si="116"/>
        <v/>
      </c>
      <c r="AM407" s="46" t="str">
        <f t="shared" si="117"/>
        <v/>
      </c>
      <c r="AN407" s="46" t="str">
        <f t="shared" si="118"/>
        <v/>
      </c>
      <c r="AO407" s="46" t="str">
        <f t="shared" si="119"/>
        <v/>
      </c>
      <c r="AP407" s="46" t="str">
        <f t="shared" si="120"/>
        <v/>
      </c>
      <c r="AQ407" s="46" t="str">
        <f t="shared" si="121"/>
        <v/>
      </c>
    </row>
    <row r="408" spans="2:43" x14ac:dyDescent="0.25">
      <c r="B408" s="139"/>
      <c r="C408" s="139"/>
      <c r="D408" s="3"/>
      <c r="E408" s="96"/>
      <c r="F408" s="99" t="str">
        <f t="shared" si="107"/>
        <v/>
      </c>
      <c r="G408" s="99"/>
      <c r="H408" s="9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Y408" s="20"/>
      <c r="Z408" s="4"/>
      <c r="AA408" s="4" t="str">
        <f t="shared" si="122"/>
        <v/>
      </c>
      <c r="AB408" s="4" t="str">
        <f t="shared" si="123"/>
        <v/>
      </c>
      <c r="AD408" s="47" t="str">
        <f t="shared" si="108"/>
        <v/>
      </c>
      <c r="AE408" s="47" t="str">
        <f t="shared" si="109"/>
        <v/>
      </c>
      <c r="AF408" s="46" t="str">
        <f t="shared" si="110"/>
        <v/>
      </c>
      <c r="AG408" s="47" t="str">
        <f t="shared" si="111"/>
        <v/>
      </c>
      <c r="AH408" s="46" t="str">
        <f t="shared" si="112"/>
        <v/>
      </c>
      <c r="AI408" s="46" t="str">
        <f t="shared" si="113"/>
        <v/>
      </c>
      <c r="AJ408" s="46" t="str">
        <f t="shared" si="114"/>
        <v/>
      </c>
      <c r="AK408" s="46" t="str">
        <f t="shared" si="115"/>
        <v/>
      </c>
      <c r="AL408" s="46" t="str">
        <f t="shared" si="116"/>
        <v/>
      </c>
      <c r="AM408" s="46" t="str">
        <f t="shared" si="117"/>
        <v/>
      </c>
      <c r="AN408" s="46" t="str">
        <f t="shared" si="118"/>
        <v/>
      </c>
      <c r="AO408" s="46" t="str">
        <f t="shared" si="119"/>
        <v/>
      </c>
      <c r="AP408" s="46" t="str">
        <f t="shared" si="120"/>
        <v/>
      </c>
      <c r="AQ408" s="46" t="str">
        <f t="shared" si="121"/>
        <v/>
      </c>
    </row>
    <row r="409" spans="2:43" x14ac:dyDescent="0.25">
      <c r="B409" s="139"/>
      <c r="C409" s="139"/>
      <c r="D409" s="3"/>
      <c r="E409" s="96"/>
      <c r="F409" s="99" t="str">
        <f t="shared" si="107"/>
        <v/>
      </c>
      <c r="G409" s="99"/>
      <c r="H409" s="9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Y409" s="20"/>
      <c r="Z409" s="4"/>
      <c r="AA409" s="4" t="str">
        <f t="shared" si="122"/>
        <v/>
      </c>
      <c r="AB409" s="4" t="str">
        <f t="shared" si="123"/>
        <v/>
      </c>
      <c r="AD409" s="47" t="str">
        <f t="shared" si="108"/>
        <v/>
      </c>
      <c r="AE409" s="47" t="str">
        <f t="shared" si="109"/>
        <v/>
      </c>
      <c r="AF409" s="46" t="str">
        <f t="shared" si="110"/>
        <v/>
      </c>
      <c r="AG409" s="47" t="str">
        <f t="shared" si="111"/>
        <v/>
      </c>
      <c r="AH409" s="46" t="str">
        <f t="shared" si="112"/>
        <v/>
      </c>
      <c r="AI409" s="46" t="str">
        <f t="shared" si="113"/>
        <v/>
      </c>
      <c r="AJ409" s="46" t="str">
        <f t="shared" si="114"/>
        <v/>
      </c>
      <c r="AK409" s="46" t="str">
        <f t="shared" si="115"/>
        <v/>
      </c>
      <c r="AL409" s="46" t="str">
        <f t="shared" si="116"/>
        <v/>
      </c>
      <c r="AM409" s="46" t="str">
        <f t="shared" si="117"/>
        <v/>
      </c>
      <c r="AN409" s="46" t="str">
        <f t="shared" si="118"/>
        <v/>
      </c>
      <c r="AO409" s="46" t="str">
        <f t="shared" si="119"/>
        <v/>
      </c>
      <c r="AP409" s="46" t="str">
        <f t="shared" si="120"/>
        <v/>
      </c>
      <c r="AQ409" s="46" t="str">
        <f t="shared" si="121"/>
        <v/>
      </c>
    </row>
    <row r="410" spans="2:43" x14ac:dyDescent="0.25">
      <c r="B410" s="139"/>
      <c r="C410" s="139"/>
      <c r="D410" s="3"/>
      <c r="E410" s="96"/>
      <c r="F410" s="99" t="str">
        <f t="shared" si="107"/>
        <v/>
      </c>
      <c r="G410" s="99"/>
      <c r="H410" s="9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Y410" s="20"/>
      <c r="Z410" s="4"/>
      <c r="AA410" s="4" t="str">
        <f t="shared" si="122"/>
        <v/>
      </c>
      <c r="AB410" s="4" t="str">
        <f t="shared" si="123"/>
        <v/>
      </c>
      <c r="AD410" s="47" t="str">
        <f t="shared" si="108"/>
        <v/>
      </c>
      <c r="AE410" s="47" t="str">
        <f t="shared" si="109"/>
        <v/>
      </c>
      <c r="AF410" s="46" t="str">
        <f t="shared" si="110"/>
        <v/>
      </c>
      <c r="AG410" s="47" t="str">
        <f t="shared" si="111"/>
        <v/>
      </c>
      <c r="AH410" s="46" t="str">
        <f t="shared" si="112"/>
        <v/>
      </c>
      <c r="AI410" s="46" t="str">
        <f t="shared" si="113"/>
        <v/>
      </c>
      <c r="AJ410" s="46" t="str">
        <f t="shared" si="114"/>
        <v/>
      </c>
      <c r="AK410" s="46" t="str">
        <f t="shared" si="115"/>
        <v/>
      </c>
      <c r="AL410" s="46" t="str">
        <f t="shared" si="116"/>
        <v/>
      </c>
      <c r="AM410" s="46" t="str">
        <f t="shared" si="117"/>
        <v/>
      </c>
      <c r="AN410" s="46" t="str">
        <f t="shared" si="118"/>
        <v/>
      </c>
      <c r="AO410" s="46" t="str">
        <f t="shared" si="119"/>
        <v/>
      </c>
      <c r="AP410" s="46" t="str">
        <f t="shared" si="120"/>
        <v/>
      </c>
      <c r="AQ410" s="46" t="str">
        <f t="shared" si="121"/>
        <v/>
      </c>
    </row>
    <row r="411" spans="2:43" x14ac:dyDescent="0.25">
      <c r="B411" s="139"/>
      <c r="C411" s="139"/>
      <c r="D411" s="3"/>
      <c r="E411" s="96"/>
      <c r="F411" s="99" t="str">
        <f t="shared" ref="F411:F474" si="124">IF(G411="","",VLOOKUP($G411,$AW$2:$AX$12,2,FALSE))</f>
        <v/>
      </c>
      <c r="G411" s="99"/>
      <c r="H411" s="9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Y411" s="20"/>
      <c r="Z411" s="4"/>
      <c r="AA411" s="4" t="str">
        <f t="shared" si="122"/>
        <v/>
      </c>
      <c r="AB411" s="4" t="str">
        <f t="shared" si="123"/>
        <v/>
      </c>
      <c r="AD411" s="47" t="str">
        <f t="shared" si="108"/>
        <v/>
      </c>
      <c r="AE411" s="47" t="str">
        <f t="shared" si="109"/>
        <v/>
      </c>
      <c r="AF411" s="46" t="str">
        <f t="shared" si="110"/>
        <v/>
      </c>
      <c r="AG411" s="47" t="str">
        <f t="shared" si="111"/>
        <v/>
      </c>
      <c r="AH411" s="46" t="str">
        <f t="shared" si="112"/>
        <v/>
      </c>
      <c r="AI411" s="46" t="str">
        <f t="shared" si="113"/>
        <v/>
      </c>
      <c r="AJ411" s="46" t="str">
        <f t="shared" si="114"/>
        <v/>
      </c>
      <c r="AK411" s="46" t="str">
        <f t="shared" si="115"/>
        <v/>
      </c>
      <c r="AL411" s="46" t="str">
        <f t="shared" si="116"/>
        <v/>
      </c>
      <c r="AM411" s="46" t="str">
        <f t="shared" si="117"/>
        <v/>
      </c>
      <c r="AN411" s="46" t="str">
        <f t="shared" si="118"/>
        <v/>
      </c>
      <c r="AO411" s="46" t="str">
        <f t="shared" si="119"/>
        <v/>
      </c>
      <c r="AP411" s="46" t="str">
        <f t="shared" si="120"/>
        <v/>
      </c>
      <c r="AQ411" s="46" t="str">
        <f t="shared" si="121"/>
        <v/>
      </c>
    </row>
    <row r="412" spans="2:43" x14ac:dyDescent="0.25">
      <c r="B412" s="139"/>
      <c r="C412" s="139"/>
      <c r="D412" s="3"/>
      <c r="E412" s="96"/>
      <c r="F412" s="99" t="str">
        <f t="shared" si="124"/>
        <v/>
      </c>
      <c r="G412" s="99"/>
      <c r="H412" s="9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Y412" s="20"/>
      <c r="Z412" s="4"/>
      <c r="AA412" s="4" t="str">
        <f t="shared" si="122"/>
        <v/>
      </c>
      <c r="AB412" s="4" t="str">
        <f t="shared" si="123"/>
        <v/>
      </c>
      <c r="AD412" s="47" t="str">
        <f t="shared" si="108"/>
        <v/>
      </c>
      <c r="AE412" s="47" t="str">
        <f t="shared" si="109"/>
        <v/>
      </c>
      <c r="AF412" s="46" t="str">
        <f t="shared" si="110"/>
        <v/>
      </c>
      <c r="AG412" s="47" t="str">
        <f t="shared" si="111"/>
        <v/>
      </c>
      <c r="AH412" s="46" t="str">
        <f t="shared" si="112"/>
        <v/>
      </c>
      <c r="AI412" s="46" t="str">
        <f t="shared" si="113"/>
        <v/>
      </c>
      <c r="AJ412" s="46" t="str">
        <f t="shared" si="114"/>
        <v/>
      </c>
      <c r="AK412" s="46" t="str">
        <f t="shared" si="115"/>
        <v/>
      </c>
      <c r="AL412" s="46" t="str">
        <f t="shared" si="116"/>
        <v/>
      </c>
      <c r="AM412" s="46" t="str">
        <f t="shared" si="117"/>
        <v/>
      </c>
      <c r="AN412" s="46" t="str">
        <f t="shared" si="118"/>
        <v/>
      </c>
      <c r="AO412" s="46" t="str">
        <f t="shared" si="119"/>
        <v/>
      </c>
      <c r="AP412" s="46" t="str">
        <f t="shared" si="120"/>
        <v/>
      </c>
      <c r="AQ412" s="46" t="str">
        <f t="shared" si="121"/>
        <v/>
      </c>
    </row>
    <row r="413" spans="2:43" x14ac:dyDescent="0.25">
      <c r="B413" s="139"/>
      <c r="C413" s="139"/>
      <c r="D413" s="3"/>
      <c r="E413" s="96"/>
      <c r="F413" s="99" t="str">
        <f t="shared" si="124"/>
        <v/>
      </c>
      <c r="G413" s="99"/>
      <c r="H413" s="9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Y413" s="20"/>
      <c r="Z413" s="4"/>
      <c r="AA413" s="4" t="str">
        <f t="shared" si="122"/>
        <v/>
      </c>
      <c r="AB413" s="4" t="str">
        <f t="shared" si="123"/>
        <v/>
      </c>
      <c r="AD413" s="47" t="str">
        <f t="shared" si="108"/>
        <v/>
      </c>
      <c r="AE413" s="47" t="str">
        <f t="shared" si="109"/>
        <v/>
      </c>
      <c r="AF413" s="46" t="str">
        <f t="shared" si="110"/>
        <v/>
      </c>
      <c r="AG413" s="47" t="str">
        <f t="shared" si="111"/>
        <v/>
      </c>
      <c r="AH413" s="46" t="str">
        <f t="shared" si="112"/>
        <v/>
      </c>
      <c r="AI413" s="46" t="str">
        <f t="shared" si="113"/>
        <v/>
      </c>
      <c r="AJ413" s="46" t="str">
        <f t="shared" si="114"/>
        <v/>
      </c>
      <c r="AK413" s="46" t="str">
        <f t="shared" si="115"/>
        <v/>
      </c>
      <c r="AL413" s="46" t="str">
        <f t="shared" si="116"/>
        <v/>
      </c>
      <c r="AM413" s="46" t="str">
        <f t="shared" si="117"/>
        <v/>
      </c>
      <c r="AN413" s="46" t="str">
        <f t="shared" si="118"/>
        <v/>
      </c>
      <c r="AO413" s="46" t="str">
        <f t="shared" si="119"/>
        <v/>
      </c>
      <c r="AP413" s="46" t="str">
        <f t="shared" si="120"/>
        <v/>
      </c>
      <c r="AQ413" s="46" t="str">
        <f t="shared" si="121"/>
        <v/>
      </c>
    </row>
    <row r="414" spans="2:43" x14ac:dyDescent="0.25">
      <c r="B414" s="139"/>
      <c r="C414" s="139"/>
      <c r="D414" s="3"/>
      <c r="E414" s="96"/>
      <c r="F414" s="99" t="str">
        <f t="shared" si="124"/>
        <v/>
      </c>
      <c r="G414" s="99"/>
      <c r="H414" s="9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Y414" s="20"/>
      <c r="Z414" s="4"/>
      <c r="AA414" s="4" t="str">
        <f t="shared" si="122"/>
        <v/>
      </c>
      <c r="AB414" s="4" t="str">
        <f t="shared" si="123"/>
        <v/>
      </c>
      <c r="AD414" s="47" t="str">
        <f t="shared" si="108"/>
        <v/>
      </c>
      <c r="AE414" s="47" t="str">
        <f t="shared" si="109"/>
        <v/>
      </c>
      <c r="AF414" s="46" t="str">
        <f t="shared" si="110"/>
        <v/>
      </c>
      <c r="AG414" s="47" t="str">
        <f t="shared" si="111"/>
        <v/>
      </c>
      <c r="AH414" s="46" t="str">
        <f t="shared" si="112"/>
        <v/>
      </c>
      <c r="AI414" s="46" t="str">
        <f t="shared" si="113"/>
        <v/>
      </c>
      <c r="AJ414" s="46" t="str">
        <f t="shared" si="114"/>
        <v/>
      </c>
      <c r="AK414" s="46" t="str">
        <f t="shared" si="115"/>
        <v/>
      </c>
      <c r="AL414" s="46" t="str">
        <f t="shared" si="116"/>
        <v/>
      </c>
      <c r="AM414" s="46" t="str">
        <f t="shared" si="117"/>
        <v/>
      </c>
      <c r="AN414" s="46" t="str">
        <f t="shared" si="118"/>
        <v/>
      </c>
      <c r="AO414" s="46" t="str">
        <f t="shared" si="119"/>
        <v/>
      </c>
      <c r="AP414" s="46" t="str">
        <f t="shared" si="120"/>
        <v/>
      </c>
      <c r="AQ414" s="46" t="str">
        <f t="shared" si="121"/>
        <v/>
      </c>
    </row>
    <row r="415" spans="2:43" x14ac:dyDescent="0.25">
      <c r="B415" s="139"/>
      <c r="C415" s="139"/>
      <c r="D415" s="3"/>
      <c r="E415" s="96"/>
      <c r="F415" s="99" t="str">
        <f t="shared" si="124"/>
        <v/>
      </c>
      <c r="G415" s="99"/>
      <c r="H415" s="9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Y415" s="20"/>
      <c r="Z415" s="4"/>
      <c r="AA415" s="4" t="str">
        <f t="shared" si="122"/>
        <v/>
      </c>
      <c r="AB415" s="4" t="str">
        <f t="shared" si="123"/>
        <v/>
      </c>
      <c r="AD415" s="47" t="str">
        <f t="shared" si="108"/>
        <v/>
      </c>
      <c r="AE415" s="47" t="str">
        <f t="shared" si="109"/>
        <v/>
      </c>
      <c r="AF415" s="46" t="str">
        <f t="shared" si="110"/>
        <v/>
      </c>
      <c r="AG415" s="47" t="str">
        <f t="shared" si="111"/>
        <v/>
      </c>
      <c r="AH415" s="46" t="str">
        <f t="shared" si="112"/>
        <v/>
      </c>
      <c r="AI415" s="46" t="str">
        <f t="shared" si="113"/>
        <v/>
      </c>
      <c r="AJ415" s="46" t="str">
        <f t="shared" si="114"/>
        <v/>
      </c>
      <c r="AK415" s="46" t="str">
        <f t="shared" si="115"/>
        <v/>
      </c>
      <c r="AL415" s="46" t="str">
        <f t="shared" si="116"/>
        <v/>
      </c>
      <c r="AM415" s="46" t="str">
        <f t="shared" si="117"/>
        <v/>
      </c>
      <c r="AN415" s="46" t="str">
        <f t="shared" si="118"/>
        <v/>
      </c>
      <c r="AO415" s="46" t="str">
        <f t="shared" si="119"/>
        <v/>
      </c>
      <c r="AP415" s="46" t="str">
        <f t="shared" si="120"/>
        <v/>
      </c>
      <c r="AQ415" s="46" t="str">
        <f t="shared" si="121"/>
        <v/>
      </c>
    </row>
    <row r="416" spans="2:43" x14ac:dyDescent="0.25">
      <c r="B416" s="139"/>
      <c r="C416" s="139"/>
      <c r="D416" s="3"/>
      <c r="E416" s="96"/>
      <c r="F416" s="99" t="str">
        <f t="shared" si="124"/>
        <v/>
      </c>
      <c r="G416" s="99"/>
      <c r="H416" s="9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Y416" s="20"/>
      <c r="Z416" s="4"/>
      <c r="AA416" s="4" t="str">
        <f t="shared" si="122"/>
        <v/>
      </c>
      <c r="AB416" s="4" t="str">
        <f t="shared" si="123"/>
        <v/>
      </c>
      <c r="AD416" s="47" t="str">
        <f t="shared" si="108"/>
        <v/>
      </c>
      <c r="AE416" s="47" t="str">
        <f t="shared" si="109"/>
        <v/>
      </c>
      <c r="AF416" s="46" t="str">
        <f t="shared" si="110"/>
        <v/>
      </c>
      <c r="AG416" s="47" t="str">
        <f t="shared" si="111"/>
        <v/>
      </c>
      <c r="AH416" s="46" t="str">
        <f t="shared" si="112"/>
        <v/>
      </c>
      <c r="AI416" s="46" t="str">
        <f t="shared" si="113"/>
        <v/>
      </c>
      <c r="AJ416" s="46" t="str">
        <f t="shared" si="114"/>
        <v/>
      </c>
      <c r="AK416" s="46" t="str">
        <f t="shared" si="115"/>
        <v/>
      </c>
      <c r="AL416" s="46" t="str">
        <f t="shared" si="116"/>
        <v/>
      </c>
      <c r="AM416" s="46" t="str">
        <f t="shared" si="117"/>
        <v/>
      </c>
      <c r="AN416" s="46" t="str">
        <f t="shared" si="118"/>
        <v/>
      </c>
      <c r="AO416" s="46" t="str">
        <f t="shared" si="119"/>
        <v/>
      </c>
      <c r="AP416" s="46" t="str">
        <f t="shared" si="120"/>
        <v/>
      </c>
      <c r="AQ416" s="46" t="str">
        <f t="shared" si="121"/>
        <v/>
      </c>
    </row>
    <row r="417" spans="2:43" x14ac:dyDescent="0.25">
      <c r="B417" s="139"/>
      <c r="C417" s="139"/>
      <c r="D417" s="3"/>
      <c r="E417" s="96"/>
      <c r="F417" s="99" t="str">
        <f t="shared" si="124"/>
        <v/>
      </c>
      <c r="G417" s="99"/>
      <c r="H417" s="9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Y417" s="20"/>
      <c r="Z417" s="4"/>
      <c r="AA417" s="4" t="str">
        <f t="shared" si="122"/>
        <v/>
      </c>
      <c r="AB417" s="4" t="str">
        <f t="shared" si="123"/>
        <v/>
      </c>
      <c r="AD417" s="47" t="str">
        <f t="shared" si="108"/>
        <v/>
      </c>
      <c r="AE417" s="47" t="str">
        <f t="shared" si="109"/>
        <v/>
      </c>
      <c r="AF417" s="46" t="str">
        <f t="shared" si="110"/>
        <v/>
      </c>
      <c r="AG417" s="47" t="str">
        <f t="shared" si="111"/>
        <v/>
      </c>
      <c r="AH417" s="46" t="str">
        <f t="shared" si="112"/>
        <v/>
      </c>
      <c r="AI417" s="46" t="str">
        <f t="shared" si="113"/>
        <v/>
      </c>
      <c r="AJ417" s="46" t="str">
        <f t="shared" si="114"/>
        <v/>
      </c>
      <c r="AK417" s="46" t="str">
        <f t="shared" si="115"/>
        <v/>
      </c>
      <c r="AL417" s="46" t="str">
        <f t="shared" si="116"/>
        <v/>
      </c>
      <c r="AM417" s="46" t="str">
        <f t="shared" si="117"/>
        <v/>
      </c>
      <c r="AN417" s="46" t="str">
        <f t="shared" si="118"/>
        <v/>
      </c>
      <c r="AO417" s="46" t="str">
        <f t="shared" si="119"/>
        <v/>
      </c>
      <c r="AP417" s="46" t="str">
        <f t="shared" si="120"/>
        <v/>
      </c>
      <c r="AQ417" s="46" t="str">
        <f t="shared" si="121"/>
        <v/>
      </c>
    </row>
    <row r="418" spans="2:43" x14ac:dyDescent="0.25">
      <c r="B418" s="139"/>
      <c r="C418" s="139"/>
      <c r="D418" s="3"/>
      <c r="E418" s="96"/>
      <c r="F418" s="99" t="str">
        <f t="shared" si="124"/>
        <v/>
      </c>
      <c r="G418" s="99"/>
      <c r="H418" s="9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Y418" s="20"/>
      <c r="Z418" s="4"/>
      <c r="AA418" s="4" t="str">
        <f t="shared" si="122"/>
        <v/>
      </c>
      <c r="AB418" s="4" t="str">
        <f t="shared" si="123"/>
        <v/>
      </c>
      <c r="AD418" s="47" t="str">
        <f t="shared" si="108"/>
        <v/>
      </c>
      <c r="AE418" s="47" t="str">
        <f t="shared" si="109"/>
        <v/>
      </c>
      <c r="AF418" s="46" t="str">
        <f t="shared" si="110"/>
        <v/>
      </c>
      <c r="AG418" s="47" t="str">
        <f t="shared" si="111"/>
        <v/>
      </c>
      <c r="AH418" s="46" t="str">
        <f t="shared" si="112"/>
        <v/>
      </c>
      <c r="AI418" s="46" t="str">
        <f t="shared" si="113"/>
        <v/>
      </c>
      <c r="AJ418" s="46" t="str">
        <f t="shared" si="114"/>
        <v/>
      </c>
      <c r="AK418" s="46" t="str">
        <f t="shared" si="115"/>
        <v/>
      </c>
      <c r="AL418" s="46" t="str">
        <f t="shared" si="116"/>
        <v/>
      </c>
      <c r="AM418" s="46" t="str">
        <f t="shared" si="117"/>
        <v/>
      </c>
      <c r="AN418" s="46" t="str">
        <f t="shared" si="118"/>
        <v/>
      </c>
      <c r="AO418" s="46" t="str">
        <f t="shared" si="119"/>
        <v/>
      </c>
      <c r="AP418" s="46" t="str">
        <f t="shared" si="120"/>
        <v/>
      </c>
      <c r="AQ418" s="46" t="str">
        <f t="shared" si="121"/>
        <v/>
      </c>
    </row>
    <row r="419" spans="2:43" x14ac:dyDescent="0.25">
      <c r="B419" s="139"/>
      <c r="C419" s="139"/>
      <c r="D419" s="3"/>
      <c r="E419" s="96"/>
      <c r="F419" s="99" t="str">
        <f t="shared" si="124"/>
        <v/>
      </c>
      <c r="G419" s="99"/>
      <c r="H419" s="9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Y419" s="20"/>
      <c r="Z419" s="4"/>
      <c r="AA419" s="4" t="str">
        <f t="shared" si="122"/>
        <v/>
      </c>
      <c r="AB419" s="4" t="str">
        <f t="shared" si="123"/>
        <v/>
      </c>
      <c r="AD419" s="47" t="str">
        <f t="shared" si="108"/>
        <v/>
      </c>
      <c r="AE419" s="47" t="str">
        <f t="shared" si="109"/>
        <v/>
      </c>
      <c r="AF419" s="46" t="str">
        <f t="shared" si="110"/>
        <v/>
      </c>
      <c r="AG419" s="47" t="str">
        <f t="shared" si="111"/>
        <v/>
      </c>
      <c r="AH419" s="46" t="str">
        <f t="shared" si="112"/>
        <v/>
      </c>
      <c r="AI419" s="46" t="str">
        <f t="shared" si="113"/>
        <v/>
      </c>
      <c r="AJ419" s="46" t="str">
        <f t="shared" si="114"/>
        <v/>
      </c>
      <c r="AK419" s="46" t="str">
        <f t="shared" si="115"/>
        <v/>
      </c>
      <c r="AL419" s="46" t="str">
        <f t="shared" si="116"/>
        <v/>
      </c>
      <c r="AM419" s="46" t="str">
        <f t="shared" si="117"/>
        <v/>
      </c>
      <c r="AN419" s="46" t="str">
        <f t="shared" si="118"/>
        <v/>
      </c>
      <c r="AO419" s="46" t="str">
        <f t="shared" si="119"/>
        <v/>
      </c>
      <c r="AP419" s="46" t="str">
        <f t="shared" si="120"/>
        <v/>
      </c>
      <c r="AQ419" s="46" t="str">
        <f t="shared" si="121"/>
        <v/>
      </c>
    </row>
    <row r="420" spans="2:43" x14ac:dyDescent="0.25">
      <c r="B420" s="139"/>
      <c r="C420" s="139"/>
      <c r="D420" s="3"/>
      <c r="E420" s="96"/>
      <c r="F420" s="99" t="str">
        <f t="shared" si="124"/>
        <v/>
      </c>
      <c r="G420" s="99"/>
      <c r="H420" s="9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Y420" s="20"/>
      <c r="Z420" s="4"/>
      <c r="AA420" s="4" t="str">
        <f t="shared" si="122"/>
        <v/>
      </c>
      <c r="AB420" s="4" t="str">
        <f t="shared" si="123"/>
        <v/>
      </c>
      <c r="AD420" s="47" t="str">
        <f t="shared" si="108"/>
        <v/>
      </c>
      <c r="AE420" s="47" t="str">
        <f t="shared" si="109"/>
        <v/>
      </c>
      <c r="AF420" s="46" t="str">
        <f t="shared" si="110"/>
        <v/>
      </c>
      <c r="AG420" s="47" t="str">
        <f t="shared" si="111"/>
        <v/>
      </c>
      <c r="AH420" s="46" t="str">
        <f t="shared" si="112"/>
        <v/>
      </c>
      <c r="AI420" s="46" t="str">
        <f t="shared" si="113"/>
        <v/>
      </c>
      <c r="AJ420" s="46" t="str">
        <f t="shared" si="114"/>
        <v/>
      </c>
      <c r="AK420" s="46" t="str">
        <f t="shared" si="115"/>
        <v/>
      </c>
      <c r="AL420" s="46" t="str">
        <f t="shared" si="116"/>
        <v/>
      </c>
      <c r="AM420" s="46" t="str">
        <f t="shared" si="117"/>
        <v/>
      </c>
      <c r="AN420" s="46" t="str">
        <f t="shared" si="118"/>
        <v/>
      </c>
      <c r="AO420" s="46" t="str">
        <f t="shared" si="119"/>
        <v/>
      </c>
      <c r="AP420" s="46" t="str">
        <f t="shared" si="120"/>
        <v/>
      </c>
      <c r="AQ420" s="46" t="str">
        <f t="shared" si="121"/>
        <v/>
      </c>
    </row>
    <row r="421" spans="2:43" x14ac:dyDescent="0.25">
      <c r="B421" s="139"/>
      <c r="C421" s="139"/>
      <c r="D421" s="3"/>
      <c r="E421" s="96"/>
      <c r="F421" s="99" t="str">
        <f t="shared" si="124"/>
        <v/>
      </c>
      <c r="G421" s="99"/>
      <c r="H421" s="9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Y421" s="20"/>
      <c r="Z421" s="4"/>
      <c r="AA421" s="4" t="str">
        <f t="shared" si="122"/>
        <v/>
      </c>
      <c r="AB421" s="4" t="str">
        <f t="shared" si="123"/>
        <v/>
      </c>
      <c r="AD421" s="47" t="str">
        <f t="shared" si="108"/>
        <v/>
      </c>
      <c r="AE421" s="47" t="str">
        <f t="shared" si="109"/>
        <v/>
      </c>
      <c r="AF421" s="46" t="str">
        <f t="shared" si="110"/>
        <v/>
      </c>
      <c r="AG421" s="47" t="str">
        <f t="shared" si="111"/>
        <v/>
      </c>
      <c r="AH421" s="46" t="str">
        <f t="shared" si="112"/>
        <v/>
      </c>
      <c r="AI421" s="46" t="str">
        <f t="shared" si="113"/>
        <v/>
      </c>
      <c r="AJ421" s="46" t="str">
        <f t="shared" si="114"/>
        <v/>
      </c>
      <c r="AK421" s="46" t="str">
        <f t="shared" si="115"/>
        <v/>
      </c>
      <c r="AL421" s="46" t="str">
        <f t="shared" si="116"/>
        <v/>
      </c>
      <c r="AM421" s="46" t="str">
        <f t="shared" si="117"/>
        <v/>
      </c>
      <c r="AN421" s="46" t="str">
        <f t="shared" si="118"/>
        <v/>
      </c>
      <c r="AO421" s="46" t="str">
        <f t="shared" si="119"/>
        <v/>
      </c>
      <c r="AP421" s="46" t="str">
        <f t="shared" si="120"/>
        <v/>
      </c>
      <c r="AQ421" s="46" t="str">
        <f t="shared" si="121"/>
        <v/>
      </c>
    </row>
    <row r="422" spans="2:43" x14ac:dyDescent="0.25">
      <c r="B422" s="139"/>
      <c r="C422" s="139"/>
      <c r="D422" s="3"/>
      <c r="E422" s="96"/>
      <c r="F422" s="99" t="str">
        <f t="shared" si="124"/>
        <v/>
      </c>
      <c r="G422" s="99"/>
      <c r="H422" s="9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Y422" s="20"/>
      <c r="Z422" s="4"/>
      <c r="AA422" s="4" t="str">
        <f t="shared" si="122"/>
        <v/>
      </c>
      <c r="AB422" s="4" t="str">
        <f t="shared" si="123"/>
        <v/>
      </c>
      <c r="AD422" s="47" t="str">
        <f t="shared" si="108"/>
        <v/>
      </c>
      <c r="AE422" s="47" t="str">
        <f t="shared" si="109"/>
        <v/>
      </c>
      <c r="AF422" s="46" t="str">
        <f t="shared" si="110"/>
        <v/>
      </c>
      <c r="AG422" s="47" t="str">
        <f t="shared" si="111"/>
        <v/>
      </c>
      <c r="AH422" s="46" t="str">
        <f t="shared" si="112"/>
        <v/>
      </c>
      <c r="AI422" s="46" t="str">
        <f t="shared" si="113"/>
        <v/>
      </c>
      <c r="AJ422" s="46" t="str">
        <f t="shared" si="114"/>
        <v/>
      </c>
      <c r="AK422" s="46" t="str">
        <f t="shared" si="115"/>
        <v/>
      </c>
      <c r="AL422" s="46" t="str">
        <f t="shared" si="116"/>
        <v/>
      </c>
      <c r="AM422" s="46" t="str">
        <f t="shared" si="117"/>
        <v/>
      </c>
      <c r="AN422" s="46" t="str">
        <f t="shared" si="118"/>
        <v/>
      </c>
      <c r="AO422" s="46" t="str">
        <f t="shared" si="119"/>
        <v/>
      </c>
      <c r="AP422" s="46" t="str">
        <f t="shared" si="120"/>
        <v/>
      </c>
      <c r="AQ422" s="46" t="str">
        <f t="shared" si="121"/>
        <v/>
      </c>
    </row>
    <row r="423" spans="2:43" x14ac:dyDescent="0.25">
      <c r="B423" s="139"/>
      <c r="C423" s="139"/>
      <c r="D423" s="3"/>
      <c r="E423" s="96"/>
      <c r="F423" s="99" t="str">
        <f t="shared" si="124"/>
        <v/>
      </c>
      <c r="G423" s="99"/>
      <c r="H423" s="9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Y423" s="20"/>
      <c r="Z423" s="4"/>
      <c r="AA423" s="4" t="str">
        <f t="shared" si="122"/>
        <v/>
      </c>
      <c r="AB423" s="4" t="str">
        <f t="shared" si="123"/>
        <v/>
      </c>
      <c r="AD423" s="47" t="str">
        <f t="shared" si="108"/>
        <v/>
      </c>
      <c r="AE423" s="47" t="str">
        <f t="shared" si="109"/>
        <v/>
      </c>
      <c r="AF423" s="46" t="str">
        <f t="shared" si="110"/>
        <v/>
      </c>
      <c r="AG423" s="47" t="str">
        <f t="shared" si="111"/>
        <v/>
      </c>
      <c r="AH423" s="46" t="str">
        <f t="shared" si="112"/>
        <v/>
      </c>
      <c r="AI423" s="46" t="str">
        <f t="shared" si="113"/>
        <v/>
      </c>
      <c r="AJ423" s="46" t="str">
        <f t="shared" si="114"/>
        <v/>
      </c>
      <c r="AK423" s="46" t="str">
        <f t="shared" si="115"/>
        <v/>
      </c>
      <c r="AL423" s="46" t="str">
        <f t="shared" si="116"/>
        <v/>
      </c>
      <c r="AM423" s="46" t="str">
        <f t="shared" si="117"/>
        <v/>
      </c>
      <c r="AN423" s="46" t="str">
        <f t="shared" si="118"/>
        <v/>
      </c>
      <c r="AO423" s="46" t="str">
        <f t="shared" si="119"/>
        <v/>
      </c>
      <c r="AP423" s="46" t="str">
        <f t="shared" si="120"/>
        <v/>
      </c>
      <c r="AQ423" s="46" t="str">
        <f t="shared" si="121"/>
        <v/>
      </c>
    </row>
    <row r="424" spans="2:43" x14ac:dyDescent="0.25">
      <c r="B424" s="139"/>
      <c r="C424" s="139"/>
      <c r="D424" s="3"/>
      <c r="E424" s="96"/>
      <c r="F424" s="99" t="str">
        <f t="shared" si="124"/>
        <v/>
      </c>
      <c r="G424" s="99"/>
      <c r="H424" s="9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Y424" s="20"/>
      <c r="Z424" s="4"/>
      <c r="AA424" s="4" t="str">
        <f t="shared" si="122"/>
        <v/>
      </c>
      <c r="AB424" s="4" t="str">
        <f t="shared" si="123"/>
        <v/>
      </c>
      <c r="AD424" s="47" t="str">
        <f t="shared" si="108"/>
        <v/>
      </c>
      <c r="AE424" s="47" t="str">
        <f t="shared" si="109"/>
        <v/>
      </c>
      <c r="AF424" s="46" t="str">
        <f t="shared" si="110"/>
        <v/>
      </c>
      <c r="AG424" s="47" t="str">
        <f t="shared" si="111"/>
        <v/>
      </c>
      <c r="AH424" s="46" t="str">
        <f t="shared" si="112"/>
        <v/>
      </c>
      <c r="AI424" s="46" t="str">
        <f t="shared" si="113"/>
        <v/>
      </c>
      <c r="AJ424" s="46" t="str">
        <f t="shared" si="114"/>
        <v/>
      </c>
      <c r="AK424" s="46" t="str">
        <f t="shared" si="115"/>
        <v/>
      </c>
      <c r="AL424" s="46" t="str">
        <f t="shared" si="116"/>
        <v/>
      </c>
      <c r="AM424" s="46" t="str">
        <f t="shared" si="117"/>
        <v/>
      </c>
      <c r="AN424" s="46" t="str">
        <f t="shared" si="118"/>
        <v/>
      </c>
      <c r="AO424" s="46" t="str">
        <f t="shared" si="119"/>
        <v/>
      </c>
      <c r="AP424" s="46" t="str">
        <f t="shared" si="120"/>
        <v/>
      </c>
      <c r="AQ424" s="46" t="str">
        <f t="shared" si="121"/>
        <v/>
      </c>
    </row>
    <row r="425" spans="2:43" x14ac:dyDescent="0.25">
      <c r="B425" s="139"/>
      <c r="C425" s="139"/>
      <c r="D425" s="3"/>
      <c r="E425" s="96"/>
      <c r="F425" s="99" t="str">
        <f t="shared" si="124"/>
        <v/>
      </c>
      <c r="G425" s="99"/>
      <c r="H425" s="9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Y425" s="20"/>
      <c r="Z425" s="4"/>
      <c r="AA425" s="4" t="str">
        <f t="shared" si="122"/>
        <v/>
      </c>
      <c r="AB425" s="4" t="str">
        <f t="shared" si="123"/>
        <v/>
      </c>
      <c r="AD425" s="47" t="str">
        <f t="shared" si="108"/>
        <v/>
      </c>
      <c r="AE425" s="47" t="str">
        <f t="shared" si="109"/>
        <v/>
      </c>
      <c r="AF425" s="46" t="str">
        <f t="shared" si="110"/>
        <v/>
      </c>
      <c r="AG425" s="47" t="str">
        <f t="shared" si="111"/>
        <v/>
      </c>
      <c r="AH425" s="46" t="str">
        <f t="shared" si="112"/>
        <v/>
      </c>
      <c r="AI425" s="46" t="str">
        <f t="shared" si="113"/>
        <v/>
      </c>
      <c r="AJ425" s="46" t="str">
        <f t="shared" si="114"/>
        <v/>
      </c>
      <c r="AK425" s="46" t="str">
        <f t="shared" si="115"/>
        <v/>
      </c>
      <c r="AL425" s="46" t="str">
        <f t="shared" si="116"/>
        <v/>
      </c>
      <c r="AM425" s="46" t="str">
        <f t="shared" si="117"/>
        <v/>
      </c>
      <c r="AN425" s="46" t="str">
        <f t="shared" si="118"/>
        <v/>
      </c>
      <c r="AO425" s="46" t="str">
        <f t="shared" si="119"/>
        <v/>
      </c>
      <c r="AP425" s="46" t="str">
        <f t="shared" si="120"/>
        <v/>
      </c>
      <c r="AQ425" s="46" t="str">
        <f t="shared" si="121"/>
        <v/>
      </c>
    </row>
    <row r="426" spans="2:43" x14ac:dyDescent="0.25">
      <c r="B426" s="139"/>
      <c r="C426" s="139"/>
      <c r="D426" s="3"/>
      <c r="E426" s="96"/>
      <c r="F426" s="99" t="str">
        <f t="shared" si="124"/>
        <v/>
      </c>
      <c r="G426" s="99"/>
      <c r="H426" s="9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Y426" s="20"/>
      <c r="Z426" s="4"/>
      <c r="AA426" s="4" t="str">
        <f t="shared" si="122"/>
        <v/>
      </c>
      <c r="AB426" s="4" t="str">
        <f t="shared" si="123"/>
        <v/>
      </c>
      <c r="AD426" s="47" t="str">
        <f t="shared" si="108"/>
        <v/>
      </c>
      <c r="AE426" s="47" t="str">
        <f t="shared" si="109"/>
        <v/>
      </c>
      <c r="AF426" s="46" t="str">
        <f t="shared" si="110"/>
        <v/>
      </c>
      <c r="AG426" s="47" t="str">
        <f t="shared" si="111"/>
        <v/>
      </c>
      <c r="AH426" s="46" t="str">
        <f t="shared" si="112"/>
        <v/>
      </c>
      <c r="AI426" s="46" t="str">
        <f t="shared" si="113"/>
        <v/>
      </c>
      <c r="AJ426" s="46" t="str">
        <f t="shared" si="114"/>
        <v/>
      </c>
      <c r="AK426" s="46" t="str">
        <f t="shared" si="115"/>
        <v/>
      </c>
      <c r="AL426" s="46" t="str">
        <f t="shared" si="116"/>
        <v/>
      </c>
      <c r="AM426" s="46" t="str">
        <f t="shared" si="117"/>
        <v/>
      </c>
      <c r="AN426" s="46" t="str">
        <f t="shared" si="118"/>
        <v/>
      </c>
      <c r="AO426" s="46" t="str">
        <f t="shared" si="119"/>
        <v/>
      </c>
      <c r="AP426" s="46" t="str">
        <f t="shared" si="120"/>
        <v/>
      </c>
      <c r="AQ426" s="46" t="str">
        <f t="shared" si="121"/>
        <v/>
      </c>
    </row>
    <row r="427" spans="2:43" x14ac:dyDescent="0.25">
      <c r="B427" s="139"/>
      <c r="C427" s="139"/>
      <c r="D427" s="3"/>
      <c r="E427" s="96"/>
      <c r="F427" s="99" t="str">
        <f t="shared" si="124"/>
        <v/>
      </c>
      <c r="G427" s="99"/>
      <c r="H427" s="9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Y427" s="20"/>
      <c r="Z427" s="4"/>
      <c r="AA427" s="4" t="str">
        <f t="shared" si="122"/>
        <v/>
      </c>
      <c r="AB427" s="4" t="str">
        <f t="shared" si="123"/>
        <v/>
      </c>
      <c r="AD427" s="47" t="str">
        <f t="shared" si="108"/>
        <v/>
      </c>
      <c r="AE427" s="47" t="str">
        <f t="shared" si="109"/>
        <v/>
      </c>
      <c r="AF427" s="46" t="str">
        <f t="shared" si="110"/>
        <v/>
      </c>
      <c r="AG427" s="47" t="str">
        <f t="shared" si="111"/>
        <v/>
      </c>
      <c r="AH427" s="46" t="str">
        <f t="shared" si="112"/>
        <v/>
      </c>
      <c r="AI427" s="46" t="str">
        <f t="shared" si="113"/>
        <v/>
      </c>
      <c r="AJ427" s="46" t="str">
        <f t="shared" si="114"/>
        <v/>
      </c>
      <c r="AK427" s="46" t="str">
        <f t="shared" si="115"/>
        <v/>
      </c>
      <c r="AL427" s="46" t="str">
        <f t="shared" si="116"/>
        <v/>
      </c>
      <c r="AM427" s="46" t="str">
        <f t="shared" si="117"/>
        <v/>
      </c>
      <c r="AN427" s="46" t="str">
        <f t="shared" si="118"/>
        <v/>
      </c>
      <c r="AO427" s="46" t="str">
        <f t="shared" si="119"/>
        <v/>
      </c>
      <c r="AP427" s="46" t="str">
        <f t="shared" si="120"/>
        <v/>
      </c>
      <c r="AQ427" s="46" t="str">
        <f t="shared" si="121"/>
        <v/>
      </c>
    </row>
    <row r="428" spans="2:43" x14ac:dyDescent="0.25">
      <c r="B428" s="139"/>
      <c r="C428" s="139"/>
      <c r="D428" s="3"/>
      <c r="E428" s="96"/>
      <c r="F428" s="99" t="str">
        <f t="shared" si="124"/>
        <v/>
      </c>
      <c r="G428" s="99"/>
      <c r="H428" s="9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Y428" s="20"/>
      <c r="Z428" s="4"/>
      <c r="AA428" s="4" t="str">
        <f t="shared" si="122"/>
        <v/>
      </c>
      <c r="AB428" s="4" t="str">
        <f t="shared" si="123"/>
        <v/>
      </c>
      <c r="AD428" s="47" t="str">
        <f t="shared" si="108"/>
        <v/>
      </c>
      <c r="AE428" s="47" t="str">
        <f t="shared" si="109"/>
        <v/>
      </c>
      <c r="AF428" s="46" t="str">
        <f t="shared" si="110"/>
        <v/>
      </c>
      <c r="AG428" s="47" t="str">
        <f t="shared" si="111"/>
        <v/>
      </c>
      <c r="AH428" s="46" t="str">
        <f t="shared" si="112"/>
        <v/>
      </c>
      <c r="AI428" s="46" t="str">
        <f t="shared" si="113"/>
        <v/>
      </c>
      <c r="AJ428" s="46" t="str">
        <f t="shared" si="114"/>
        <v/>
      </c>
      <c r="AK428" s="46" t="str">
        <f t="shared" si="115"/>
        <v/>
      </c>
      <c r="AL428" s="46" t="str">
        <f t="shared" si="116"/>
        <v/>
      </c>
      <c r="AM428" s="46" t="str">
        <f t="shared" si="117"/>
        <v/>
      </c>
      <c r="AN428" s="46" t="str">
        <f t="shared" si="118"/>
        <v/>
      </c>
      <c r="AO428" s="46" t="str">
        <f t="shared" si="119"/>
        <v/>
      </c>
      <c r="AP428" s="46" t="str">
        <f t="shared" si="120"/>
        <v/>
      </c>
      <c r="AQ428" s="46" t="str">
        <f t="shared" si="121"/>
        <v/>
      </c>
    </row>
    <row r="429" spans="2:43" x14ac:dyDescent="0.25">
      <c r="B429" s="139"/>
      <c r="C429" s="139"/>
      <c r="D429" s="3"/>
      <c r="E429" s="96"/>
      <c r="F429" s="99" t="str">
        <f t="shared" si="124"/>
        <v/>
      </c>
      <c r="G429" s="99"/>
      <c r="H429" s="9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Y429" s="20"/>
      <c r="Z429" s="4"/>
      <c r="AA429" s="4" t="str">
        <f t="shared" si="122"/>
        <v/>
      </c>
      <c r="AB429" s="4" t="str">
        <f t="shared" si="123"/>
        <v/>
      </c>
      <c r="AD429" s="47" t="str">
        <f t="shared" ref="AD429:AD492" si="125">IF(OR(B429="PARTIDA",B429="SUBPARTIDA"),MID(D429,1,2),"")</f>
        <v/>
      </c>
      <c r="AE429" s="47" t="str">
        <f t="shared" ref="AE429:AE492" si="126">IF(AND($E429=$E$13,OR($B429="PARTIDA",$B429="SUBPARTIDA")),IF($G429="PZ",$AN$2,1),"")</f>
        <v/>
      </c>
      <c r="AF429" s="46" t="str">
        <f t="shared" ref="AF429:AF492" si="127">IF(E429=$E$13,MID($G429,1,3),"")</f>
        <v/>
      </c>
      <c r="AG429" s="47" t="str">
        <f t="shared" ref="AG429:AG492" si="128">IF(E429=$E$13,AA429,"")</f>
        <v/>
      </c>
      <c r="AH429" s="46" t="str">
        <f t="shared" ref="AH429:AH492" si="129">IF(AH$13="","",IF($E429=$E$12,IF(OR($B429="partida",$B429="SUBPARTIDA"),S429*$Z429,""),""))</f>
        <v/>
      </c>
      <c r="AI429" s="46" t="str">
        <f t="shared" ref="AI429:AI492" si="130">IF(AI$13="","",IF($E429=$E$12,IF(OR($B429="partida",$B429="SUBPARTIDA"),T429*$Z429,""),""))</f>
        <v/>
      </c>
      <c r="AJ429" s="46" t="str">
        <f t="shared" ref="AJ429:AJ492" si="131">IF(AJ$13="","",IF($E429=$E$12,IF(OR($B429="partida",$B429="SUBPARTIDA"),U429*$Z429,""),""))</f>
        <v/>
      </c>
      <c r="AK429" s="46" t="str">
        <f t="shared" ref="AK429:AK492" si="132">IF(AK$13="","",IF($E429=$E$12,IF(OR($B429="partida",$B429="SUBPARTIDA"),V429*$Z429,""),""))</f>
        <v/>
      </c>
      <c r="AL429" s="46" t="str">
        <f t="shared" ref="AL429:AL492" si="133">IF(AL$13="","",IF($E429=$E$12,IF(OR($B429="partida",$B429="SUBPARTIDA"),W429*$Z429,""),""))</f>
        <v/>
      </c>
      <c r="AM429" s="46" t="str">
        <f t="shared" ref="AM429:AM492" si="134">IF(AM$13="","",IF($E429=$E$13,"",IF(OR($B429="PARTIDA",$B429="SUBPARTIDA"),S429*$Z429,"")))</f>
        <v/>
      </c>
      <c r="AN429" s="46" t="str">
        <f t="shared" ref="AN429:AN492" si="135">IF(AN$13="","",IF($E429=$E$13,"",IF(OR($B429="PARTIDA",$B429="SUBPARTIDA"),T429*$Z429,"")))</f>
        <v/>
      </c>
      <c r="AO429" s="46" t="str">
        <f t="shared" ref="AO429:AO492" si="136">IF(AO$13="","",IF($E429=$E$13,"",IF(OR($B429="PARTIDA",$B429="SUBPARTIDA"),U429*$Z429,"")))</f>
        <v/>
      </c>
      <c r="AP429" s="46" t="str">
        <f t="shared" ref="AP429:AP492" si="137">IF(AP$13="","",IF($E429=$E$13,"",IF(OR($B429="PARTIDA",$B429="SUBPARTIDA"),V429*$Z429,"")))</f>
        <v/>
      </c>
      <c r="AQ429" s="46" t="str">
        <f t="shared" ref="AQ429:AQ492" si="138">IF(AQ$13="","",IF($E429=$E$13,"",IF(OR($B429="PARTIDA",$B429="SUBPARTIDA"),W429*$Z429,"")))</f>
        <v/>
      </c>
    </row>
    <row r="430" spans="2:43" x14ac:dyDescent="0.25">
      <c r="B430" s="139"/>
      <c r="C430" s="139"/>
      <c r="D430" s="3"/>
      <c r="E430" s="96"/>
      <c r="F430" s="99" t="str">
        <f t="shared" si="124"/>
        <v/>
      </c>
      <c r="G430" s="99"/>
      <c r="H430" s="9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Y430" s="20"/>
      <c r="Z430" s="4"/>
      <c r="AA430" s="4" t="str">
        <f t="shared" si="122"/>
        <v/>
      </c>
      <c r="AB430" s="4" t="str">
        <f t="shared" si="123"/>
        <v/>
      </c>
      <c r="AD430" s="47" t="str">
        <f t="shared" si="125"/>
        <v/>
      </c>
      <c r="AE430" s="47" t="str">
        <f t="shared" si="126"/>
        <v/>
      </c>
      <c r="AF430" s="46" t="str">
        <f t="shared" si="127"/>
        <v/>
      </c>
      <c r="AG430" s="47" t="str">
        <f t="shared" si="128"/>
        <v/>
      </c>
      <c r="AH430" s="46" t="str">
        <f t="shared" si="129"/>
        <v/>
      </c>
      <c r="AI430" s="46" t="str">
        <f t="shared" si="130"/>
        <v/>
      </c>
      <c r="AJ430" s="46" t="str">
        <f t="shared" si="131"/>
        <v/>
      </c>
      <c r="AK430" s="46" t="str">
        <f t="shared" si="132"/>
        <v/>
      </c>
      <c r="AL430" s="46" t="str">
        <f t="shared" si="133"/>
        <v/>
      </c>
      <c r="AM430" s="46" t="str">
        <f t="shared" si="134"/>
        <v/>
      </c>
      <c r="AN430" s="46" t="str">
        <f t="shared" si="135"/>
        <v/>
      </c>
      <c r="AO430" s="46" t="str">
        <f t="shared" si="136"/>
        <v/>
      </c>
      <c r="AP430" s="46" t="str">
        <f t="shared" si="137"/>
        <v/>
      </c>
      <c r="AQ430" s="46" t="str">
        <f t="shared" si="138"/>
        <v/>
      </c>
    </row>
    <row r="431" spans="2:43" x14ac:dyDescent="0.25">
      <c r="B431" s="139"/>
      <c r="C431" s="139"/>
      <c r="D431" s="3"/>
      <c r="E431" s="96"/>
      <c r="F431" s="99" t="str">
        <f t="shared" si="124"/>
        <v/>
      </c>
      <c r="G431" s="99"/>
      <c r="H431" s="9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Y431" s="20"/>
      <c r="Z431" s="4"/>
      <c r="AA431" s="4" t="str">
        <f t="shared" si="122"/>
        <v/>
      </c>
      <c r="AB431" s="4" t="str">
        <f t="shared" si="123"/>
        <v/>
      </c>
      <c r="AD431" s="47" t="str">
        <f t="shared" si="125"/>
        <v/>
      </c>
      <c r="AE431" s="47" t="str">
        <f t="shared" si="126"/>
        <v/>
      </c>
      <c r="AF431" s="46" t="str">
        <f t="shared" si="127"/>
        <v/>
      </c>
      <c r="AG431" s="47" t="str">
        <f t="shared" si="128"/>
        <v/>
      </c>
      <c r="AH431" s="46" t="str">
        <f t="shared" si="129"/>
        <v/>
      </c>
      <c r="AI431" s="46" t="str">
        <f t="shared" si="130"/>
        <v/>
      </c>
      <c r="AJ431" s="46" t="str">
        <f t="shared" si="131"/>
        <v/>
      </c>
      <c r="AK431" s="46" t="str">
        <f t="shared" si="132"/>
        <v/>
      </c>
      <c r="AL431" s="46" t="str">
        <f t="shared" si="133"/>
        <v/>
      </c>
      <c r="AM431" s="46" t="str">
        <f t="shared" si="134"/>
        <v/>
      </c>
      <c r="AN431" s="46" t="str">
        <f t="shared" si="135"/>
        <v/>
      </c>
      <c r="AO431" s="46" t="str">
        <f t="shared" si="136"/>
        <v/>
      </c>
      <c r="AP431" s="46" t="str">
        <f t="shared" si="137"/>
        <v/>
      </c>
      <c r="AQ431" s="46" t="str">
        <f t="shared" si="138"/>
        <v/>
      </c>
    </row>
    <row r="432" spans="2:43" x14ac:dyDescent="0.25">
      <c r="B432" s="139"/>
      <c r="C432" s="139"/>
      <c r="D432" s="3"/>
      <c r="E432" s="96"/>
      <c r="F432" s="99" t="str">
        <f t="shared" si="124"/>
        <v/>
      </c>
      <c r="G432" s="99"/>
      <c r="H432" s="9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Y432" s="20"/>
      <c r="Z432" s="4"/>
      <c r="AA432" s="4" t="str">
        <f t="shared" si="122"/>
        <v/>
      </c>
      <c r="AB432" s="4" t="str">
        <f t="shared" si="123"/>
        <v/>
      </c>
      <c r="AD432" s="47" t="str">
        <f t="shared" si="125"/>
        <v/>
      </c>
      <c r="AE432" s="47" t="str">
        <f t="shared" si="126"/>
        <v/>
      </c>
      <c r="AF432" s="46" t="str">
        <f t="shared" si="127"/>
        <v/>
      </c>
      <c r="AG432" s="47" t="str">
        <f t="shared" si="128"/>
        <v/>
      </c>
      <c r="AH432" s="46" t="str">
        <f t="shared" si="129"/>
        <v/>
      </c>
      <c r="AI432" s="46" t="str">
        <f t="shared" si="130"/>
        <v/>
      </c>
      <c r="AJ432" s="46" t="str">
        <f t="shared" si="131"/>
        <v/>
      </c>
      <c r="AK432" s="46" t="str">
        <f t="shared" si="132"/>
        <v/>
      </c>
      <c r="AL432" s="46" t="str">
        <f t="shared" si="133"/>
        <v/>
      </c>
      <c r="AM432" s="46" t="str">
        <f t="shared" si="134"/>
        <v/>
      </c>
      <c r="AN432" s="46" t="str">
        <f t="shared" si="135"/>
        <v/>
      </c>
      <c r="AO432" s="46" t="str">
        <f t="shared" si="136"/>
        <v/>
      </c>
      <c r="AP432" s="46" t="str">
        <f t="shared" si="137"/>
        <v/>
      </c>
      <c r="AQ432" s="46" t="str">
        <f t="shared" si="138"/>
        <v/>
      </c>
    </row>
    <row r="433" spans="2:43" x14ac:dyDescent="0.25">
      <c r="B433" s="139"/>
      <c r="C433" s="139"/>
      <c r="D433" s="3"/>
      <c r="E433" s="96"/>
      <c r="F433" s="99" t="str">
        <f t="shared" si="124"/>
        <v/>
      </c>
      <c r="G433" s="99"/>
      <c r="H433" s="9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Y433" s="20"/>
      <c r="Z433" s="4"/>
      <c r="AA433" s="4" t="str">
        <f t="shared" si="122"/>
        <v/>
      </c>
      <c r="AB433" s="4" t="str">
        <f t="shared" si="123"/>
        <v/>
      </c>
      <c r="AD433" s="47" t="str">
        <f t="shared" si="125"/>
        <v/>
      </c>
      <c r="AE433" s="47" t="str">
        <f t="shared" si="126"/>
        <v/>
      </c>
      <c r="AF433" s="46" t="str">
        <f t="shared" si="127"/>
        <v/>
      </c>
      <c r="AG433" s="47" t="str">
        <f t="shared" si="128"/>
        <v/>
      </c>
      <c r="AH433" s="46" t="str">
        <f t="shared" si="129"/>
        <v/>
      </c>
      <c r="AI433" s="46" t="str">
        <f t="shared" si="130"/>
        <v/>
      </c>
      <c r="AJ433" s="46" t="str">
        <f t="shared" si="131"/>
        <v/>
      </c>
      <c r="AK433" s="46" t="str">
        <f t="shared" si="132"/>
        <v/>
      </c>
      <c r="AL433" s="46" t="str">
        <f t="shared" si="133"/>
        <v/>
      </c>
      <c r="AM433" s="46" t="str">
        <f t="shared" si="134"/>
        <v/>
      </c>
      <c r="AN433" s="46" t="str">
        <f t="shared" si="135"/>
        <v/>
      </c>
      <c r="AO433" s="46" t="str">
        <f t="shared" si="136"/>
        <v/>
      </c>
      <c r="AP433" s="46" t="str">
        <f t="shared" si="137"/>
        <v/>
      </c>
      <c r="AQ433" s="46" t="str">
        <f t="shared" si="138"/>
        <v/>
      </c>
    </row>
    <row r="434" spans="2:43" x14ac:dyDescent="0.25">
      <c r="B434" s="139"/>
      <c r="C434" s="139"/>
      <c r="D434" s="3"/>
      <c r="E434" s="96"/>
      <c r="F434" s="99" t="str">
        <f t="shared" si="124"/>
        <v/>
      </c>
      <c r="G434" s="99"/>
      <c r="H434" s="9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Y434" s="20"/>
      <c r="Z434" s="4"/>
      <c r="AA434" s="4" t="str">
        <f t="shared" si="122"/>
        <v/>
      </c>
      <c r="AB434" s="4" t="str">
        <f t="shared" si="123"/>
        <v/>
      </c>
      <c r="AD434" s="47" t="str">
        <f t="shared" si="125"/>
        <v/>
      </c>
      <c r="AE434" s="47" t="str">
        <f t="shared" si="126"/>
        <v/>
      </c>
      <c r="AF434" s="46" t="str">
        <f t="shared" si="127"/>
        <v/>
      </c>
      <c r="AG434" s="47" t="str">
        <f t="shared" si="128"/>
        <v/>
      </c>
      <c r="AH434" s="46" t="str">
        <f t="shared" si="129"/>
        <v/>
      </c>
      <c r="AI434" s="46" t="str">
        <f t="shared" si="130"/>
        <v/>
      </c>
      <c r="AJ434" s="46" t="str">
        <f t="shared" si="131"/>
        <v/>
      </c>
      <c r="AK434" s="46" t="str">
        <f t="shared" si="132"/>
        <v/>
      </c>
      <c r="AL434" s="46" t="str">
        <f t="shared" si="133"/>
        <v/>
      </c>
      <c r="AM434" s="46" t="str">
        <f t="shared" si="134"/>
        <v/>
      </c>
      <c r="AN434" s="46" t="str">
        <f t="shared" si="135"/>
        <v/>
      </c>
      <c r="AO434" s="46" t="str">
        <f t="shared" si="136"/>
        <v/>
      </c>
      <c r="AP434" s="46" t="str">
        <f t="shared" si="137"/>
        <v/>
      </c>
      <c r="AQ434" s="46" t="str">
        <f t="shared" si="138"/>
        <v/>
      </c>
    </row>
    <row r="435" spans="2:43" x14ac:dyDescent="0.25">
      <c r="B435" s="139"/>
      <c r="C435" s="139"/>
      <c r="D435" s="3"/>
      <c r="E435" s="96"/>
      <c r="F435" s="99" t="str">
        <f t="shared" si="124"/>
        <v/>
      </c>
      <c r="G435" s="99"/>
      <c r="H435" s="9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Y435" s="20"/>
      <c r="Z435" s="4"/>
      <c r="AA435" s="4" t="str">
        <f t="shared" si="122"/>
        <v/>
      </c>
      <c r="AB435" s="4" t="str">
        <f t="shared" si="123"/>
        <v/>
      </c>
      <c r="AD435" s="47" t="str">
        <f t="shared" si="125"/>
        <v/>
      </c>
      <c r="AE435" s="47" t="str">
        <f t="shared" si="126"/>
        <v/>
      </c>
      <c r="AF435" s="46" t="str">
        <f t="shared" si="127"/>
        <v/>
      </c>
      <c r="AG435" s="47" t="str">
        <f t="shared" si="128"/>
        <v/>
      </c>
      <c r="AH435" s="46" t="str">
        <f t="shared" si="129"/>
        <v/>
      </c>
      <c r="AI435" s="46" t="str">
        <f t="shared" si="130"/>
        <v/>
      </c>
      <c r="AJ435" s="46" t="str">
        <f t="shared" si="131"/>
        <v/>
      </c>
      <c r="AK435" s="46" t="str">
        <f t="shared" si="132"/>
        <v/>
      </c>
      <c r="AL435" s="46" t="str">
        <f t="shared" si="133"/>
        <v/>
      </c>
      <c r="AM435" s="46" t="str">
        <f t="shared" si="134"/>
        <v/>
      </c>
      <c r="AN435" s="46" t="str">
        <f t="shared" si="135"/>
        <v/>
      </c>
      <c r="AO435" s="46" t="str">
        <f t="shared" si="136"/>
        <v/>
      </c>
      <c r="AP435" s="46" t="str">
        <f t="shared" si="137"/>
        <v/>
      </c>
      <c r="AQ435" s="46" t="str">
        <f t="shared" si="138"/>
        <v/>
      </c>
    </row>
    <row r="436" spans="2:43" x14ac:dyDescent="0.25">
      <c r="B436" s="139"/>
      <c r="C436" s="139"/>
      <c r="D436" s="3"/>
      <c r="E436" s="96"/>
      <c r="F436" s="99" t="str">
        <f t="shared" si="124"/>
        <v/>
      </c>
      <c r="G436" s="99"/>
      <c r="H436" s="9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Y436" s="20"/>
      <c r="Z436" s="4"/>
      <c r="AA436" s="4" t="str">
        <f t="shared" si="122"/>
        <v/>
      </c>
      <c r="AB436" s="4" t="str">
        <f t="shared" si="123"/>
        <v/>
      </c>
      <c r="AD436" s="47" t="str">
        <f t="shared" si="125"/>
        <v/>
      </c>
      <c r="AE436" s="47" t="str">
        <f t="shared" si="126"/>
        <v/>
      </c>
      <c r="AF436" s="46" t="str">
        <f t="shared" si="127"/>
        <v/>
      </c>
      <c r="AG436" s="47" t="str">
        <f t="shared" si="128"/>
        <v/>
      </c>
      <c r="AH436" s="46" t="str">
        <f t="shared" si="129"/>
        <v/>
      </c>
      <c r="AI436" s="46" t="str">
        <f t="shared" si="130"/>
        <v/>
      </c>
      <c r="AJ436" s="46" t="str">
        <f t="shared" si="131"/>
        <v/>
      </c>
      <c r="AK436" s="46" t="str">
        <f t="shared" si="132"/>
        <v/>
      </c>
      <c r="AL436" s="46" t="str">
        <f t="shared" si="133"/>
        <v/>
      </c>
      <c r="AM436" s="46" t="str">
        <f t="shared" si="134"/>
        <v/>
      </c>
      <c r="AN436" s="46" t="str">
        <f t="shared" si="135"/>
        <v/>
      </c>
      <c r="AO436" s="46" t="str">
        <f t="shared" si="136"/>
        <v/>
      </c>
      <c r="AP436" s="46" t="str">
        <f t="shared" si="137"/>
        <v/>
      </c>
      <c r="AQ436" s="46" t="str">
        <f t="shared" si="138"/>
        <v/>
      </c>
    </row>
    <row r="437" spans="2:43" x14ac:dyDescent="0.25">
      <c r="B437" s="139"/>
      <c r="C437" s="139"/>
      <c r="D437" s="3"/>
      <c r="E437" s="96"/>
      <c r="F437" s="99" t="str">
        <f t="shared" si="124"/>
        <v/>
      </c>
      <c r="G437" s="99"/>
      <c r="H437" s="9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Y437" s="20"/>
      <c r="Z437" s="4"/>
      <c r="AA437" s="4" t="str">
        <f t="shared" si="122"/>
        <v/>
      </c>
      <c r="AB437" s="4" t="str">
        <f t="shared" si="123"/>
        <v/>
      </c>
      <c r="AD437" s="47" t="str">
        <f t="shared" si="125"/>
        <v/>
      </c>
      <c r="AE437" s="47" t="str">
        <f t="shared" si="126"/>
        <v/>
      </c>
      <c r="AF437" s="46" t="str">
        <f t="shared" si="127"/>
        <v/>
      </c>
      <c r="AG437" s="47" t="str">
        <f t="shared" si="128"/>
        <v/>
      </c>
      <c r="AH437" s="46" t="str">
        <f t="shared" si="129"/>
        <v/>
      </c>
      <c r="AI437" s="46" t="str">
        <f t="shared" si="130"/>
        <v/>
      </c>
      <c r="AJ437" s="46" t="str">
        <f t="shared" si="131"/>
        <v/>
      </c>
      <c r="AK437" s="46" t="str">
        <f t="shared" si="132"/>
        <v/>
      </c>
      <c r="AL437" s="46" t="str">
        <f t="shared" si="133"/>
        <v/>
      </c>
      <c r="AM437" s="46" t="str">
        <f t="shared" si="134"/>
        <v/>
      </c>
      <c r="AN437" s="46" t="str">
        <f t="shared" si="135"/>
        <v/>
      </c>
      <c r="AO437" s="46" t="str">
        <f t="shared" si="136"/>
        <v/>
      </c>
      <c r="AP437" s="46" t="str">
        <f t="shared" si="137"/>
        <v/>
      </c>
      <c r="AQ437" s="46" t="str">
        <f t="shared" si="138"/>
        <v/>
      </c>
    </row>
    <row r="438" spans="2:43" x14ac:dyDescent="0.25">
      <c r="B438" s="139"/>
      <c r="C438" s="139"/>
      <c r="D438" s="3"/>
      <c r="E438" s="96"/>
      <c r="F438" s="99" t="str">
        <f t="shared" si="124"/>
        <v/>
      </c>
      <c r="G438" s="99"/>
      <c r="H438" s="9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Y438" s="20"/>
      <c r="Z438" s="4"/>
      <c r="AA438" s="4" t="str">
        <f t="shared" si="122"/>
        <v/>
      </c>
      <c r="AB438" s="4" t="str">
        <f t="shared" si="123"/>
        <v/>
      </c>
      <c r="AD438" s="47" t="str">
        <f t="shared" si="125"/>
        <v/>
      </c>
      <c r="AE438" s="47" t="str">
        <f t="shared" si="126"/>
        <v/>
      </c>
      <c r="AF438" s="46" t="str">
        <f t="shared" si="127"/>
        <v/>
      </c>
      <c r="AG438" s="47" t="str">
        <f t="shared" si="128"/>
        <v/>
      </c>
      <c r="AH438" s="46" t="str">
        <f t="shared" si="129"/>
        <v/>
      </c>
      <c r="AI438" s="46" t="str">
        <f t="shared" si="130"/>
        <v/>
      </c>
      <c r="AJ438" s="46" t="str">
        <f t="shared" si="131"/>
        <v/>
      </c>
      <c r="AK438" s="46" t="str">
        <f t="shared" si="132"/>
        <v/>
      </c>
      <c r="AL438" s="46" t="str">
        <f t="shared" si="133"/>
        <v/>
      </c>
      <c r="AM438" s="46" t="str">
        <f t="shared" si="134"/>
        <v/>
      </c>
      <c r="AN438" s="46" t="str">
        <f t="shared" si="135"/>
        <v/>
      </c>
      <c r="AO438" s="46" t="str">
        <f t="shared" si="136"/>
        <v/>
      </c>
      <c r="AP438" s="46" t="str">
        <f t="shared" si="137"/>
        <v/>
      </c>
      <c r="AQ438" s="46" t="str">
        <f t="shared" si="138"/>
        <v/>
      </c>
    </row>
    <row r="439" spans="2:43" x14ac:dyDescent="0.25">
      <c r="B439" s="139"/>
      <c r="C439" s="139"/>
      <c r="D439" s="3"/>
      <c r="E439" s="96"/>
      <c r="F439" s="99" t="str">
        <f t="shared" si="124"/>
        <v/>
      </c>
      <c r="G439" s="99"/>
      <c r="H439" s="9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Y439" s="20"/>
      <c r="Z439" s="4"/>
      <c r="AA439" s="4" t="str">
        <f t="shared" si="122"/>
        <v/>
      </c>
      <c r="AB439" s="4" t="str">
        <f t="shared" si="123"/>
        <v/>
      </c>
      <c r="AD439" s="47" t="str">
        <f t="shared" si="125"/>
        <v/>
      </c>
      <c r="AE439" s="47" t="str">
        <f t="shared" si="126"/>
        <v/>
      </c>
      <c r="AF439" s="46" t="str">
        <f t="shared" si="127"/>
        <v/>
      </c>
      <c r="AG439" s="47" t="str">
        <f t="shared" si="128"/>
        <v/>
      </c>
      <c r="AH439" s="46" t="str">
        <f t="shared" si="129"/>
        <v/>
      </c>
      <c r="AI439" s="46" t="str">
        <f t="shared" si="130"/>
        <v/>
      </c>
      <c r="AJ439" s="46" t="str">
        <f t="shared" si="131"/>
        <v/>
      </c>
      <c r="AK439" s="46" t="str">
        <f t="shared" si="132"/>
        <v/>
      </c>
      <c r="AL439" s="46" t="str">
        <f t="shared" si="133"/>
        <v/>
      </c>
      <c r="AM439" s="46" t="str">
        <f t="shared" si="134"/>
        <v/>
      </c>
      <c r="AN439" s="46" t="str">
        <f t="shared" si="135"/>
        <v/>
      </c>
      <c r="AO439" s="46" t="str">
        <f t="shared" si="136"/>
        <v/>
      </c>
      <c r="AP439" s="46" t="str">
        <f t="shared" si="137"/>
        <v/>
      </c>
      <c r="AQ439" s="46" t="str">
        <f t="shared" si="138"/>
        <v/>
      </c>
    </row>
    <row r="440" spans="2:43" x14ac:dyDescent="0.25">
      <c r="B440" s="139"/>
      <c r="C440" s="139"/>
      <c r="D440" s="3"/>
      <c r="E440" s="96"/>
      <c r="F440" s="99" t="str">
        <f t="shared" si="124"/>
        <v/>
      </c>
      <c r="G440" s="99"/>
      <c r="H440" s="9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Y440" s="20"/>
      <c r="Z440" s="4"/>
      <c r="AA440" s="4" t="str">
        <f t="shared" si="122"/>
        <v/>
      </c>
      <c r="AB440" s="4" t="str">
        <f t="shared" si="123"/>
        <v/>
      </c>
      <c r="AD440" s="47" t="str">
        <f t="shared" si="125"/>
        <v/>
      </c>
      <c r="AE440" s="47" t="str">
        <f t="shared" si="126"/>
        <v/>
      </c>
      <c r="AF440" s="46" t="str">
        <f t="shared" si="127"/>
        <v/>
      </c>
      <c r="AG440" s="47" t="str">
        <f t="shared" si="128"/>
        <v/>
      </c>
      <c r="AH440" s="46" t="str">
        <f t="shared" si="129"/>
        <v/>
      </c>
      <c r="AI440" s="46" t="str">
        <f t="shared" si="130"/>
        <v/>
      </c>
      <c r="AJ440" s="46" t="str">
        <f t="shared" si="131"/>
        <v/>
      </c>
      <c r="AK440" s="46" t="str">
        <f t="shared" si="132"/>
        <v/>
      </c>
      <c r="AL440" s="46" t="str">
        <f t="shared" si="133"/>
        <v/>
      </c>
      <c r="AM440" s="46" t="str">
        <f t="shared" si="134"/>
        <v/>
      </c>
      <c r="AN440" s="46" t="str">
        <f t="shared" si="135"/>
        <v/>
      </c>
      <c r="AO440" s="46" t="str">
        <f t="shared" si="136"/>
        <v/>
      </c>
      <c r="AP440" s="46" t="str">
        <f t="shared" si="137"/>
        <v/>
      </c>
      <c r="AQ440" s="46" t="str">
        <f t="shared" si="138"/>
        <v/>
      </c>
    </row>
    <row r="441" spans="2:43" x14ac:dyDescent="0.25">
      <c r="B441" s="139"/>
      <c r="C441" s="139"/>
      <c r="D441" s="3"/>
      <c r="E441" s="96"/>
      <c r="F441" s="99" t="str">
        <f t="shared" si="124"/>
        <v/>
      </c>
      <c r="G441" s="99"/>
      <c r="H441" s="9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Y441" s="20"/>
      <c r="Z441" s="4"/>
      <c r="AA441" s="4" t="str">
        <f t="shared" si="122"/>
        <v/>
      </c>
      <c r="AB441" s="4" t="str">
        <f t="shared" si="123"/>
        <v/>
      </c>
      <c r="AD441" s="47" t="str">
        <f t="shared" si="125"/>
        <v/>
      </c>
      <c r="AE441" s="47" t="str">
        <f t="shared" si="126"/>
        <v/>
      </c>
      <c r="AF441" s="46" t="str">
        <f t="shared" si="127"/>
        <v/>
      </c>
      <c r="AG441" s="47" t="str">
        <f t="shared" si="128"/>
        <v/>
      </c>
      <c r="AH441" s="46" t="str">
        <f t="shared" si="129"/>
        <v/>
      </c>
      <c r="AI441" s="46" t="str">
        <f t="shared" si="130"/>
        <v/>
      </c>
      <c r="AJ441" s="46" t="str">
        <f t="shared" si="131"/>
        <v/>
      </c>
      <c r="AK441" s="46" t="str">
        <f t="shared" si="132"/>
        <v/>
      </c>
      <c r="AL441" s="46" t="str">
        <f t="shared" si="133"/>
        <v/>
      </c>
      <c r="AM441" s="46" t="str">
        <f t="shared" si="134"/>
        <v/>
      </c>
      <c r="AN441" s="46" t="str">
        <f t="shared" si="135"/>
        <v/>
      </c>
      <c r="AO441" s="46" t="str">
        <f t="shared" si="136"/>
        <v/>
      </c>
      <c r="AP441" s="46" t="str">
        <f t="shared" si="137"/>
        <v/>
      </c>
      <c r="AQ441" s="46" t="str">
        <f t="shared" si="138"/>
        <v/>
      </c>
    </row>
    <row r="442" spans="2:43" x14ac:dyDescent="0.25">
      <c r="B442" s="139"/>
      <c r="C442" s="139"/>
      <c r="D442" s="3"/>
      <c r="E442" s="96"/>
      <c r="F442" s="99" t="str">
        <f t="shared" si="124"/>
        <v/>
      </c>
      <c r="G442" s="99"/>
      <c r="H442" s="9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Y442" s="20"/>
      <c r="Z442" s="4"/>
      <c r="AA442" s="4" t="str">
        <f t="shared" si="122"/>
        <v/>
      </c>
      <c r="AB442" s="4" t="str">
        <f t="shared" si="123"/>
        <v/>
      </c>
      <c r="AD442" s="47" t="str">
        <f t="shared" si="125"/>
        <v/>
      </c>
      <c r="AE442" s="47" t="str">
        <f t="shared" si="126"/>
        <v/>
      </c>
      <c r="AF442" s="46" t="str">
        <f t="shared" si="127"/>
        <v/>
      </c>
      <c r="AG442" s="47" t="str">
        <f t="shared" si="128"/>
        <v/>
      </c>
      <c r="AH442" s="46" t="str">
        <f t="shared" si="129"/>
        <v/>
      </c>
      <c r="AI442" s="46" t="str">
        <f t="shared" si="130"/>
        <v/>
      </c>
      <c r="AJ442" s="46" t="str">
        <f t="shared" si="131"/>
        <v/>
      </c>
      <c r="AK442" s="46" t="str">
        <f t="shared" si="132"/>
        <v/>
      </c>
      <c r="AL442" s="46" t="str">
        <f t="shared" si="133"/>
        <v/>
      </c>
      <c r="AM442" s="46" t="str">
        <f t="shared" si="134"/>
        <v/>
      </c>
      <c r="AN442" s="46" t="str">
        <f t="shared" si="135"/>
        <v/>
      </c>
      <c r="AO442" s="46" t="str">
        <f t="shared" si="136"/>
        <v/>
      </c>
      <c r="AP442" s="46" t="str">
        <f t="shared" si="137"/>
        <v/>
      </c>
      <c r="AQ442" s="46" t="str">
        <f t="shared" si="138"/>
        <v/>
      </c>
    </row>
    <row r="443" spans="2:43" x14ac:dyDescent="0.25">
      <c r="B443" s="139"/>
      <c r="C443" s="139"/>
      <c r="D443" s="3"/>
      <c r="E443" s="96"/>
      <c r="F443" s="99" t="str">
        <f t="shared" si="124"/>
        <v/>
      </c>
      <c r="G443" s="99"/>
      <c r="H443" s="9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Y443" s="20"/>
      <c r="Z443" s="4"/>
      <c r="AA443" s="4" t="str">
        <f t="shared" si="122"/>
        <v/>
      </c>
      <c r="AB443" s="4" t="str">
        <f t="shared" si="123"/>
        <v/>
      </c>
      <c r="AD443" s="47" t="str">
        <f t="shared" si="125"/>
        <v/>
      </c>
      <c r="AE443" s="47" t="str">
        <f t="shared" si="126"/>
        <v/>
      </c>
      <c r="AF443" s="46" t="str">
        <f t="shared" si="127"/>
        <v/>
      </c>
      <c r="AG443" s="47" t="str">
        <f t="shared" si="128"/>
        <v/>
      </c>
      <c r="AH443" s="46" t="str">
        <f t="shared" si="129"/>
        <v/>
      </c>
      <c r="AI443" s="46" t="str">
        <f t="shared" si="130"/>
        <v/>
      </c>
      <c r="AJ443" s="46" t="str">
        <f t="shared" si="131"/>
        <v/>
      </c>
      <c r="AK443" s="46" t="str">
        <f t="shared" si="132"/>
        <v/>
      </c>
      <c r="AL443" s="46" t="str">
        <f t="shared" si="133"/>
        <v/>
      </c>
      <c r="AM443" s="46" t="str">
        <f t="shared" si="134"/>
        <v/>
      </c>
      <c r="AN443" s="46" t="str">
        <f t="shared" si="135"/>
        <v/>
      </c>
      <c r="AO443" s="46" t="str">
        <f t="shared" si="136"/>
        <v/>
      </c>
      <c r="AP443" s="46" t="str">
        <f t="shared" si="137"/>
        <v/>
      </c>
      <c r="AQ443" s="46" t="str">
        <f t="shared" si="138"/>
        <v/>
      </c>
    </row>
    <row r="444" spans="2:43" x14ac:dyDescent="0.25">
      <c r="B444" s="139"/>
      <c r="C444" s="139"/>
      <c r="D444" s="3"/>
      <c r="E444" s="96"/>
      <c r="F444" s="99" t="str">
        <f t="shared" si="124"/>
        <v/>
      </c>
      <c r="G444" s="99"/>
      <c r="H444" s="9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Y444" s="20"/>
      <c r="Z444" s="4"/>
      <c r="AA444" s="4" t="str">
        <f t="shared" si="122"/>
        <v/>
      </c>
      <c r="AB444" s="4" t="str">
        <f t="shared" si="123"/>
        <v/>
      </c>
      <c r="AD444" s="47" t="str">
        <f t="shared" si="125"/>
        <v/>
      </c>
      <c r="AE444" s="47" t="str">
        <f t="shared" si="126"/>
        <v/>
      </c>
      <c r="AF444" s="46" t="str">
        <f t="shared" si="127"/>
        <v/>
      </c>
      <c r="AG444" s="47" t="str">
        <f t="shared" si="128"/>
        <v/>
      </c>
      <c r="AH444" s="46" t="str">
        <f t="shared" si="129"/>
        <v/>
      </c>
      <c r="AI444" s="46" t="str">
        <f t="shared" si="130"/>
        <v/>
      </c>
      <c r="AJ444" s="46" t="str">
        <f t="shared" si="131"/>
        <v/>
      </c>
      <c r="AK444" s="46" t="str">
        <f t="shared" si="132"/>
        <v/>
      </c>
      <c r="AL444" s="46" t="str">
        <f t="shared" si="133"/>
        <v/>
      </c>
      <c r="AM444" s="46" t="str">
        <f t="shared" si="134"/>
        <v/>
      </c>
      <c r="AN444" s="46" t="str">
        <f t="shared" si="135"/>
        <v/>
      </c>
      <c r="AO444" s="46" t="str">
        <f t="shared" si="136"/>
        <v/>
      </c>
      <c r="AP444" s="46" t="str">
        <f t="shared" si="137"/>
        <v/>
      </c>
      <c r="AQ444" s="46" t="str">
        <f t="shared" si="138"/>
        <v/>
      </c>
    </row>
    <row r="445" spans="2:43" x14ac:dyDescent="0.25">
      <c r="B445" s="139"/>
      <c r="C445" s="139"/>
      <c r="D445" s="3"/>
      <c r="E445" s="96"/>
      <c r="F445" s="99" t="str">
        <f t="shared" si="124"/>
        <v/>
      </c>
      <c r="G445" s="99"/>
      <c r="H445" s="9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Y445" s="20"/>
      <c r="Z445" s="4"/>
      <c r="AA445" s="4" t="str">
        <f t="shared" si="122"/>
        <v/>
      </c>
      <c r="AB445" s="4" t="str">
        <f t="shared" si="123"/>
        <v/>
      </c>
      <c r="AD445" s="47" t="str">
        <f t="shared" si="125"/>
        <v/>
      </c>
      <c r="AE445" s="47" t="str">
        <f t="shared" si="126"/>
        <v/>
      </c>
      <c r="AF445" s="46" t="str">
        <f t="shared" si="127"/>
        <v/>
      </c>
      <c r="AG445" s="47" t="str">
        <f t="shared" si="128"/>
        <v/>
      </c>
      <c r="AH445" s="46" t="str">
        <f t="shared" si="129"/>
        <v/>
      </c>
      <c r="AI445" s="46" t="str">
        <f t="shared" si="130"/>
        <v/>
      </c>
      <c r="AJ445" s="46" t="str">
        <f t="shared" si="131"/>
        <v/>
      </c>
      <c r="AK445" s="46" t="str">
        <f t="shared" si="132"/>
        <v/>
      </c>
      <c r="AL445" s="46" t="str">
        <f t="shared" si="133"/>
        <v/>
      </c>
      <c r="AM445" s="46" t="str">
        <f t="shared" si="134"/>
        <v/>
      </c>
      <c r="AN445" s="46" t="str">
        <f t="shared" si="135"/>
        <v/>
      </c>
      <c r="AO445" s="46" t="str">
        <f t="shared" si="136"/>
        <v/>
      </c>
      <c r="AP445" s="46" t="str">
        <f t="shared" si="137"/>
        <v/>
      </c>
      <c r="AQ445" s="46" t="str">
        <f t="shared" si="138"/>
        <v/>
      </c>
    </row>
    <row r="446" spans="2:43" x14ac:dyDescent="0.25">
      <c r="B446" s="139"/>
      <c r="C446" s="139"/>
      <c r="D446" s="3"/>
      <c r="E446" s="96"/>
      <c r="F446" s="99" t="str">
        <f t="shared" si="124"/>
        <v/>
      </c>
      <c r="G446" s="99"/>
      <c r="H446" s="9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Y446" s="20"/>
      <c r="Z446" s="4"/>
      <c r="AA446" s="4" t="str">
        <f t="shared" si="122"/>
        <v/>
      </c>
      <c r="AB446" s="4" t="str">
        <f t="shared" si="123"/>
        <v/>
      </c>
      <c r="AD446" s="47" t="str">
        <f t="shared" si="125"/>
        <v/>
      </c>
      <c r="AE446" s="47" t="str">
        <f t="shared" si="126"/>
        <v/>
      </c>
      <c r="AF446" s="46" t="str">
        <f t="shared" si="127"/>
        <v/>
      </c>
      <c r="AG446" s="47" t="str">
        <f t="shared" si="128"/>
        <v/>
      </c>
      <c r="AH446" s="46" t="str">
        <f t="shared" si="129"/>
        <v/>
      </c>
      <c r="AI446" s="46" t="str">
        <f t="shared" si="130"/>
        <v/>
      </c>
      <c r="AJ446" s="46" t="str">
        <f t="shared" si="131"/>
        <v/>
      </c>
      <c r="AK446" s="46" t="str">
        <f t="shared" si="132"/>
        <v/>
      </c>
      <c r="AL446" s="46" t="str">
        <f t="shared" si="133"/>
        <v/>
      </c>
      <c r="AM446" s="46" t="str">
        <f t="shared" si="134"/>
        <v/>
      </c>
      <c r="AN446" s="46" t="str">
        <f t="shared" si="135"/>
        <v/>
      </c>
      <c r="AO446" s="46" t="str">
        <f t="shared" si="136"/>
        <v/>
      </c>
      <c r="AP446" s="46" t="str">
        <f t="shared" si="137"/>
        <v/>
      </c>
      <c r="AQ446" s="46" t="str">
        <f t="shared" si="138"/>
        <v/>
      </c>
    </row>
    <row r="447" spans="2:43" x14ac:dyDescent="0.25">
      <c r="B447" s="139"/>
      <c r="C447" s="139"/>
      <c r="D447" s="3"/>
      <c r="E447" s="96"/>
      <c r="F447" s="99" t="str">
        <f t="shared" si="124"/>
        <v/>
      </c>
      <c r="G447" s="99"/>
      <c r="H447" s="9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Y447" s="20"/>
      <c r="Z447" s="4"/>
      <c r="AA447" s="4" t="str">
        <f t="shared" si="122"/>
        <v/>
      </c>
      <c r="AB447" s="4" t="str">
        <f t="shared" si="123"/>
        <v/>
      </c>
      <c r="AD447" s="47" t="str">
        <f t="shared" si="125"/>
        <v/>
      </c>
      <c r="AE447" s="47" t="str">
        <f t="shared" si="126"/>
        <v/>
      </c>
      <c r="AF447" s="46" t="str">
        <f t="shared" si="127"/>
        <v/>
      </c>
      <c r="AG447" s="47" t="str">
        <f t="shared" si="128"/>
        <v/>
      </c>
      <c r="AH447" s="46" t="str">
        <f t="shared" si="129"/>
        <v/>
      </c>
      <c r="AI447" s="46" t="str">
        <f t="shared" si="130"/>
        <v/>
      </c>
      <c r="AJ447" s="46" t="str">
        <f t="shared" si="131"/>
        <v/>
      </c>
      <c r="AK447" s="46" t="str">
        <f t="shared" si="132"/>
        <v/>
      </c>
      <c r="AL447" s="46" t="str">
        <f t="shared" si="133"/>
        <v/>
      </c>
      <c r="AM447" s="46" t="str">
        <f t="shared" si="134"/>
        <v/>
      </c>
      <c r="AN447" s="46" t="str">
        <f t="shared" si="135"/>
        <v/>
      </c>
      <c r="AO447" s="46" t="str">
        <f t="shared" si="136"/>
        <v/>
      </c>
      <c r="AP447" s="46" t="str">
        <f t="shared" si="137"/>
        <v/>
      </c>
      <c r="AQ447" s="46" t="str">
        <f t="shared" si="138"/>
        <v/>
      </c>
    </row>
    <row r="448" spans="2:43" x14ac:dyDescent="0.25">
      <c r="B448" s="139"/>
      <c r="C448" s="139"/>
      <c r="D448" s="3"/>
      <c r="E448" s="96"/>
      <c r="F448" s="99" t="str">
        <f t="shared" si="124"/>
        <v/>
      </c>
      <c r="G448" s="99"/>
      <c r="H448" s="9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Y448" s="20"/>
      <c r="Z448" s="4"/>
      <c r="AA448" s="4" t="str">
        <f t="shared" si="122"/>
        <v/>
      </c>
      <c r="AB448" s="4" t="str">
        <f t="shared" si="123"/>
        <v/>
      </c>
      <c r="AD448" s="47" t="str">
        <f t="shared" si="125"/>
        <v/>
      </c>
      <c r="AE448" s="47" t="str">
        <f t="shared" si="126"/>
        <v/>
      </c>
      <c r="AF448" s="46" t="str">
        <f t="shared" si="127"/>
        <v/>
      </c>
      <c r="AG448" s="47" t="str">
        <f t="shared" si="128"/>
        <v/>
      </c>
      <c r="AH448" s="46" t="str">
        <f t="shared" si="129"/>
        <v/>
      </c>
      <c r="AI448" s="46" t="str">
        <f t="shared" si="130"/>
        <v/>
      </c>
      <c r="AJ448" s="46" t="str">
        <f t="shared" si="131"/>
        <v/>
      </c>
      <c r="AK448" s="46" t="str">
        <f t="shared" si="132"/>
        <v/>
      </c>
      <c r="AL448" s="46" t="str">
        <f t="shared" si="133"/>
        <v/>
      </c>
      <c r="AM448" s="46" t="str">
        <f t="shared" si="134"/>
        <v/>
      </c>
      <c r="AN448" s="46" t="str">
        <f t="shared" si="135"/>
        <v/>
      </c>
      <c r="AO448" s="46" t="str">
        <f t="shared" si="136"/>
        <v/>
      </c>
      <c r="AP448" s="46" t="str">
        <f t="shared" si="137"/>
        <v/>
      </c>
      <c r="AQ448" s="46" t="str">
        <f t="shared" si="138"/>
        <v/>
      </c>
    </row>
    <row r="449" spans="2:43" x14ac:dyDescent="0.25">
      <c r="B449" s="139"/>
      <c r="C449" s="139"/>
      <c r="D449" s="3"/>
      <c r="E449" s="96"/>
      <c r="F449" s="99" t="str">
        <f t="shared" si="124"/>
        <v/>
      </c>
      <c r="G449" s="99"/>
      <c r="H449" s="9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Y449" s="20"/>
      <c r="Z449" s="4"/>
      <c r="AA449" s="4" t="str">
        <f t="shared" si="122"/>
        <v/>
      </c>
      <c r="AB449" s="4" t="str">
        <f t="shared" si="123"/>
        <v/>
      </c>
      <c r="AD449" s="47" t="str">
        <f t="shared" si="125"/>
        <v/>
      </c>
      <c r="AE449" s="47" t="str">
        <f t="shared" si="126"/>
        <v/>
      </c>
      <c r="AF449" s="46" t="str">
        <f t="shared" si="127"/>
        <v/>
      </c>
      <c r="AG449" s="47" t="str">
        <f t="shared" si="128"/>
        <v/>
      </c>
      <c r="AH449" s="46" t="str">
        <f t="shared" si="129"/>
        <v/>
      </c>
      <c r="AI449" s="46" t="str">
        <f t="shared" si="130"/>
        <v/>
      </c>
      <c r="AJ449" s="46" t="str">
        <f t="shared" si="131"/>
        <v/>
      </c>
      <c r="AK449" s="46" t="str">
        <f t="shared" si="132"/>
        <v/>
      </c>
      <c r="AL449" s="46" t="str">
        <f t="shared" si="133"/>
        <v/>
      </c>
      <c r="AM449" s="46" t="str">
        <f t="shared" si="134"/>
        <v/>
      </c>
      <c r="AN449" s="46" t="str">
        <f t="shared" si="135"/>
        <v/>
      </c>
      <c r="AO449" s="46" t="str">
        <f t="shared" si="136"/>
        <v/>
      </c>
      <c r="AP449" s="46" t="str">
        <f t="shared" si="137"/>
        <v/>
      </c>
      <c r="AQ449" s="46" t="str">
        <f t="shared" si="138"/>
        <v/>
      </c>
    </row>
    <row r="450" spans="2:43" x14ac:dyDescent="0.25">
      <c r="B450" s="139"/>
      <c r="C450" s="139"/>
      <c r="D450" s="3"/>
      <c r="E450" s="96"/>
      <c r="F450" s="99" t="str">
        <f t="shared" si="124"/>
        <v/>
      </c>
      <c r="G450" s="99"/>
      <c r="H450" s="9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Y450" s="20"/>
      <c r="Z450" s="4"/>
      <c r="AA450" s="4" t="str">
        <f t="shared" si="122"/>
        <v/>
      </c>
      <c r="AB450" s="4" t="str">
        <f t="shared" si="123"/>
        <v/>
      </c>
      <c r="AD450" s="47" t="str">
        <f t="shared" si="125"/>
        <v/>
      </c>
      <c r="AE450" s="47" t="str">
        <f t="shared" si="126"/>
        <v/>
      </c>
      <c r="AF450" s="46" t="str">
        <f t="shared" si="127"/>
        <v/>
      </c>
      <c r="AG450" s="47" t="str">
        <f t="shared" si="128"/>
        <v/>
      </c>
      <c r="AH450" s="46" t="str">
        <f t="shared" si="129"/>
        <v/>
      </c>
      <c r="AI450" s="46" t="str">
        <f t="shared" si="130"/>
        <v/>
      </c>
      <c r="AJ450" s="46" t="str">
        <f t="shared" si="131"/>
        <v/>
      </c>
      <c r="AK450" s="46" t="str">
        <f t="shared" si="132"/>
        <v/>
      </c>
      <c r="AL450" s="46" t="str">
        <f t="shared" si="133"/>
        <v/>
      </c>
      <c r="AM450" s="46" t="str">
        <f t="shared" si="134"/>
        <v/>
      </c>
      <c r="AN450" s="46" t="str">
        <f t="shared" si="135"/>
        <v/>
      </c>
      <c r="AO450" s="46" t="str">
        <f t="shared" si="136"/>
        <v/>
      </c>
      <c r="AP450" s="46" t="str">
        <f t="shared" si="137"/>
        <v/>
      </c>
      <c r="AQ450" s="46" t="str">
        <f t="shared" si="138"/>
        <v/>
      </c>
    </row>
    <row r="451" spans="2:43" x14ac:dyDescent="0.25">
      <c r="B451" s="139"/>
      <c r="C451" s="139"/>
      <c r="D451" s="3"/>
      <c r="E451" s="96"/>
      <c r="F451" s="99" t="str">
        <f t="shared" si="124"/>
        <v/>
      </c>
      <c r="G451" s="99"/>
      <c r="H451" s="9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Y451" s="20"/>
      <c r="Z451" s="4"/>
      <c r="AA451" s="4" t="str">
        <f t="shared" si="122"/>
        <v/>
      </c>
      <c r="AB451" s="4" t="str">
        <f t="shared" si="123"/>
        <v/>
      </c>
      <c r="AD451" s="47" t="str">
        <f t="shared" si="125"/>
        <v/>
      </c>
      <c r="AE451" s="47" t="str">
        <f t="shared" si="126"/>
        <v/>
      </c>
      <c r="AF451" s="46" t="str">
        <f t="shared" si="127"/>
        <v/>
      </c>
      <c r="AG451" s="47" t="str">
        <f t="shared" si="128"/>
        <v/>
      </c>
      <c r="AH451" s="46" t="str">
        <f t="shared" si="129"/>
        <v/>
      </c>
      <c r="AI451" s="46" t="str">
        <f t="shared" si="130"/>
        <v/>
      </c>
      <c r="AJ451" s="46" t="str">
        <f t="shared" si="131"/>
        <v/>
      </c>
      <c r="AK451" s="46" t="str">
        <f t="shared" si="132"/>
        <v/>
      </c>
      <c r="AL451" s="46" t="str">
        <f t="shared" si="133"/>
        <v/>
      </c>
      <c r="AM451" s="46" t="str">
        <f t="shared" si="134"/>
        <v/>
      </c>
      <c r="AN451" s="46" t="str">
        <f t="shared" si="135"/>
        <v/>
      </c>
      <c r="AO451" s="46" t="str">
        <f t="shared" si="136"/>
        <v/>
      </c>
      <c r="AP451" s="46" t="str">
        <f t="shared" si="137"/>
        <v/>
      </c>
      <c r="AQ451" s="46" t="str">
        <f t="shared" si="138"/>
        <v/>
      </c>
    </row>
    <row r="452" spans="2:43" x14ac:dyDescent="0.25">
      <c r="B452" s="139"/>
      <c r="C452" s="139"/>
      <c r="D452" s="3"/>
      <c r="E452" s="96"/>
      <c r="F452" s="99" t="str">
        <f t="shared" si="124"/>
        <v/>
      </c>
      <c r="G452" s="99"/>
      <c r="H452" s="9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Y452" s="20"/>
      <c r="Z452" s="4"/>
      <c r="AA452" s="4" t="str">
        <f t="shared" si="122"/>
        <v/>
      </c>
      <c r="AB452" s="4" t="str">
        <f t="shared" si="123"/>
        <v/>
      </c>
      <c r="AD452" s="47" t="str">
        <f t="shared" si="125"/>
        <v/>
      </c>
      <c r="AE452" s="47" t="str">
        <f t="shared" si="126"/>
        <v/>
      </c>
      <c r="AF452" s="46" t="str">
        <f t="shared" si="127"/>
        <v/>
      </c>
      <c r="AG452" s="47" t="str">
        <f t="shared" si="128"/>
        <v/>
      </c>
      <c r="AH452" s="46" t="str">
        <f t="shared" si="129"/>
        <v/>
      </c>
      <c r="AI452" s="46" t="str">
        <f t="shared" si="130"/>
        <v/>
      </c>
      <c r="AJ452" s="46" t="str">
        <f t="shared" si="131"/>
        <v/>
      </c>
      <c r="AK452" s="46" t="str">
        <f t="shared" si="132"/>
        <v/>
      </c>
      <c r="AL452" s="46" t="str">
        <f t="shared" si="133"/>
        <v/>
      </c>
      <c r="AM452" s="46" t="str">
        <f t="shared" si="134"/>
        <v/>
      </c>
      <c r="AN452" s="46" t="str">
        <f t="shared" si="135"/>
        <v/>
      </c>
      <c r="AO452" s="46" t="str">
        <f t="shared" si="136"/>
        <v/>
      </c>
      <c r="AP452" s="46" t="str">
        <f t="shared" si="137"/>
        <v/>
      </c>
      <c r="AQ452" s="46" t="str">
        <f t="shared" si="138"/>
        <v/>
      </c>
    </row>
    <row r="453" spans="2:43" x14ac:dyDescent="0.25">
      <c r="B453" s="139"/>
      <c r="C453" s="139"/>
      <c r="D453" s="3"/>
      <c r="E453" s="96"/>
      <c r="F453" s="99" t="str">
        <f t="shared" si="124"/>
        <v/>
      </c>
      <c r="G453" s="99"/>
      <c r="H453" s="9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Y453" s="20"/>
      <c r="Z453" s="4"/>
      <c r="AA453" s="4" t="str">
        <f t="shared" si="122"/>
        <v/>
      </c>
      <c r="AB453" s="4" t="str">
        <f t="shared" si="123"/>
        <v/>
      </c>
      <c r="AD453" s="47" t="str">
        <f t="shared" si="125"/>
        <v/>
      </c>
      <c r="AE453" s="47" t="str">
        <f t="shared" si="126"/>
        <v/>
      </c>
      <c r="AF453" s="46" t="str">
        <f t="shared" si="127"/>
        <v/>
      </c>
      <c r="AG453" s="47" t="str">
        <f t="shared" si="128"/>
        <v/>
      </c>
      <c r="AH453" s="46" t="str">
        <f t="shared" si="129"/>
        <v/>
      </c>
      <c r="AI453" s="46" t="str">
        <f t="shared" si="130"/>
        <v/>
      </c>
      <c r="AJ453" s="46" t="str">
        <f t="shared" si="131"/>
        <v/>
      </c>
      <c r="AK453" s="46" t="str">
        <f t="shared" si="132"/>
        <v/>
      </c>
      <c r="AL453" s="46" t="str">
        <f t="shared" si="133"/>
        <v/>
      </c>
      <c r="AM453" s="46" t="str">
        <f t="shared" si="134"/>
        <v/>
      </c>
      <c r="AN453" s="46" t="str">
        <f t="shared" si="135"/>
        <v/>
      </c>
      <c r="AO453" s="46" t="str">
        <f t="shared" si="136"/>
        <v/>
      </c>
      <c r="AP453" s="46" t="str">
        <f t="shared" si="137"/>
        <v/>
      </c>
      <c r="AQ453" s="46" t="str">
        <f t="shared" si="138"/>
        <v/>
      </c>
    </row>
    <row r="454" spans="2:43" x14ac:dyDescent="0.25">
      <c r="B454" s="139"/>
      <c r="C454" s="139"/>
      <c r="D454" s="3"/>
      <c r="E454" s="96"/>
      <c r="F454" s="99" t="str">
        <f t="shared" si="124"/>
        <v/>
      </c>
      <c r="G454" s="99"/>
      <c r="H454" s="9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Y454" s="20"/>
      <c r="Z454" s="4"/>
      <c r="AA454" s="4" t="str">
        <f t="shared" si="122"/>
        <v/>
      </c>
      <c r="AB454" s="4" t="str">
        <f t="shared" si="123"/>
        <v/>
      </c>
      <c r="AD454" s="47" t="str">
        <f t="shared" si="125"/>
        <v/>
      </c>
      <c r="AE454" s="47" t="str">
        <f t="shared" si="126"/>
        <v/>
      </c>
      <c r="AF454" s="46" t="str">
        <f t="shared" si="127"/>
        <v/>
      </c>
      <c r="AG454" s="47" t="str">
        <f t="shared" si="128"/>
        <v/>
      </c>
      <c r="AH454" s="46" t="str">
        <f t="shared" si="129"/>
        <v/>
      </c>
      <c r="AI454" s="46" t="str">
        <f t="shared" si="130"/>
        <v/>
      </c>
      <c r="AJ454" s="46" t="str">
        <f t="shared" si="131"/>
        <v/>
      </c>
      <c r="AK454" s="46" t="str">
        <f t="shared" si="132"/>
        <v/>
      </c>
      <c r="AL454" s="46" t="str">
        <f t="shared" si="133"/>
        <v/>
      </c>
      <c r="AM454" s="46" t="str">
        <f t="shared" si="134"/>
        <v/>
      </c>
      <c r="AN454" s="46" t="str">
        <f t="shared" si="135"/>
        <v/>
      </c>
      <c r="AO454" s="46" t="str">
        <f t="shared" si="136"/>
        <v/>
      </c>
      <c r="AP454" s="46" t="str">
        <f t="shared" si="137"/>
        <v/>
      </c>
      <c r="AQ454" s="46" t="str">
        <f t="shared" si="138"/>
        <v/>
      </c>
    </row>
    <row r="455" spans="2:43" x14ac:dyDescent="0.25">
      <c r="B455" s="139"/>
      <c r="C455" s="139"/>
      <c r="D455" s="3"/>
      <c r="E455" s="96"/>
      <c r="F455" s="99" t="str">
        <f t="shared" si="124"/>
        <v/>
      </c>
      <c r="G455" s="99"/>
      <c r="H455" s="9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Y455" s="20"/>
      <c r="Z455" s="4"/>
      <c r="AA455" s="4" t="str">
        <f t="shared" si="122"/>
        <v/>
      </c>
      <c r="AB455" s="4" t="str">
        <f t="shared" si="123"/>
        <v/>
      </c>
      <c r="AD455" s="47" t="str">
        <f t="shared" si="125"/>
        <v/>
      </c>
      <c r="AE455" s="47" t="str">
        <f t="shared" si="126"/>
        <v/>
      </c>
      <c r="AF455" s="46" t="str">
        <f t="shared" si="127"/>
        <v/>
      </c>
      <c r="AG455" s="47" t="str">
        <f t="shared" si="128"/>
        <v/>
      </c>
      <c r="AH455" s="46" t="str">
        <f t="shared" si="129"/>
        <v/>
      </c>
      <c r="AI455" s="46" t="str">
        <f t="shared" si="130"/>
        <v/>
      </c>
      <c r="AJ455" s="46" t="str">
        <f t="shared" si="131"/>
        <v/>
      </c>
      <c r="AK455" s="46" t="str">
        <f t="shared" si="132"/>
        <v/>
      </c>
      <c r="AL455" s="46" t="str">
        <f t="shared" si="133"/>
        <v/>
      </c>
      <c r="AM455" s="46" t="str">
        <f t="shared" si="134"/>
        <v/>
      </c>
      <c r="AN455" s="46" t="str">
        <f t="shared" si="135"/>
        <v/>
      </c>
      <c r="AO455" s="46" t="str">
        <f t="shared" si="136"/>
        <v/>
      </c>
      <c r="AP455" s="46" t="str">
        <f t="shared" si="137"/>
        <v/>
      </c>
      <c r="AQ455" s="46" t="str">
        <f t="shared" si="138"/>
        <v/>
      </c>
    </row>
    <row r="456" spans="2:43" x14ac:dyDescent="0.25">
      <c r="B456" s="139"/>
      <c r="C456" s="139"/>
      <c r="D456" s="3"/>
      <c r="E456" s="96"/>
      <c r="F456" s="99" t="str">
        <f t="shared" si="124"/>
        <v/>
      </c>
      <c r="G456" s="99"/>
      <c r="H456" s="9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Y456" s="20"/>
      <c r="Z456" s="4"/>
      <c r="AA456" s="4" t="str">
        <f t="shared" si="122"/>
        <v/>
      </c>
      <c r="AB456" s="4" t="str">
        <f t="shared" si="123"/>
        <v/>
      </c>
      <c r="AD456" s="47" t="str">
        <f t="shared" si="125"/>
        <v/>
      </c>
      <c r="AE456" s="47" t="str">
        <f t="shared" si="126"/>
        <v/>
      </c>
      <c r="AF456" s="46" t="str">
        <f t="shared" si="127"/>
        <v/>
      </c>
      <c r="AG456" s="47" t="str">
        <f t="shared" si="128"/>
        <v/>
      </c>
      <c r="AH456" s="46" t="str">
        <f t="shared" si="129"/>
        <v/>
      </c>
      <c r="AI456" s="46" t="str">
        <f t="shared" si="130"/>
        <v/>
      </c>
      <c r="AJ456" s="46" t="str">
        <f t="shared" si="131"/>
        <v/>
      </c>
      <c r="AK456" s="46" t="str">
        <f t="shared" si="132"/>
        <v/>
      </c>
      <c r="AL456" s="46" t="str">
        <f t="shared" si="133"/>
        <v/>
      </c>
      <c r="AM456" s="46" t="str">
        <f t="shared" si="134"/>
        <v/>
      </c>
      <c r="AN456" s="46" t="str">
        <f t="shared" si="135"/>
        <v/>
      </c>
      <c r="AO456" s="46" t="str">
        <f t="shared" si="136"/>
        <v/>
      </c>
      <c r="AP456" s="46" t="str">
        <f t="shared" si="137"/>
        <v/>
      </c>
      <c r="AQ456" s="46" t="str">
        <f t="shared" si="138"/>
        <v/>
      </c>
    </row>
    <row r="457" spans="2:43" x14ac:dyDescent="0.25">
      <c r="B457" s="139"/>
      <c r="C457" s="139"/>
      <c r="D457" s="3"/>
      <c r="E457" s="96"/>
      <c r="F457" s="99" t="str">
        <f t="shared" si="124"/>
        <v/>
      </c>
      <c r="G457" s="99"/>
      <c r="H457" s="9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Y457" s="20"/>
      <c r="Z457" s="4"/>
      <c r="AA457" s="4" t="str">
        <f t="shared" si="122"/>
        <v/>
      </c>
      <c r="AB457" s="4" t="str">
        <f t="shared" si="123"/>
        <v/>
      </c>
      <c r="AD457" s="47" t="str">
        <f t="shared" si="125"/>
        <v/>
      </c>
      <c r="AE457" s="47" t="str">
        <f t="shared" si="126"/>
        <v/>
      </c>
      <c r="AF457" s="46" t="str">
        <f t="shared" si="127"/>
        <v/>
      </c>
      <c r="AG457" s="47" t="str">
        <f t="shared" si="128"/>
        <v/>
      </c>
      <c r="AH457" s="46" t="str">
        <f t="shared" si="129"/>
        <v/>
      </c>
      <c r="AI457" s="46" t="str">
        <f t="shared" si="130"/>
        <v/>
      </c>
      <c r="AJ457" s="46" t="str">
        <f t="shared" si="131"/>
        <v/>
      </c>
      <c r="AK457" s="46" t="str">
        <f t="shared" si="132"/>
        <v/>
      </c>
      <c r="AL457" s="46" t="str">
        <f t="shared" si="133"/>
        <v/>
      </c>
      <c r="AM457" s="46" t="str">
        <f t="shared" si="134"/>
        <v/>
      </c>
      <c r="AN457" s="46" t="str">
        <f t="shared" si="135"/>
        <v/>
      </c>
      <c r="AO457" s="46" t="str">
        <f t="shared" si="136"/>
        <v/>
      </c>
      <c r="AP457" s="46" t="str">
        <f t="shared" si="137"/>
        <v/>
      </c>
      <c r="AQ457" s="46" t="str">
        <f t="shared" si="138"/>
        <v/>
      </c>
    </row>
    <row r="458" spans="2:43" x14ac:dyDescent="0.25">
      <c r="B458" s="139"/>
      <c r="C458" s="139"/>
      <c r="D458" s="3"/>
      <c r="E458" s="96"/>
      <c r="F458" s="99" t="str">
        <f t="shared" si="124"/>
        <v/>
      </c>
      <c r="G458" s="99"/>
      <c r="H458" s="9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Y458" s="20"/>
      <c r="Z458" s="4"/>
      <c r="AA458" s="4" t="str">
        <f t="shared" si="122"/>
        <v/>
      </c>
      <c r="AB458" s="4" t="str">
        <f t="shared" si="123"/>
        <v/>
      </c>
      <c r="AD458" s="47" t="str">
        <f t="shared" si="125"/>
        <v/>
      </c>
      <c r="AE458" s="47" t="str">
        <f t="shared" si="126"/>
        <v/>
      </c>
      <c r="AF458" s="46" t="str">
        <f t="shared" si="127"/>
        <v/>
      </c>
      <c r="AG458" s="47" t="str">
        <f t="shared" si="128"/>
        <v/>
      </c>
      <c r="AH458" s="46" t="str">
        <f t="shared" si="129"/>
        <v/>
      </c>
      <c r="AI458" s="46" t="str">
        <f t="shared" si="130"/>
        <v/>
      </c>
      <c r="AJ458" s="46" t="str">
        <f t="shared" si="131"/>
        <v/>
      </c>
      <c r="AK458" s="46" t="str">
        <f t="shared" si="132"/>
        <v/>
      </c>
      <c r="AL458" s="46" t="str">
        <f t="shared" si="133"/>
        <v/>
      </c>
      <c r="AM458" s="46" t="str">
        <f t="shared" si="134"/>
        <v/>
      </c>
      <c r="AN458" s="46" t="str">
        <f t="shared" si="135"/>
        <v/>
      </c>
      <c r="AO458" s="46" t="str">
        <f t="shared" si="136"/>
        <v/>
      </c>
      <c r="AP458" s="46" t="str">
        <f t="shared" si="137"/>
        <v/>
      </c>
      <c r="AQ458" s="46" t="str">
        <f t="shared" si="138"/>
        <v/>
      </c>
    </row>
    <row r="459" spans="2:43" x14ac:dyDescent="0.25">
      <c r="B459" s="139"/>
      <c r="C459" s="139"/>
      <c r="D459" s="3"/>
      <c r="E459" s="96"/>
      <c r="F459" s="99" t="str">
        <f t="shared" si="124"/>
        <v/>
      </c>
      <c r="G459" s="99"/>
      <c r="H459" s="9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Y459" s="20"/>
      <c r="Z459" s="4"/>
      <c r="AA459" s="4" t="str">
        <f t="shared" si="122"/>
        <v/>
      </c>
      <c r="AB459" s="4" t="str">
        <f t="shared" si="123"/>
        <v/>
      </c>
      <c r="AD459" s="47" t="str">
        <f t="shared" si="125"/>
        <v/>
      </c>
      <c r="AE459" s="47" t="str">
        <f t="shared" si="126"/>
        <v/>
      </c>
      <c r="AF459" s="46" t="str">
        <f t="shared" si="127"/>
        <v/>
      </c>
      <c r="AG459" s="47" t="str">
        <f t="shared" si="128"/>
        <v/>
      </c>
      <c r="AH459" s="46" t="str">
        <f t="shared" si="129"/>
        <v/>
      </c>
      <c r="AI459" s="46" t="str">
        <f t="shared" si="130"/>
        <v/>
      </c>
      <c r="AJ459" s="46" t="str">
        <f t="shared" si="131"/>
        <v/>
      </c>
      <c r="AK459" s="46" t="str">
        <f t="shared" si="132"/>
        <v/>
      </c>
      <c r="AL459" s="46" t="str">
        <f t="shared" si="133"/>
        <v/>
      </c>
      <c r="AM459" s="46" t="str">
        <f t="shared" si="134"/>
        <v/>
      </c>
      <c r="AN459" s="46" t="str">
        <f t="shared" si="135"/>
        <v/>
      </c>
      <c r="AO459" s="46" t="str">
        <f t="shared" si="136"/>
        <v/>
      </c>
      <c r="AP459" s="46" t="str">
        <f t="shared" si="137"/>
        <v/>
      </c>
      <c r="AQ459" s="46" t="str">
        <f t="shared" si="138"/>
        <v/>
      </c>
    </row>
    <row r="460" spans="2:43" x14ac:dyDescent="0.25">
      <c r="B460" s="139"/>
      <c r="C460" s="139"/>
      <c r="D460" s="3"/>
      <c r="E460" s="96"/>
      <c r="F460" s="99" t="str">
        <f t="shared" si="124"/>
        <v/>
      </c>
      <c r="G460" s="99"/>
      <c r="H460" s="9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Y460" s="20"/>
      <c r="Z460" s="4"/>
      <c r="AA460" s="4" t="str">
        <f t="shared" si="122"/>
        <v/>
      </c>
      <c r="AB460" s="4" t="str">
        <f t="shared" si="123"/>
        <v/>
      </c>
      <c r="AD460" s="47" t="str">
        <f t="shared" si="125"/>
        <v/>
      </c>
      <c r="AE460" s="47" t="str">
        <f t="shared" si="126"/>
        <v/>
      </c>
      <c r="AF460" s="46" t="str">
        <f t="shared" si="127"/>
        <v/>
      </c>
      <c r="AG460" s="47" t="str">
        <f t="shared" si="128"/>
        <v/>
      </c>
      <c r="AH460" s="46" t="str">
        <f t="shared" si="129"/>
        <v/>
      </c>
      <c r="AI460" s="46" t="str">
        <f t="shared" si="130"/>
        <v/>
      </c>
      <c r="AJ460" s="46" t="str">
        <f t="shared" si="131"/>
        <v/>
      </c>
      <c r="AK460" s="46" t="str">
        <f t="shared" si="132"/>
        <v/>
      </c>
      <c r="AL460" s="46" t="str">
        <f t="shared" si="133"/>
        <v/>
      </c>
      <c r="AM460" s="46" t="str">
        <f t="shared" si="134"/>
        <v/>
      </c>
      <c r="AN460" s="46" t="str">
        <f t="shared" si="135"/>
        <v/>
      </c>
      <c r="AO460" s="46" t="str">
        <f t="shared" si="136"/>
        <v/>
      </c>
      <c r="AP460" s="46" t="str">
        <f t="shared" si="137"/>
        <v/>
      </c>
      <c r="AQ460" s="46" t="str">
        <f t="shared" si="138"/>
        <v/>
      </c>
    </row>
    <row r="461" spans="2:43" x14ac:dyDescent="0.25">
      <c r="B461" s="139"/>
      <c r="C461" s="139"/>
      <c r="D461" s="3"/>
      <c r="E461" s="96"/>
      <c r="F461" s="99" t="str">
        <f t="shared" si="124"/>
        <v/>
      </c>
      <c r="G461" s="99"/>
      <c r="H461" s="9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Y461" s="20"/>
      <c r="Z461" s="4"/>
      <c r="AA461" s="4" t="str">
        <f t="shared" si="122"/>
        <v/>
      </c>
      <c r="AB461" s="4" t="str">
        <f t="shared" si="123"/>
        <v/>
      </c>
      <c r="AD461" s="47" t="str">
        <f t="shared" si="125"/>
        <v/>
      </c>
      <c r="AE461" s="47" t="str">
        <f t="shared" si="126"/>
        <v/>
      </c>
      <c r="AF461" s="46" t="str">
        <f t="shared" si="127"/>
        <v/>
      </c>
      <c r="AG461" s="47" t="str">
        <f t="shared" si="128"/>
        <v/>
      </c>
      <c r="AH461" s="46" t="str">
        <f t="shared" si="129"/>
        <v/>
      </c>
      <c r="AI461" s="46" t="str">
        <f t="shared" si="130"/>
        <v/>
      </c>
      <c r="AJ461" s="46" t="str">
        <f t="shared" si="131"/>
        <v/>
      </c>
      <c r="AK461" s="46" t="str">
        <f t="shared" si="132"/>
        <v/>
      </c>
      <c r="AL461" s="46" t="str">
        <f t="shared" si="133"/>
        <v/>
      </c>
      <c r="AM461" s="46" t="str">
        <f t="shared" si="134"/>
        <v/>
      </c>
      <c r="AN461" s="46" t="str">
        <f t="shared" si="135"/>
        <v/>
      </c>
      <c r="AO461" s="46" t="str">
        <f t="shared" si="136"/>
        <v/>
      </c>
      <c r="AP461" s="46" t="str">
        <f t="shared" si="137"/>
        <v/>
      </c>
      <c r="AQ461" s="46" t="str">
        <f t="shared" si="138"/>
        <v/>
      </c>
    </row>
    <row r="462" spans="2:43" x14ac:dyDescent="0.25">
      <c r="B462" s="139"/>
      <c r="C462" s="139"/>
      <c r="D462" s="3"/>
      <c r="E462" s="96"/>
      <c r="F462" s="99" t="str">
        <f t="shared" si="124"/>
        <v/>
      </c>
      <c r="G462" s="99"/>
      <c r="H462" s="9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Y462" s="20"/>
      <c r="Z462" s="4"/>
      <c r="AA462" s="4" t="str">
        <f t="shared" si="122"/>
        <v/>
      </c>
      <c r="AB462" s="4" t="str">
        <f t="shared" si="123"/>
        <v/>
      </c>
      <c r="AD462" s="47" t="str">
        <f t="shared" si="125"/>
        <v/>
      </c>
      <c r="AE462" s="47" t="str">
        <f t="shared" si="126"/>
        <v/>
      </c>
      <c r="AF462" s="46" t="str">
        <f t="shared" si="127"/>
        <v/>
      </c>
      <c r="AG462" s="47" t="str">
        <f t="shared" si="128"/>
        <v/>
      </c>
      <c r="AH462" s="46" t="str">
        <f t="shared" si="129"/>
        <v/>
      </c>
      <c r="AI462" s="46" t="str">
        <f t="shared" si="130"/>
        <v/>
      </c>
      <c r="AJ462" s="46" t="str">
        <f t="shared" si="131"/>
        <v/>
      </c>
      <c r="AK462" s="46" t="str">
        <f t="shared" si="132"/>
        <v/>
      </c>
      <c r="AL462" s="46" t="str">
        <f t="shared" si="133"/>
        <v/>
      </c>
      <c r="AM462" s="46" t="str">
        <f t="shared" si="134"/>
        <v/>
      </c>
      <c r="AN462" s="46" t="str">
        <f t="shared" si="135"/>
        <v/>
      </c>
      <c r="AO462" s="46" t="str">
        <f t="shared" si="136"/>
        <v/>
      </c>
      <c r="AP462" s="46" t="str">
        <f t="shared" si="137"/>
        <v/>
      </c>
      <c r="AQ462" s="46" t="str">
        <f t="shared" si="138"/>
        <v/>
      </c>
    </row>
    <row r="463" spans="2:43" x14ac:dyDescent="0.25">
      <c r="B463" s="139"/>
      <c r="C463" s="139"/>
      <c r="D463" s="3"/>
      <c r="E463" s="96"/>
      <c r="F463" s="99" t="str">
        <f t="shared" si="124"/>
        <v/>
      </c>
      <c r="G463" s="99"/>
      <c r="H463" s="9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Y463" s="20"/>
      <c r="Z463" s="4"/>
      <c r="AA463" s="4" t="str">
        <f t="shared" ref="AA463:AA526" si="139">IF(OR($B463="",$B463="SUBTOTAL"),"",IF(AND($B463="capítulo",$E463=$E$12),SUMIF($AD$15:$AD$998,$D463,$AA$15:$AA$998),IF($B463="CAPÍTULO","",IF($E463=$E$13,$AE463*$Z463,SUM($AH463:$AL463)))))</f>
        <v/>
      </c>
      <c r="AB463" s="4" t="str">
        <f t="shared" ref="AB463:AB526" si="140">IF($AL$2=0,"",IF(OR($B463="",$B463="SUBTOTAL"),"",IF(AND($B463="capítulo",$E463=$E$12),SUMIF($AD$15:$AD$998,$D463,$AB$15:$AB$998),IF($B463="CAPÍTULO","",IF($E463=$E$13,$AE463*$Z463,SUM($AH463:$AQ463))))))</f>
        <v/>
      </c>
      <c r="AD463" s="47" t="str">
        <f t="shared" si="125"/>
        <v/>
      </c>
      <c r="AE463" s="47" t="str">
        <f t="shared" si="126"/>
        <v/>
      </c>
      <c r="AF463" s="46" t="str">
        <f t="shared" si="127"/>
        <v/>
      </c>
      <c r="AG463" s="47" t="str">
        <f t="shared" si="128"/>
        <v/>
      </c>
      <c r="AH463" s="46" t="str">
        <f t="shared" si="129"/>
        <v/>
      </c>
      <c r="AI463" s="46" t="str">
        <f t="shared" si="130"/>
        <v/>
      </c>
      <c r="AJ463" s="46" t="str">
        <f t="shared" si="131"/>
        <v/>
      </c>
      <c r="AK463" s="46" t="str">
        <f t="shared" si="132"/>
        <v/>
      </c>
      <c r="AL463" s="46" t="str">
        <f t="shared" si="133"/>
        <v/>
      </c>
      <c r="AM463" s="46" t="str">
        <f t="shared" si="134"/>
        <v/>
      </c>
      <c r="AN463" s="46" t="str">
        <f t="shared" si="135"/>
        <v/>
      </c>
      <c r="AO463" s="46" t="str">
        <f t="shared" si="136"/>
        <v/>
      </c>
      <c r="AP463" s="46" t="str">
        <f t="shared" si="137"/>
        <v/>
      </c>
      <c r="AQ463" s="46" t="str">
        <f t="shared" si="138"/>
        <v/>
      </c>
    </row>
    <row r="464" spans="2:43" x14ac:dyDescent="0.25">
      <c r="B464" s="139"/>
      <c r="C464" s="139"/>
      <c r="D464" s="3"/>
      <c r="E464" s="96"/>
      <c r="F464" s="99" t="str">
        <f t="shared" si="124"/>
        <v/>
      </c>
      <c r="G464" s="99"/>
      <c r="H464" s="9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Y464" s="20"/>
      <c r="Z464" s="4"/>
      <c r="AA464" s="4" t="str">
        <f t="shared" si="139"/>
        <v/>
      </c>
      <c r="AB464" s="4" t="str">
        <f t="shared" si="140"/>
        <v/>
      </c>
      <c r="AD464" s="47" t="str">
        <f t="shared" si="125"/>
        <v/>
      </c>
      <c r="AE464" s="47" t="str">
        <f t="shared" si="126"/>
        <v/>
      </c>
      <c r="AF464" s="46" t="str">
        <f t="shared" si="127"/>
        <v/>
      </c>
      <c r="AG464" s="47" t="str">
        <f t="shared" si="128"/>
        <v/>
      </c>
      <c r="AH464" s="46" t="str">
        <f t="shared" si="129"/>
        <v/>
      </c>
      <c r="AI464" s="46" t="str">
        <f t="shared" si="130"/>
        <v/>
      </c>
      <c r="AJ464" s="46" t="str">
        <f t="shared" si="131"/>
        <v/>
      </c>
      <c r="AK464" s="46" t="str">
        <f t="shared" si="132"/>
        <v/>
      </c>
      <c r="AL464" s="46" t="str">
        <f t="shared" si="133"/>
        <v/>
      </c>
      <c r="AM464" s="46" t="str">
        <f t="shared" si="134"/>
        <v/>
      </c>
      <c r="AN464" s="46" t="str">
        <f t="shared" si="135"/>
        <v/>
      </c>
      <c r="AO464" s="46" t="str">
        <f t="shared" si="136"/>
        <v/>
      </c>
      <c r="AP464" s="46" t="str">
        <f t="shared" si="137"/>
        <v/>
      </c>
      <c r="AQ464" s="46" t="str">
        <f t="shared" si="138"/>
        <v/>
      </c>
    </row>
    <row r="465" spans="2:43" x14ac:dyDescent="0.25">
      <c r="B465" s="139"/>
      <c r="C465" s="139"/>
      <c r="D465" s="3"/>
      <c r="E465" s="96"/>
      <c r="F465" s="99" t="str">
        <f t="shared" si="124"/>
        <v/>
      </c>
      <c r="G465" s="99"/>
      <c r="H465" s="9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Y465" s="20"/>
      <c r="Z465" s="4"/>
      <c r="AA465" s="4" t="str">
        <f t="shared" si="139"/>
        <v/>
      </c>
      <c r="AB465" s="4" t="str">
        <f t="shared" si="140"/>
        <v/>
      </c>
      <c r="AD465" s="47" t="str">
        <f t="shared" si="125"/>
        <v/>
      </c>
      <c r="AE465" s="47" t="str">
        <f t="shared" si="126"/>
        <v/>
      </c>
      <c r="AF465" s="46" t="str">
        <f t="shared" si="127"/>
        <v/>
      </c>
      <c r="AG465" s="47" t="str">
        <f t="shared" si="128"/>
        <v/>
      </c>
      <c r="AH465" s="46" t="str">
        <f t="shared" si="129"/>
        <v/>
      </c>
      <c r="AI465" s="46" t="str">
        <f t="shared" si="130"/>
        <v/>
      </c>
      <c r="AJ465" s="46" t="str">
        <f t="shared" si="131"/>
        <v/>
      </c>
      <c r="AK465" s="46" t="str">
        <f t="shared" si="132"/>
        <v/>
      </c>
      <c r="AL465" s="46" t="str">
        <f t="shared" si="133"/>
        <v/>
      </c>
      <c r="AM465" s="46" t="str">
        <f t="shared" si="134"/>
        <v/>
      </c>
      <c r="AN465" s="46" t="str">
        <f t="shared" si="135"/>
        <v/>
      </c>
      <c r="AO465" s="46" t="str">
        <f t="shared" si="136"/>
        <v/>
      </c>
      <c r="AP465" s="46" t="str">
        <f t="shared" si="137"/>
        <v/>
      </c>
      <c r="AQ465" s="46" t="str">
        <f t="shared" si="138"/>
        <v/>
      </c>
    </row>
    <row r="466" spans="2:43" x14ac:dyDescent="0.25">
      <c r="B466" s="139"/>
      <c r="C466" s="139"/>
      <c r="D466" s="3"/>
      <c r="E466" s="96"/>
      <c r="F466" s="99" t="str">
        <f t="shared" si="124"/>
        <v/>
      </c>
      <c r="G466" s="99"/>
      <c r="H466" s="9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Y466" s="20"/>
      <c r="Z466" s="4"/>
      <c r="AA466" s="4" t="str">
        <f t="shared" si="139"/>
        <v/>
      </c>
      <c r="AB466" s="4" t="str">
        <f t="shared" si="140"/>
        <v/>
      </c>
      <c r="AD466" s="47" t="str">
        <f t="shared" si="125"/>
        <v/>
      </c>
      <c r="AE466" s="47" t="str">
        <f t="shared" si="126"/>
        <v/>
      </c>
      <c r="AF466" s="46" t="str">
        <f t="shared" si="127"/>
        <v/>
      </c>
      <c r="AG466" s="47" t="str">
        <f t="shared" si="128"/>
        <v/>
      </c>
      <c r="AH466" s="46" t="str">
        <f t="shared" si="129"/>
        <v/>
      </c>
      <c r="AI466" s="46" t="str">
        <f t="shared" si="130"/>
        <v/>
      </c>
      <c r="AJ466" s="46" t="str">
        <f t="shared" si="131"/>
        <v/>
      </c>
      <c r="AK466" s="46" t="str">
        <f t="shared" si="132"/>
        <v/>
      </c>
      <c r="AL466" s="46" t="str">
        <f t="shared" si="133"/>
        <v/>
      </c>
      <c r="AM466" s="46" t="str">
        <f t="shared" si="134"/>
        <v/>
      </c>
      <c r="AN466" s="46" t="str">
        <f t="shared" si="135"/>
        <v/>
      </c>
      <c r="AO466" s="46" t="str">
        <f t="shared" si="136"/>
        <v/>
      </c>
      <c r="AP466" s="46" t="str">
        <f t="shared" si="137"/>
        <v/>
      </c>
      <c r="AQ466" s="46" t="str">
        <f t="shared" si="138"/>
        <v/>
      </c>
    </row>
    <row r="467" spans="2:43" x14ac:dyDescent="0.25">
      <c r="B467" s="139"/>
      <c r="C467" s="139"/>
      <c r="D467" s="3"/>
      <c r="E467" s="96"/>
      <c r="F467" s="99" t="str">
        <f t="shared" si="124"/>
        <v/>
      </c>
      <c r="G467" s="99"/>
      <c r="H467" s="9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Y467" s="20"/>
      <c r="Z467" s="4"/>
      <c r="AA467" s="4" t="str">
        <f t="shared" si="139"/>
        <v/>
      </c>
      <c r="AB467" s="4" t="str">
        <f t="shared" si="140"/>
        <v/>
      </c>
      <c r="AD467" s="47" t="str">
        <f t="shared" si="125"/>
        <v/>
      </c>
      <c r="AE467" s="47" t="str">
        <f t="shared" si="126"/>
        <v/>
      </c>
      <c r="AF467" s="46" t="str">
        <f t="shared" si="127"/>
        <v/>
      </c>
      <c r="AG467" s="47" t="str">
        <f t="shared" si="128"/>
        <v/>
      </c>
      <c r="AH467" s="46" t="str">
        <f t="shared" si="129"/>
        <v/>
      </c>
      <c r="AI467" s="46" t="str">
        <f t="shared" si="130"/>
        <v/>
      </c>
      <c r="AJ467" s="46" t="str">
        <f t="shared" si="131"/>
        <v/>
      </c>
      <c r="AK467" s="46" t="str">
        <f t="shared" si="132"/>
        <v/>
      </c>
      <c r="AL467" s="46" t="str">
        <f t="shared" si="133"/>
        <v/>
      </c>
      <c r="AM467" s="46" t="str">
        <f t="shared" si="134"/>
        <v/>
      </c>
      <c r="AN467" s="46" t="str">
        <f t="shared" si="135"/>
        <v/>
      </c>
      <c r="AO467" s="46" t="str">
        <f t="shared" si="136"/>
        <v/>
      </c>
      <c r="AP467" s="46" t="str">
        <f t="shared" si="137"/>
        <v/>
      </c>
      <c r="AQ467" s="46" t="str">
        <f t="shared" si="138"/>
        <v/>
      </c>
    </row>
    <row r="468" spans="2:43" x14ac:dyDescent="0.25">
      <c r="B468" s="139"/>
      <c r="C468" s="139"/>
      <c r="D468" s="3"/>
      <c r="E468" s="96"/>
      <c r="F468" s="99" t="str">
        <f t="shared" si="124"/>
        <v/>
      </c>
      <c r="G468" s="99"/>
      <c r="H468" s="9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Y468" s="20"/>
      <c r="Z468" s="4"/>
      <c r="AA468" s="4" t="str">
        <f t="shared" si="139"/>
        <v/>
      </c>
      <c r="AB468" s="4" t="str">
        <f t="shared" si="140"/>
        <v/>
      </c>
      <c r="AD468" s="47" t="str">
        <f t="shared" si="125"/>
        <v/>
      </c>
      <c r="AE468" s="47" t="str">
        <f t="shared" si="126"/>
        <v/>
      </c>
      <c r="AF468" s="46" t="str">
        <f t="shared" si="127"/>
        <v/>
      </c>
      <c r="AG468" s="47" t="str">
        <f t="shared" si="128"/>
        <v/>
      </c>
      <c r="AH468" s="46" t="str">
        <f t="shared" si="129"/>
        <v/>
      </c>
      <c r="AI468" s="46" t="str">
        <f t="shared" si="130"/>
        <v/>
      </c>
      <c r="AJ468" s="46" t="str">
        <f t="shared" si="131"/>
        <v/>
      </c>
      <c r="AK468" s="46" t="str">
        <f t="shared" si="132"/>
        <v/>
      </c>
      <c r="AL468" s="46" t="str">
        <f t="shared" si="133"/>
        <v/>
      </c>
      <c r="AM468" s="46" t="str">
        <f t="shared" si="134"/>
        <v/>
      </c>
      <c r="AN468" s="46" t="str">
        <f t="shared" si="135"/>
        <v/>
      </c>
      <c r="AO468" s="46" t="str">
        <f t="shared" si="136"/>
        <v/>
      </c>
      <c r="AP468" s="46" t="str">
        <f t="shared" si="137"/>
        <v/>
      </c>
      <c r="AQ468" s="46" t="str">
        <f t="shared" si="138"/>
        <v/>
      </c>
    </row>
    <row r="469" spans="2:43" x14ac:dyDescent="0.25">
      <c r="B469" s="139"/>
      <c r="C469" s="139"/>
      <c r="D469" s="3"/>
      <c r="E469" s="96"/>
      <c r="F469" s="99" t="str">
        <f t="shared" si="124"/>
        <v/>
      </c>
      <c r="G469" s="99"/>
      <c r="H469" s="9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Y469" s="20"/>
      <c r="Z469" s="4"/>
      <c r="AA469" s="4" t="str">
        <f t="shared" si="139"/>
        <v/>
      </c>
      <c r="AB469" s="4" t="str">
        <f t="shared" si="140"/>
        <v/>
      </c>
      <c r="AD469" s="47" t="str">
        <f t="shared" si="125"/>
        <v/>
      </c>
      <c r="AE469" s="47" t="str">
        <f t="shared" si="126"/>
        <v/>
      </c>
      <c r="AF469" s="46" t="str">
        <f t="shared" si="127"/>
        <v/>
      </c>
      <c r="AG469" s="47" t="str">
        <f t="shared" si="128"/>
        <v/>
      </c>
      <c r="AH469" s="46" t="str">
        <f t="shared" si="129"/>
        <v/>
      </c>
      <c r="AI469" s="46" t="str">
        <f t="shared" si="130"/>
        <v/>
      </c>
      <c r="AJ469" s="46" t="str">
        <f t="shared" si="131"/>
        <v/>
      </c>
      <c r="AK469" s="46" t="str">
        <f t="shared" si="132"/>
        <v/>
      </c>
      <c r="AL469" s="46" t="str">
        <f t="shared" si="133"/>
        <v/>
      </c>
      <c r="AM469" s="46" t="str">
        <f t="shared" si="134"/>
        <v/>
      </c>
      <c r="AN469" s="46" t="str">
        <f t="shared" si="135"/>
        <v/>
      </c>
      <c r="AO469" s="46" t="str">
        <f t="shared" si="136"/>
        <v/>
      </c>
      <c r="AP469" s="46" t="str">
        <f t="shared" si="137"/>
        <v/>
      </c>
      <c r="AQ469" s="46" t="str">
        <f t="shared" si="138"/>
        <v/>
      </c>
    </row>
    <row r="470" spans="2:43" x14ac:dyDescent="0.25">
      <c r="B470" s="139"/>
      <c r="C470" s="139"/>
      <c r="D470" s="3"/>
      <c r="E470" s="96"/>
      <c r="F470" s="99" t="str">
        <f t="shared" si="124"/>
        <v/>
      </c>
      <c r="G470" s="99"/>
      <c r="H470" s="9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Y470" s="20"/>
      <c r="Z470" s="4"/>
      <c r="AA470" s="4" t="str">
        <f t="shared" si="139"/>
        <v/>
      </c>
      <c r="AB470" s="4" t="str">
        <f t="shared" si="140"/>
        <v/>
      </c>
      <c r="AD470" s="47" t="str">
        <f t="shared" si="125"/>
        <v/>
      </c>
      <c r="AE470" s="47" t="str">
        <f t="shared" si="126"/>
        <v/>
      </c>
      <c r="AF470" s="46" t="str">
        <f t="shared" si="127"/>
        <v/>
      </c>
      <c r="AG470" s="47" t="str">
        <f t="shared" si="128"/>
        <v/>
      </c>
      <c r="AH470" s="46" t="str">
        <f t="shared" si="129"/>
        <v/>
      </c>
      <c r="AI470" s="46" t="str">
        <f t="shared" si="130"/>
        <v/>
      </c>
      <c r="AJ470" s="46" t="str">
        <f t="shared" si="131"/>
        <v/>
      </c>
      <c r="AK470" s="46" t="str">
        <f t="shared" si="132"/>
        <v/>
      </c>
      <c r="AL470" s="46" t="str">
        <f t="shared" si="133"/>
        <v/>
      </c>
      <c r="AM470" s="46" t="str">
        <f t="shared" si="134"/>
        <v/>
      </c>
      <c r="AN470" s="46" t="str">
        <f t="shared" si="135"/>
        <v/>
      </c>
      <c r="AO470" s="46" t="str">
        <f t="shared" si="136"/>
        <v/>
      </c>
      <c r="AP470" s="46" t="str">
        <f t="shared" si="137"/>
        <v/>
      </c>
      <c r="AQ470" s="46" t="str">
        <f t="shared" si="138"/>
        <v/>
      </c>
    </row>
    <row r="471" spans="2:43" x14ac:dyDescent="0.25">
      <c r="B471" s="139"/>
      <c r="C471" s="139"/>
      <c r="D471" s="3"/>
      <c r="E471" s="96"/>
      <c r="F471" s="99" t="str">
        <f t="shared" si="124"/>
        <v/>
      </c>
      <c r="G471" s="99"/>
      <c r="H471" s="9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Y471" s="20"/>
      <c r="Z471" s="4"/>
      <c r="AA471" s="4" t="str">
        <f t="shared" si="139"/>
        <v/>
      </c>
      <c r="AB471" s="4" t="str">
        <f t="shared" si="140"/>
        <v/>
      </c>
      <c r="AD471" s="47" t="str">
        <f t="shared" si="125"/>
        <v/>
      </c>
      <c r="AE471" s="47" t="str">
        <f t="shared" si="126"/>
        <v/>
      </c>
      <c r="AF471" s="46" t="str">
        <f t="shared" si="127"/>
        <v/>
      </c>
      <c r="AG471" s="47" t="str">
        <f t="shared" si="128"/>
        <v/>
      </c>
      <c r="AH471" s="46" t="str">
        <f t="shared" si="129"/>
        <v/>
      </c>
      <c r="AI471" s="46" t="str">
        <f t="shared" si="130"/>
        <v/>
      </c>
      <c r="AJ471" s="46" t="str">
        <f t="shared" si="131"/>
        <v/>
      </c>
      <c r="AK471" s="46" t="str">
        <f t="shared" si="132"/>
        <v/>
      </c>
      <c r="AL471" s="46" t="str">
        <f t="shared" si="133"/>
        <v/>
      </c>
      <c r="AM471" s="46" t="str">
        <f t="shared" si="134"/>
        <v/>
      </c>
      <c r="AN471" s="46" t="str">
        <f t="shared" si="135"/>
        <v/>
      </c>
      <c r="AO471" s="46" t="str">
        <f t="shared" si="136"/>
        <v/>
      </c>
      <c r="AP471" s="46" t="str">
        <f t="shared" si="137"/>
        <v/>
      </c>
      <c r="AQ471" s="46" t="str">
        <f t="shared" si="138"/>
        <v/>
      </c>
    </row>
    <row r="472" spans="2:43" x14ac:dyDescent="0.25">
      <c r="B472" s="139"/>
      <c r="C472" s="139"/>
      <c r="D472" s="3"/>
      <c r="E472" s="96"/>
      <c r="F472" s="99" t="str">
        <f t="shared" si="124"/>
        <v/>
      </c>
      <c r="G472" s="99"/>
      <c r="H472" s="9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Y472" s="20"/>
      <c r="Z472" s="4"/>
      <c r="AA472" s="4" t="str">
        <f t="shared" si="139"/>
        <v/>
      </c>
      <c r="AB472" s="4" t="str">
        <f t="shared" si="140"/>
        <v/>
      </c>
      <c r="AD472" s="47" t="str">
        <f t="shared" si="125"/>
        <v/>
      </c>
      <c r="AE472" s="47" t="str">
        <f t="shared" si="126"/>
        <v/>
      </c>
      <c r="AF472" s="46" t="str">
        <f t="shared" si="127"/>
        <v/>
      </c>
      <c r="AG472" s="47" t="str">
        <f t="shared" si="128"/>
        <v/>
      </c>
      <c r="AH472" s="46" t="str">
        <f t="shared" si="129"/>
        <v/>
      </c>
      <c r="AI472" s="46" t="str">
        <f t="shared" si="130"/>
        <v/>
      </c>
      <c r="AJ472" s="46" t="str">
        <f t="shared" si="131"/>
        <v/>
      </c>
      <c r="AK472" s="46" t="str">
        <f t="shared" si="132"/>
        <v/>
      </c>
      <c r="AL472" s="46" t="str">
        <f t="shared" si="133"/>
        <v/>
      </c>
      <c r="AM472" s="46" t="str">
        <f t="shared" si="134"/>
        <v/>
      </c>
      <c r="AN472" s="46" t="str">
        <f t="shared" si="135"/>
        <v/>
      </c>
      <c r="AO472" s="46" t="str">
        <f t="shared" si="136"/>
        <v/>
      </c>
      <c r="AP472" s="46" t="str">
        <f t="shared" si="137"/>
        <v/>
      </c>
      <c r="AQ472" s="46" t="str">
        <f t="shared" si="138"/>
        <v/>
      </c>
    </row>
    <row r="473" spans="2:43" x14ac:dyDescent="0.25">
      <c r="B473" s="139"/>
      <c r="C473" s="139"/>
      <c r="D473" s="3"/>
      <c r="E473" s="96"/>
      <c r="F473" s="99" t="str">
        <f t="shared" si="124"/>
        <v/>
      </c>
      <c r="G473" s="99"/>
      <c r="H473" s="9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Y473" s="20"/>
      <c r="Z473" s="4"/>
      <c r="AA473" s="4" t="str">
        <f t="shared" si="139"/>
        <v/>
      </c>
      <c r="AB473" s="4" t="str">
        <f t="shared" si="140"/>
        <v/>
      </c>
      <c r="AD473" s="47" t="str">
        <f t="shared" si="125"/>
        <v/>
      </c>
      <c r="AE473" s="47" t="str">
        <f t="shared" si="126"/>
        <v/>
      </c>
      <c r="AF473" s="46" t="str">
        <f t="shared" si="127"/>
        <v/>
      </c>
      <c r="AG473" s="47" t="str">
        <f t="shared" si="128"/>
        <v/>
      </c>
      <c r="AH473" s="46" t="str">
        <f t="shared" si="129"/>
        <v/>
      </c>
      <c r="AI473" s="46" t="str">
        <f t="shared" si="130"/>
        <v/>
      </c>
      <c r="AJ473" s="46" t="str">
        <f t="shared" si="131"/>
        <v/>
      </c>
      <c r="AK473" s="46" t="str">
        <f t="shared" si="132"/>
        <v/>
      </c>
      <c r="AL473" s="46" t="str">
        <f t="shared" si="133"/>
        <v/>
      </c>
      <c r="AM473" s="46" t="str">
        <f t="shared" si="134"/>
        <v/>
      </c>
      <c r="AN473" s="46" t="str">
        <f t="shared" si="135"/>
        <v/>
      </c>
      <c r="AO473" s="46" t="str">
        <f t="shared" si="136"/>
        <v/>
      </c>
      <c r="AP473" s="46" t="str">
        <f t="shared" si="137"/>
        <v/>
      </c>
      <c r="AQ473" s="46" t="str">
        <f t="shared" si="138"/>
        <v/>
      </c>
    </row>
    <row r="474" spans="2:43" x14ac:dyDescent="0.25">
      <c r="B474" s="139"/>
      <c r="C474" s="139"/>
      <c r="D474" s="3"/>
      <c r="E474" s="96"/>
      <c r="F474" s="99" t="str">
        <f t="shared" si="124"/>
        <v/>
      </c>
      <c r="G474" s="99"/>
      <c r="H474" s="9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Y474" s="20"/>
      <c r="Z474" s="4"/>
      <c r="AA474" s="4" t="str">
        <f t="shared" si="139"/>
        <v/>
      </c>
      <c r="AB474" s="4" t="str">
        <f t="shared" si="140"/>
        <v/>
      </c>
      <c r="AD474" s="47" t="str">
        <f t="shared" si="125"/>
        <v/>
      </c>
      <c r="AE474" s="47" t="str">
        <f t="shared" si="126"/>
        <v/>
      </c>
      <c r="AF474" s="46" t="str">
        <f t="shared" si="127"/>
        <v/>
      </c>
      <c r="AG474" s="47" t="str">
        <f t="shared" si="128"/>
        <v/>
      </c>
      <c r="AH474" s="46" t="str">
        <f t="shared" si="129"/>
        <v/>
      </c>
      <c r="AI474" s="46" t="str">
        <f t="shared" si="130"/>
        <v/>
      </c>
      <c r="AJ474" s="46" t="str">
        <f t="shared" si="131"/>
        <v/>
      </c>
      <c r="AK474" s="46" t="str">
        <f t="shared" si="132"/>
        <v/>
      </c>
      <c r="AL474" s="46" t="str">
        <f t="shared" si="133"/>
        <v/>
      </c>
      <c r="AM474" s="46" t="str">
        <f t="shared" si="134"/>
        <v/>
      </c>
      <c r="AN474" s="46" t="str">
        <f t="shared" si="135"/>
        <v/>
      </c>
      <c r="AO474" s="46" t="str">
        <f t="shared" si="136"/>
        <v/>
      </c>
      <c r="AP474" s="46" t="str">
        <f t="shared" si="137"/>
        <v/>
      </c>
      <c r="AQ474" s="46" t="str">
        <f t="shared" si="138"/>
        <v/>
      </c>
    </row>
    <row r="475" spans="2:43" x14ac:dyDescent="0.25">
      <c r="B475" s="139"/>
      <c r="C475" s="139"/>
      <c r="D475" s="3"/>
      <c r="E475" s="96"/>
      <c r="F475" s="99" t="str">
        <f t="shared" ref="F475:F538" si="141">IF(G475="","",VLOOKUP($G475,$AW$2:$AX$12,2,FALSE))</f>
        <v/>
      </c>
      <c r="G475" s="99"/>
      <c r="H475" s="9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Y475" s="20"/>
      <c r="Z475" s="4"/>
      <c r="AA475" s="4" t="str">
        <f t="shared" si="139"/>
        <v/>
      </c>
      <c r="AB475" s="4" t="str">
        <f t="shared" si="140"/>
        <v/>
      </c>
      <c r="AD475" s="47" t="str">
        <f t="shared" si="125"/>
        <v/>
      </c>
      <c r="AE475" s="47" t="str">
        <f t="shared" si="126"/>
        <v/>
      </c>
      <c r="AF475" s="46" t="str">
        <f t="shared" si="127"/>
        <v/>
      </c>
      <c r="AG475" s="47" t="str">
        <f t="shared" si="128"/>
        <v/>
      </c>
      <c r="AH475" s="46" t="str">
        <f t="shared" si="129"/>
        <v/>
      </c>
      <c r="AI475" s="46" t="str">
        <f t="shared" si="130"/>
        <v/>
      </c>
      <c r="AJ475" s="46" t="str">
        <f t="shared" si="131"/>
        <v/>
      </c>
      <c r="AK475" s="46" t="str">
        <f t="shared" si="132"/>
        <v/>
      </c>
      <c r="AL475" s="46" t="str">
        <f t="shared" si="133"/>
        <v/>
      </c>
      <c r="AM475" s="46" t="str">
        <f t="shared" si="134"/>
        <v/>
      </c>
      <c r="AN475" s="46" t="str">
        <f t="shared" si="135"/>
        <v/>
      </c>
      <c r="AO475" s="46" t="str">
        <f t="shared" si="136"/>
        <v/>
      </c>
      <c r="AP475" s="46" t="str">
        <f t="shared" si="137"/>
        <v/>
      </c>
      <c r="AQ475" s="46" t="str">
        <f t="shared" si="138"/>
        <v/>
      </c>
    </row>
    <row r="476" spans="2:43" x14ac:dyDescent="0.25">
      <c r="B476" s="139"/>
      <c r="C476" s="139"/>
      <c r="D476" s="3"/>
      <c r="E476" s="96"/>
      <c r="F476" s="99" t="str">
        <f t="shared" si="141"/>
        <v/>
      </c>
      <c r="G476" s="99"/>
      <c r="H476" s="9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Y476" s="20"/>
      <c r="Z476" s="4"/>
      <c r="AA476" s="4" t="str">
        <f t="shared" si="139"/>
        <v/>
      </c>
      <c r="AB476" s="4" t="str">
        <f t="shared" si="140"/>
        <v/>
      </c>
      <c r="AD476" s="47" t="str">
        <f t="shared" si="125"/>
        <v/>
      </c>
      <c r="AE476" s="47" t="str">
        <f t="shared" si="126"/>
        <v/>
      </c>
      <c r="AF476" s="46" t="str">
        <f t="shared" si="127"/>
        <v/>
      </c>
      <c r="AG476" s="47" t="str">
        <f t="shared" si="128"/>
        <v/>
      </c>
      <c r="AH476" s="46" t="str">
        <f t="shared" si="129"/>
        <v/>
      </c>
      <c r="AI476" s="46" t="str">
        <f t="shared" si="130"/>
        <v/>
      </c>
      <c r="AJ476" s="46" t="str">
        <f t="shared" si="131"/>
        <v/>
      </c>
      <c r="AK476" s="46" t="str">
        <f t="shared" si="132"/>
        <v/>
      </c>
      <c r="AL476" s="46" t="str">
        <f t="shared" si="133"/>
        <v/>
      </c>
      <c r="AM476" s="46" t="str">
        <f t="shared" si="134"/>
        <v/>
      </c>
      <c r="AN476" s="46" t="str">
        <f t="shared" si="135"/>
        <v/>
      </c>
      <c r="AO476" s="46" t="str">
        <f t="shared" si="136"/>
        <v/>
      </c>
      <c r="AP476" s="46" t="str">
        <f t="shared" si="137"/>
        <v/>
      </c>
      <c r="AQ476" s="46" t="str">
        <f t="shared" si="138"/>
        <v/>
      </c>
    </row>
    <row r="477" spans="2:43" x14ac:dyDescent="0.25">
      <c r="B477" s="139"/>
      <c r="C477" s="139"/>
      <c r="D477" s="3"/>
      <c r="E477" s="96"/>
      <c r="F477" s="99" t="str">
        <f t="shared" si="141"/>
        <v/>
      </c>
      <c r="G477" s="99"/>
      <c r="H477" s="9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Y477" s="20"/>
      <c r="Z477" s="4"/>
      <c r="AA477" s="4" t="str">
        <f t="shared" si="139"/>
        <v/>
      </c>
      <c r="AB477" s="4" t="str">
        <f t="shared" si="140"/>
        <v/>
      </c>
      <c r="AD477" s="47" t="str">
        <f t="shared" si="125"/>
        <v/>
      </c>
      <c r="AE477" s="47" t="str">
        <f t="shared" si="126"/>
        <v/>
      </c>
      <c r="AF477" s="46" t="str">
        <f t="shared" si="127"/>
        <v/>
      </c>
      <c r="AG477" s="47" t="str">
        <f t="shared" si="128"/>
        <v/>
      </c>
      <c r="AH477" s="46" t="str">
        <f t="shared" si="129"/>
        <v/>
      </c>
      <c r="AI477" s="46" t="str">
        <f t="shared" si="130"/>
        <v/>
      </c>
      <c r="AJ477" s="46" t="str">
        <f t="shared" si="131"/>
        <v/>
      </c>
      <c r="AK477" s="46" t="str">
        <f t="shared" si="132"/>
        <v/>
      </c>
      <c r="AL477" s="46" t="str">
        <f t="shared" si="133"/>
        <v/>
      </c>
      <c r="AM477" s="46" t="str">
        <f t="shared" si="134"/>
        <v/>
      </c>
      <c r="AN477" s="46" t="str">
        <f t="shared" si="135"/>
        <v/>
      </c>
      <c r="AO477" s="46" t="str">
        <f t="shared" si="136"/>
        <v/>
      </c>
      <c r="AP477" s="46" t="str">
        <f t="shared" si="137"/>
        <v/>
      </c>
      <c r="AQ477" s="46" t="str">
        <f t="shared" si="138"/>
        <v/>
      </c>
    </row>
    <row r="478" spans="2:43" x14ac:dyDescent="0.25">
      <c r="B478" s="139"/>
      <c r="C478" s="139"/>
      <c r="D478" s="3"/>
      <c r="E478" s="96"/>
      <c r="F478" s="99" t="str">
        <f t="shared" si="141"/>
        <v/>
      </c>
      <c r="G478" s="99"/>
      <c r="H478" s="9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Y478" s="20"/>
      <c r="Z478" s="4"/>
      <c r="AA478" s="4" t="str">
        <f t="shared" si="139"/>
        <v/>
      </c>
      <c r="AB478" s="4" t="str">
        <f t="shared" si="140"/>
        <v/>
      </c>
      <c r="AD478" s="47" t="str">
        <f t="shared" si="125"/>
        <v/>
      </c>
      <c r="AE478" s="47" t="str">
        <f t="shared" si="126"/>
        <v/>
      </c>
      <c r="AF478" s="46" t="str">
        <f t="shared" si="127"/>
        <v/>
      </c>
      <c r="AG478" s="47" t="str">
        <f t="shared" si="128"/>
        <v/>
      </c>
      <c r="AH478" s="46" t="str">
        <f t="shared" si="129"/>
        <v/>
      </c>
      <c r="AI478" s="46" t="str">
        <f t="shared" si="130"/>
        <v/>
      </c>
      <c r="AJ478" s="46" t="str">
        <f t="shared" si="131"/>
        <v/>
      </c>
      <c r="AK478" s="46" t="str">
        <f t="shared" si="132"/>
        <v/>
      </c>
      <c r="AL478" s="46" t="str">
        <f t="shared" si="133"/>
        <v/>
      </c>
      <c r="AM478" s="46" t="str">
        <f t="shared" si="134"/>
        <v/>
      </c>
      <c r="AN478" s="46" t="str">
        <f t="shared" si="135"/>
        <v/>
      </c>
      <c r="AO478" s="46" t="str">
        <f t="shared" si="136"/>
        <v/>
      </c>
      <c r="AP478" s="46" t="str">
        <f t="shared" si="137"/>
        <v/>
      </c>
      <c r="AQ478" s="46" t="str">
        <f t="shared" si="138"/>
        <v/>
      </c>
    </row>
    <row r="479" spans="2:43" x14ac:dyDescent="0.25">
      <c r="B479" s="139"/>
      <c r="C479" s="139"/>
      <c r="D479" s="3"/>
      <c r="E479" s="96"/>
      <c r="F479" s="99" t="str">
        <f t="shared" si="141"/>
        <v/>
      </c>
      <c r="G479" s="99"/>
      <c r="H479" s="9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Y479" s="20"/>
      <c r="Z479" s="4"/>
      <c r="AA479" s="4" t="str">
        <f t="shared" si="139"/>
        <v/>
      </c>
      <c r="AB479" s="4" t="str">
        <f t="shared" si="140"/>
        <v/>
      </c>
      <c r="AD479" s="47" t="str">
        <f t="shared" si="125"/>
        <v/>
      </c>
      <c r="AE479" s="47" t="str">
        <f t="shared" si="126"/>
        <v/>
      </c>
      <c r="AF479" s="46" t="str">
        <f t="shared" si="127"/>
        <v/>
      </c>
      <c r="AG479" s="47" t="str">
        <f t="shared" si="128"/>
        <v/>
      </c>
      <c r="AH479" s="46" t="str">
        <f t="shared" si="129"/>
        <v/>
      </c>
      <c r="AI479" s="46" t="str">
        <f t="shared" si="130"/>
        <v/>
      </c>
      <c r="AJ479" s="46" t="str">
        <f t="shared" si="131"/>
        <v/>
      </c>
      <c r="AK479" s="46" t="str">
        <f t="shared" si="132"/>
        <v/>
      </c>
      <c r="AL479" s="46" t="str">
        <f t="shared" si="133"/>
        <v/>
      </c>
      <c r="AM479" s="46" t="str">
        <f t="shared" si="134"/>
        <v/>
      </c>
      <c r="AN479" s="46" t="str">
        <f t="shared" si="135"/>
        <v/>
      </c>
      <c r="AO479" s="46" t="str">
        <f t="shared" si="136"/>
        <v/>
      </c>
      <c r="AP479" s="46" t="str">
        <f t="shared" si="137"/>
        <v/>
      </c>
      <c r="AQ479" s="46" t="str">
        <f t="shared" si="138"/>
        <v/>
      </c>
    </row>
    <row r="480" spans="2:43" x14ac:dyDescent="0.25">
      <c r="B480" s="139"/>
      <c r="C480" s="139"/>
      <c r="D480" s="3"/>
      <c r="E480" s="96"/>
      <c r="F480" s="99" t="str">
        <f t="shared" si="141"/>
        <v/>
      </c>
      <c r="G480" s="99"/>
      <c r="H480" s="9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Y480" s="20"/>
      <c r="Z480" s="4"/>
      <c r="AA480" s="4" t="str">
        <f t="shared" si="139"/>
        <v/>
      </c>
      <c r="AB480" s="4" t="str">
        <f t="shared" si="140"/>
        <v/>
      </c>
      <c r="AD480" s="47" t="str">
        <f t="shared" si="125"/>
        <v/>
      </c>
      <c r="AE480" s="47" t="str">
        <f t="shared" si="126"/>
        <v/>
      </c>
      <c r="AF480" s="46" t="str">
        <f t="shared" si="127"/>
        <v/>
      </c>
      <c r="AG480" s="47" t="str">
        <f t="shared" si="128"/>
        <v/>
      </c>
      <c r="AH480" s="46" t="str">
        <f t="shared" si="129"/>
        <v/>
      </c>
      <c r="AI480" s="46" t="str">
        <f t="shared" si="130"/>
        <v/>
      </c>
      <c r="AJ480" s="46" t="str">
        <f t="shared" si="131"/>
        <v/>
      </c>
      <c r="AK480" s="46" t="str">
        <f t="shared" si="132"/>
        <v/>
      </c>
      <c r="AL480" s="46" t="str">
        <f t="shared" si="133"/>
        <v/>
      </c>
      <c r="AM480" s="46" t="str">
        <f t="shared" si="134"/>
        <v/>
      </c>
      <c r="AN480" s="46" t="str">
        <f t="shared" si="135"/>
        <v/>
      </c>
      <c r="AO480" s="46" t="str">
        <f t="shared" si="136"/>
        <v/>
      </c>
      <c r="AP480" s="46" t="str">
        <f t="shared" si="137"/>
        <v/>
      </c>
      <c r="AQ480" s="46" t="str">
        <f t="shared" si="138"/>
        <v/>
      </c>
    </row>
    <row r="481" spans="2:43" x14ac:dyDescent="0.25">
      <c r="B481" s="139"/>
      <c r="C481" s="139"/>
      <c r="D481" s="3"/>
      <c r="E481" s="96"/>
      <c r="F481" s="99" t="str">
        <f t="shared" si="141"/>
        <v/>
      </c>
      <c r="G481" s="99"/>
      <c r="H481" s="9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Y481" s="20"/>
      <c r="Z481" s="4"/>
      <c r="AA481" s="4" t="str">
        <f t="shared" si="139"/>
        <v/>
      </c>
      <c r="AB481" s="4" t="str">
        <f t="shared" si="140"/>
        <v/>
      </c>
      <c r="AD481" s="47" t="str">
        <f t="shared" si="125"/>
        <v/>
      </c>
      <c r="AE481" s="47" t="str">
        <f t="shared" si="126"/>
        <v/>
      </c>
      <c r="AF481" s="46" t="str">
        <f t="shared" si="127"/>
        <v/>
      </c>
      <c r="AG481" s="47" t="str">
        <f t="shared" si="128"/>
        <v/>
      </c>
      <c r="AH481" s="46" t="str">
        <f t="shared" si="129"/>
        <v/>
      </c>
      <c r="AI481" s="46" t="str">
        <f t="shared" si="130"/>
        <v/>
      </c>
      <c r="AJ481" s="46" t="str">
        <f t="shared" si="131"/>
        <v/>
      </c>
      <c r="AK481" s="46" t="str">
        <f t="shared" si="132"/>
        <v/>
      </c>
      <c r="AL481" s="46" t="str">
        <f t="shared" si="133"/>
        <v/>
      </c>
      <c r="AM481" s="46" t="str">
        <f t="shared" si="134"/>
        <v/>
      </c>
      <c r="AN481" s="46" t="str">
        <f t="shared" si="135"/>
        <v/>
      </c>
      <c r="AO481" s="46" t="str">
        <f t="shared" si="136"/>
        <v/>
      </c>
      <c r="AP481" s="46" t="str">
        <f t="shared" si="137"/>
        <v/>
      </c>
      <c r="AQ481" s="46" t="str">
        <f t="shared" si="138"/>
        <v/>
      </c>
    </row>
    <row r="482" spans="2:43" x14ac:dyDescent="0.25">
      <c r="B482" s="139"/>
      <c r="C482" s="139"/>
      <c r="D482" s="3"/>
      <c r="E482" s="96"/>
      <c r="F482" s="99" t="str">
        <f t="shared" si="141"/>
        <v/>
      </c>
      <c r="G482" s="99"/>
      <c r="H482" s="9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Y482" s="20"/>
      <c r="Z482" s="4"/>
      <c r="AA482" s="4" t="str">
        <f t="shared" si="139"/>
        <v/>
      </c>
      <c r="AB482" s="4" t="str">
        <f t="shared" si="140"/>
        <v/>
      </c>
      <c r="AD482" s="47" t="str">
        <f t="shared" si="125"/>
        <v/>
      </c>
      <c r="AE482" s="47" t="str">
        <f t="shared" si="126"/>
        <v/>
      </c>
      <c r="AF482" s="46" t="str">
        <f t="shared" si="127"/>
        <v/>
      </c>
      <c r="AG482" s="47" t="str">
        <f t="shared" si="128"/>
        <v/>
      </c>
      <c r="AH482" s="46" t="str">
        <f t="shared" si="129"/>
        <v/>
      </c>
      <c r="AI482" s="46" t="str">
        <f t="shared" si="130"/>
        <v/>
      </c>
      <c r="AJ482" s="46" t="str">
        <f t="shared" si="131"/>
        <v/>
      </c>
      <c r="AK482" s="46" t="str">
        <f t="shared" si="132"/>
        <v/>
      </c>
      <c r="AL482" s="46" t="str">
        <f t="shared" si="133"/>
        <v/>
      </c>
      <c r="AM482" s="46" t="str">
        <f t="shared" si="134"/>
        <v/>
      </c>
      <c r="AN482" s="46" t="str">
        <f t="shared" si="135"/>
        <v/>
      </c>
      <c r="AO482" s="46" t="str">
        <f t="shared" si="136"/>
        <v/>
      </c>
      <c r="AP482" s="46" t="str">
        <f t="shared" si="137"/>
        <v/>
      </c>
      <c r="AQ482" s="46" t="str">
        <f t="shared" si="138"/>
        <v/>
      </c>
    </row>
    <row r="483" spans="2:43" x14ac:dyDescent="0.25">
      <c r="B483" s="139"/>
      <c r="C483" s="139"/>
      <c r="D483" s="3"/>
      <c r="E483" s="96"/>
      <c r="F483" s="99" t="str">
        <f t="shared" si="141"/>
        <v/>
      </c>
      <c r="G483" s="99"/>
      <c r="H483" s="9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Y483" s="20"/>
      <c r="Z483" s="4"/>
      <c r="AA483" s="4" t="str">
        <f t="shared" si="139"/>
        <v/>
      </c>
      <c r="AB483" s="4" t="str">
        <f t="shared" si="140"/>
        <v/>
      </c>
      <c r="AD483" s="47" t="str">
        <f t="shared" si="125"/>
        <v/>
      </c>
      <c r="AE483" s="47" t="str">
        <f t="shared" si="126"/>
        <v/>
      </c>
      <c r="AF483" s="46" t="str">
        <f t="shared" si="127"/>
        <v/>
      </c>
      <c r="AG483" s="47" t="str">
        <f t="shared" si="128"/>
        <v/>
      </c>
      <c r="AH483" s="46" t="str">
        <f t="shared" si="129"/>
        <v/>
      </c>
      <c r="AI483" s="46" t="str">
        <f t="shared" si="130"/>
        <v/>
      </c>
      <c r="AJ483" s="46" t="str">
        <f t="shared" si="131"/>
        <v/>
      </c>
      <c r="AK483" s="46" t="str">
        <f t="shared" si="132"/>
        <v/>
      </c>
      <c r="AL483" s="46" t="str">
        <f t="shared" si="133"/>
        <v/>
      </c>
      <c r="AM483" s="46" t="str">
        <f t="shared" si="134"/>
        <v/>
      </c>
      <c r="AN483" s="46" t="str">
        <f t="shared" si="135"/>
        <v/>
      </c>
      <c r="AO483" s="46" t="str">
        <f t="shared" si="136"/>
        <v/>
      </c>
      <c r="AP483" s="46" t="str">
        <f t="shared" si="137"/>
        <v/>
      </c>
      <c r="AQ483" s="46" t="str">
        <f t="shared" si="138"/>
        <v/>
      </c>
    </row>
    <row r="484" spans="2:43" x14ac:dyDescent="0.25">
      <c r="B484" s="139"/>
      <c r="C484" s="139"/>
      <c r="D484" s="3"/>
      <c r="E484" s="96"/>
      <c r="F484" s="99" t="str">
        <f t="shared" si="141"/>
        <v/>
      </c>
      <c r="G484" s="99"/>
      <c r="H484" s="9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Y484" s="20"/>
      <c r="Z484" s="4"/>
      <c r="AA484" s="4" t="str">
        <f t="shared" si="139"/>
        <v/>
      </c>
      <c r="AB484" s="4" t="str">
        <f t="shared" si="140"/>
        <v/>
      </c>
      <c r="AD484" s="47" t="str">
        <f t="shared" si="125"/>
        <v/>
      </c>
      <c r="AE484" s="47" t="str">
        <f t="shared" si="126"/>
        <v/>
      </c>
      <c r="AF484" s="46" t="str">
        <f t="shared" si="127"/>
        <v/>
      </c>
      <c r="AG484" s="47" t="str">
        <f t="shared" si="128"/>
        <v/>
      </c>
      <c r="AH484" s="46" t="str">
        <f t="shared" si="129"/>
        <v/>
      </c>
      <c r="AI484" s="46" t="str">
        <f t="shared" si="130"/>
        <v/>
      </c>
      <c r="AJ484" s="46" t="str">
        <f t="shared" si="131"/>
        <v/>
      </c>
      <c r="AK484" s="46" t="str">
        <f t="shared" si="132"/>
        <v/>
      </c>
      <c r="AL484" s="46" t="str">
        <f t="shared" si="133"/>
        <v/>
      </c>
      <c r="AM484" s="46" t="str">
        <f t="shared" si="134"/>
        <v/>
      </c>
      <c r="AN484" s="46" t="str">
        <f t="shared" si="135"/>
        <v/>
      </c>
      <c r="AO484" s="46" t="str">
        <f t="shared" si="136"/>
        <v/>
      </c>
      <c r="AP484" s="46" t="str">
        <f t="shared" si="137"/>
        <v/>
      </c>
      <c r="AQ484" s="46" t="str">
        <f t="shared" si="138"/>
        <v/>
      </c>
    </row>
    <row r="485" spans="2:43" x14ac:dyDescent="0.25">
      <c r="B485" s="139"/>
      <c r="C485" s="139"/>
      <c r="D485" s="3"/>
      <c r="E485" s="96"/>
      <c r="F485" s="99" t="str">
        <f t="shared" si="141"/>
        <v/>
      </c>
      <c r="G485" s="99"/>
      <c r="H485" s="9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Y485" s="20"/>
      <c r="Z485" s="4"/>
      <c r="AA485" s="4" t="str">
        <f t="shared" si="139"/>
        <v/>
      </c>
      <c r="AB485" s="4" t="str">
        <f t="shared" si="140"/>
        <v/>
      </c>
      <c r="AD485" s="47" t="str">
        <f t="shared" si="125"/>
        <v/>
      </c>
      <c r="AE485" s="47" t="str">
        <f t="shared" si="126"/>
        <v/>
      </c>
      <c r="AF485" s="46" t="str">
        <f t="shared" si="127"/>
        <v/>
      </c>
      <c r="AG485" s="47" t="str">
        <f t="shared" si="128"/>
        <v/>
      </c>
      <c r="AH485" s="46" t="str">
        <f t="shared" si="129"/>
        <v/>
      </c>
      <c r="AI485" s="46" t="str">
        <f t="shared" si="130"/>
        <v/>
      </c>
      <c r="AJ485" s="46" t="str">
        <f t="shared" si="131"/>
        <v/>
      </c>
      <c r="AK485" s="46" t="str">
        <f t="shared" si="132"/>
        <v/>
      </c>
      <c r="AL485" s="46" t="str">
        <f t="shared" si="133"/>
        <v/>
      </c>
      <c r="AM485" s="46" t="str">
        <f t="shared" si="134"/>
        <v/>
      </c>
      <c r="AN485" s="46" t="str">
        <f t="shared" si="135"/>
        <v/>
      </c>
      <c r="AO485" s="46" t="str">
        <f t="shared" si="136"/>
        <v/>
      </c>
      <c r="AP485" s="46" t="str">
        <f t="shared" si="137"/>
        <v/>
      </c>
      <c r="AQ485" s="46" t="str">
        <f t="shared" si="138"/>
        <v/>
      </c>
    </row>
    <row r="486" spans="2:43" x14ac:dyDescent="0.25">
      <c r="B486" s="139"/>
      <c r="C486" s="139"/>
      <c r="D486" s="3"/>
      <c r="E486" s="1"/>
      <c r="F486" s="99" t="str">
        <f t="shared" si="141"/>
        <v/>
      </c>
      <c r="G486" s="99"/>
      <c r="H486" s="9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Y486" s="20"/>
      <c r="Z486" s="4"/>
      <c r="AA486" s="4" t="str">
        <f t="shared" si="139"/>
        <v/>
      </c>
      <c r="AB486" s="4" t="str">
        <f t="shared" si="140"/>
        <v/>
      </c>
      <c r="AD486" s="47" t="str">
        <f t="shared" si="125"/>
        <v/>
      </c>
      <c r="AE486" s="47" t="str">
        <f t="shared" si="126"/>
        <v/>
      </c>
      <c r="AF486" s="46" t="str">
        <f t="shared" si="127"/>
        <v/>
      </c>
      <c r="AG486" s="47" t="str">
        <f t="shared" si="128"/>
        <v/>
      </c>
      <c r="AH486" s="46" t="str">
        <f t="shared" si="129"/>
        <v/>
      </c>
      <c r="AI486" s="46" t="str">
        <f t="shared" si="130"/>
        <v/>
      </c>
      <c r="AJ486" s="46" t="str">
        <f t="shared" si="131"/>
        <v/>
      </c>
      <c r="AK486" s="46" t="str">
        <f t="shared" si="132"/>
        <v/>
      </c>
      <c r="AL486" s="46" t="str">
        <f t="shared" si="133"/>
        <v/>
      </c>
      <c r="AM486" s="46" t="str">
        <f t="shared" si="134"/>
        <v/>
      </c>
      <c r="AN486" s="46" t="str">
        <f t="shared" si="135"/>
        <v/>
      </c>
      <c r="AO486" s="46" t="str">
        <f t="shared" si="136"/>
        <v/>
      </c>
      <c r="AP486" s="46" t="str">
        <f t="shared" si="137"/>
        <v/>
      </c>
      <c r="AQ486" s="46" t="str">
        <f t="shared" si="138"/>
        <v/>
      </c>
    </row>
    <row r="487" spans="2:43" x14ac:dyDescent="0.25">
      <c r="B487" s="139"/>
      <c r="C487" s="139"/>
      <c r="D487" s="3"/>
      <c r="E487" s="1"/>
      <c r="F487" s="99" t="str">
        <f t="shared" si="141"/>
        <v/>
      </c>
      <c r="G487" s="99"/>
      <c r="H487" s="9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Y487" s="20"/>
      <c r="Z487" s="4"/>
      <c r="AA487" s="4" t="str">
        <f t="shared" si="139"/>
        <v/>
      </c>
      <c r="AB487" s="4" t="str">
        <f t="shared" si="140"/>
        <v/>
      </c>
      <c r="AD487" s="47" t="str">
        <f t="shared" si="125"/>
        <v/>
      </c>
      <c r="AE487" s="47" t="str">
        <f t="shared" si="126"/>
        <v/>
      </c>
      <c r="AF487" s="46" t="str">
        <f t="shared" si="127"/>
        <v/>
      </c>
      <c r="AG487" s="47" t="str">
        <f t="shared" si="128"/>
        <v/>
      </c>
      <c r="AH487" s="46" t="str">
        <f t="shared" si="129"/>
        <v/>
      </c>
      <c r="AI487" s="46" t="str">
        <f t="shared" si="130"/>
        <v/>
      </c>
      <c r="AJ487" s="46" t="str">
        <f t="shared" si="131"/>
        <v/>
      </c>
      <c r="AK487" s="46" t="str">
        <f t="shared" si="132"/>
        <v/>
      </c>
      <c r="AL487" s="46" t="str">
        <f t="shared" si="133"/>
        <v/>
      </c>
      <c r="AM487" s="46" t="str">
        <f t="shared" si="134"/>
        <v/>
      </c>
      <c r="AN487" s="46" t="str">
        <f t="shared" si="135"/>
        <v/>
      </c>
      <c r="AO487" s="46" t="str">
        <f t="shared" si="136"/>
        <v/>
      </c>
      <c r="AP487" s="46" t="str">
        <f t="shared" si="137"/>
        <v/>
      </c>
      <c r="AQ487" s="46" t="str">
        <f t="shared" si="138"/>
        <v/>
      </c>
    </row>
    <row r="488" spans="2:43" x14ac:dyDescent="0.25">
      <c r="B488" s="139"/>
      <c r="C488" s="139"/>
      <c r="D488" s="3"/>
      <c r="E488" s="1"/>
      <c r="F488" s="99" t="str">
        <f t="shared" si="141"/>
        <v/>
      </c>
      <c r="G488" s="99"/>
      <c r="H488" s="9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Y488" s="20"/>
      <c r="Z488" s="4"/>
      <c r="AA488" s="4" t="str">
        <f t="shared" si="139"/>
        <v/>
      </c>
      <c r="AB488" s="4" t="str">
        <f t="shared" si="140"/>
        <v/>
      </c>
      <c r="AD488" s="47" t="str">
        <f t="shared" si="125"/>
        <v/>
      </c>
      <c r="AE488" s="47" t="str">
        <f t="shared" si="126"/>
        <v/>
      </c>
      <c r="AF488" s="46" t="str">
        <f t="shared" si="127"/>
        <v/>
      </c>
      <c r="AG488" s="47" t="str">
        <f t="shared" si="128"/>
        <v/>
      </c>
      <c r="AH488" s="46" t="str">
        <f t="shared" si="129"/>
        <v/>
      </c>
      <c r="AI488" s="46" t="str">
        <f t="shared" si="130"/>
        <v/>
      </c>
      <c r="AJ488" s="46" t="str">
        <f t="shared" si="131"/>
        <v/>
      </c>
      <c r="AK488" s="46" t="str">
        <f t="shared" si="132"/>
        <v/>
      </c>
      <c r="AL488" s="46" t="str">
        <f t="shared" si="133"/>
        <v/>
      </c>
      <c r="AM488" s="46" t="str">
        <f t="shared" si="134"/>
        <v/>
      </c>
      <c r="AN488" s="46" t="str">
        <f t="shared" si="135"/>
        <v/>
      </c>
      <c r="AO488" s="46" t="str">
        <f t="shared" si="136"/>
        <v/>
      </c>
      <c r="AP488" s="46" t="str">
        <f t="shared" si="137"/>
        <v/>
      </c>
      <c r="AQ488" s="46" t="str">
        <f t="shared" si="138"/>
        <v/>
      </c>
    </row>
    <row r="489" spans="2:43" x14ac:dyDescent="0.25">
      <c r="B489" s="139"/>
      <c r="C489" s="139"/>
      <c r="D489" s="3"/>
      <c r="E489" s="1"/>
      <c r="F489" s="99" t="str">
        <f t="shared" si="141"/>
        <v/>
      </c>
      <c r="G489" s="99"/>
      <c r="H489" s="9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Y489" s="20"/>
      <c r="Z489" s="4"/>
      <c r="AA489" s="4" t="str">
        <f t="shared" si="139"/>
        <v/>
      </c>
      <c r="AB489" s="4" t="str">
        <f t="shared" si="140"/>
        <v/>
      </c>
      <c r="AD489" s="47" t="str">
        <f t="shared" si="125"/>
        <v/>
      </c>
      <c r="AE489" s="47" t="str">
        <f t="shared" si="126"/>
        <v/>
      </c>
      <c r="AF489" s="46" t="str">
        <f t="shared" si="127"/>
        <v/>
      </c>
      <c r="AG489" s="47" t="str">
        <f t="shared" si="128"/>
        <v/>
      </c>
      <c r="AH489" s="46" t="str">
        <f t="shared" si="129"/>
        <v/>
      </c>
      <c r="AI489" s="46" t="str">
        <f t="shared" si="130"/>
        <v/>
      </c>
      <c r="AJ489" s="46" t="str">
        <f t="shared" si="131"/>
        <v/>
      </c>
      <c r="AK489" s="46" t="str">
        <f t="shared" si="132"/>
        <v/>
      </c>
      <c r="AL489" s="46" t="str">
        <f t="shared" si="133"/>
        <v/>
      </c>
      <c r="AM489" s="46" t="str">
        <f t="shared" si="134"/>
        <v/>
      </c>
      <c r="AN489" s="46" t="str">
        <f t="shared" si="135"/>
        <v/>
      </c>
      <c r="AO489" s="46" t="str">
        <f t="shared" si="136"/>
        <v/>
      </c>
      <c r="AP489" s="46" t="str">
        <f t="shared" si="137"/>
        <v/>
      </c>
      <c r="AQ489" s="46" t="str">
        <f t="shared" si="138"/>
        <v/>
      </c>
    </row>
    <row r="490" spans="2:43" x14ac:dyDescent="0.25">
      <c r="B490" s="139"/>
      <c r="C490" s="139"/>
      <c r="D490" s="3"/>
      <c r="E490" s="1"/>
      <c r="F490" s="99" t="str">
        <f t="shared" si="141"/>
        <v/>
      </c>
      <c r="G490" s="99"/>
      <c r="H490" s="9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Y490" s="20"/>
      <c r="Z490" s="4"/>
      <c r="AA490" s="4" t="str">
        <f t="shared" si="139"/>
        <v/>
      </c>
      <c r="AB490" s="4" t="str">
        <f t="shared" si="140"/>
        <v/>
      </c>
      <c r="AD490" s="47" t="str">
        <f t="shared" si="125"/>
        <v/>
      </c>
      <c r="AE490" s="47" t="str">
        <f t="shared" si="126"/>
        <v/>
      </c>
      <c r="AF490" s="46" t="str">
        <f t="shared" si="127"/>
        <v/>
      </c>
      <c r="AG490" s="47" t="str">
        <f t="shared" si="128"/>
        <v/>
      </c>
      <c r="AH490" s="46" t="str">
        <f t="shared" si="129"/>
        <v/>
      </c>
      <c r="AI490" s="46" t="str">
        <f t="shared" si="130"/>
        <v/>
      </c>
      <c r="AJ490" s="46" t="str">
        <f t="shared" si="131"/>
        <v/>
      </c>
      <c r="AK490" s="46" t="str">
        <f t="shared" si="132"/>
        <v/>
      </c>
      <c r="AL490" s="46" t="str">
        <f t="shared" si="133"/>
        <v/>
      </c>
      <c r="AM490" s="46" t="str">
        <f t="shared" si="134"/>
        <v/>
      </c>
      <c r="AN490" s="46" t="str">
        <f t="shared" si="135"/>
        <v/>
      </c>
      <c r="AO490" s="46" t="str">
        <f t="shared" si="136"/>
        <v/>
      </c>
      <c r="AP490" s="46" t="str">
        <f t="shared" si="137"/>
        <v/>
      </c>
      <c r="AQ490" s="46" t="str">
        <f t="shared" si="138"/>
        <v/>
      </c>
    </row>
    <row r="491" spans="2:43" x14ac:dyDescent="0.25">
      <c r="B491" s="139"/>
      <c r="C491" s="139"/>
      <c r="D491" s="3"/>
      <c r="E491" s="1"/>
      <c r="F491" s="99" t="str">
        <f t="shared" si="141"/>
        <v/>
      </c>
      <c r="G491" s="99"/>
      <c r="H491" s="9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Y491" s="20"/>
      <c r="Z491" s="4"/>
      <c r="AA491" s="4" t="str">
        <f t="shared" si="139"/>
        <v/>
      </c>
      <c r="AB491" s="4" t="str">
        <f t="shared" si="140"/>
        <v/>
      </c>
      <c r="AD491" s="47" t="str">
        <f t="shared" si="125"/>
        <v/>
      </c>
      <c r="AE491" s="47" t="str">
        <f t="shared" si="126"/>
        <v/>
      </c>
      <c r="AF491" s="46" t="str">
        <f t="shared" si="127"/>
        <v/>
      </c>
      <c r="AG491" s="47" t="str">
        <f t="shared" si="128"/>
        <v/>
      </c>
      <c r="AH491" s="46" t="str">
        <f t="shared" si="129"/>
        <v/>
      </c>
      <c r="AI491" s="46" t="str">
        <f t="shared" si="130"/>
        <v/>
      </c>
      <c r="AJ491" s="46" t="str">
        <f t="shared" si="131"/>
        <v/>
      </c>
      <c r="AK491" s="46" t="str">
        <f t="shared" si="132"/>
        <v/>
      </c>
      <c r="AL491" s="46" t="str">
        <f t="shared" si="133"/>
        <v/>
      </c>
      <c r="AM491" s="46" t="str">
        <f t="shared" si="134"/>
        <v/>
      </c>
      <c r="AN491" s="46" t="str">
        <f t="shared" si="135"/>
        <v/>
      </c>
      <c r="AO491" s="46" t="str">
        <f t="shared" si="136"/>
        <v/>
      </c>
      <c r="AP491" s="46" t="str">
        <f t="shared" si="137"/>
        <v/>
      </c>
      <c r="AQ491" s="46" t="str">
        <f t="shared" si="138"/>
        <v/>
      </c>
    </row>
    <row r="492" spans="2:43" x14ac:dyDescent="0.25">
      <c r="B492" s="139"/>
      <c r="C492" s="139"/>
      <c r="D492" s="3"/>
      <c r="E492" s="1"/>
      <c r="F492" s="99" t="str">
        <f t="shared" si="141"/>
        <v/>
      </c>
      <c r="G492" s="99"/>
      <c r="H492" s="9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Y492" s="20"/>
      <c r="Z492" s="4"/>
      <c r="AA492" s="4" t="str">
        <f t="shared" si="139"/>
        <v/>
      </c>
      <c r="AB492" s="4" t="str">
        <f t="shared" si="140"/>
        <v/>
      </c>
      <c r="AD492" s="47" t="str">
        <f t="shared" si="125"/>
        <v/>
      </c>
      <c r="AE492" s="47" t="str">
        <f t="shared" si="126"/>
        <v/>
      </c>
      <c r="AF492" s="46" t="str">
        <f t="shared" si="127"/>
        <v/>
      </c>
      <c r="AG492" s="47" t="str">
        <f t="shared" si="128"/>
        <v/>
      </c>
      <c r="AH492" s="46" t="str">
        <f t="shared" si="129"/>
        <v/>
      </c>
      <c r="AI492" s="46" t="str">
        <f t="shared" si="130"/>
        <v/>
      </c>
      <c r="AJ492" s="46" t="str">
        <f t="shared" si="131"/>
        <v/>
      </c>
      <c r="AK492" s="46" t="str">
        <f t="shared" si="132"/>
        <v/>
      </c>
      <c r="AL492" s="46" t="str">
        <f t="shared" si="133"/>
        <v/>
      </c>
      <c r="AM492" s="46" t="str">
        <f t="shared" si="134"/>
        <v/>
      </c>
      <c r="AN492" s="46" t="str">
        <f t="shared" si="135"/>
        <v/>
      </c>
      <c r="AO492" s="46" t="str">
        <f t="shared" si="136"/>
        <v/>
      </c>
      <c r="AP492" s="46" t="str">
        <f t="shared" si="137"/>
        <v/>
      </c>
      <c r="AQ492" s="46" t="str">
        <f t="shared" si="138"/>
        <v/>
      </c>
    </row>
    <row r="493" spans="2:43" x14ac:dyDescent="0.25">
      <c r="B493" s="139"/>
      <c r="C493" s="139"/>
      <c r="D493" s="3"/>
      <c r="E493" s="1"/>
      <c r="F493" s="99" t="str">
        <f t="shared" si="141"/>
        <v/>
      </c>
      <c r="G493" s="99"/>
      <c r="H493" s="9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Y493" s="20"/>
      <c r="Z493" s="4"/>
      <c r="AA493" s="4" t="str">
        <f t="shared" si="139"/>
        <v/>
      </c>
      <c r="AB493" s="4" t="str">
        <f t="shared" si="140"/>
        <v/>
      </c>
      <c r="AD493" s="47" t="str">
        <f t="shared" ref="AD493:AD556" si="142">IF(OR(B493="PARTIDA",B493="SUBPARTIDA"),MID(D493,1,2),"")</f>
        <v/>
      </c>
      <c r="AE493" s="47" t="str">
        <f t="shared" ref="AE493:AE556" si="143">IF(AND($E493=$E$13,OR($B493="PARTIDA",$B493="SUBPARTIDA")),IF($G493="PZ",$AN$2,1),"")</f>
        <v/>
      </c>
      <c r="AF493" s="46" t="str">
        <f t="shared" ref="AF493:AF556" si="144">IF(E493=$E$13,MID($G493,1,3),"")</f>
        <v/>
      </c>
      <c r="AG493" s="47" t="str">
        <f t="shared" ref="AG493:AG556" si="145">IF(E493=$E$13,AA493,"")</f>
        <v/>
      </c>
      <c r="AH493" s="46" t="str">
        <f t="shared" ref="AH493:AH556" si="146">IF(AH$13="","",IF($E493=$E$12,IF(OR($B493="partida",$B493="SUBPARTIDA"),S493*$Z493,""),""))</f>
        <v/>
      </c>
      <c r="AI493" s="46" t="str">
        <f t="shared" ref="AI493:AI556" si="147">IF(AI$13="","",IF($E493=$E$12,IF(OR($B493="partida",$B493="SUBPARTIDA"),T493*$Z493,""),""))</f>
        <v/>
      </c>
      <c r="AJ493" s="46" t="str">
        <f t="shared" ref="AJ493:AJ556" si="148">IF(AJ$13="","",IF($E493=$E$12,IF(OR($B493="partida",$B493="SUBPARTIDA"),U493*$Z493,""),""))</f>
        <v/>
      </c>
      <c r="AK493" s="46" t="str">
        <f t="shared" ref="AK493:AK556" si="149">IF(AK$13="","",IF($E493=$E$12,IF(OR($B493="partida",$B493="SUBPARTIDA"),V493*$Z493,""),""))</f>
        <v/>
      </c>
      <c r="AL493" s="46" t="str">
        <f t="shared" ref="AL493:AL556" si="150">IF(AL$13="","",IF($E493=$E$12,IF(OR($B493="partida",$B493="SUBPARTIDA"),W493*$Z493,""),""))</f>
        <v/>
      </c>
      <c r="AM493" s="46" t="str">
        <f t="shared" ref="AM493:AM556" si="151">IF(AM$13="","",IF($E493=$E$13,"",IF(OR($B493="PARTIDA",$B493="SUBPARTIDA"),S493*$Z493,"")))</f>
        <v/>
      </c>
      <c r="AN493" s="46" t="str">
        <f t="shared" ref="AN493:AN556" si="152">IF(AN$13="","",IF($E493=$E$13,"",IF(OR($B493="PARTIDA",$B493="SUBPARTIDA"),T493*$Z493,"")))</f>
        <v/>
      </c>
      <c r="AO493" s="46" t="str">
        <f t="shared" ref="AO493:AO556" si="153">IF(AO$13="","",IF($E493=$E$13,"",IF(OR($B493="PARTIDA",$B493="SUBPARTIDA"),U493*$Z493,"")))</f>
        <v/>
      </c>
      <c r="AP493" s="46" t="str">
        <f t="shared" ref="AP493:AP556" si="154">IF(AP$13="","",IF($E493=$E$13,"",IF(OR($B493="PARTIDA",$B493="SUBPARTIDA"),V493*$Z493,"")))</f>
        <v/>
      </c>
      <c r="AQ493" s="46" t="str">
        <f t="shared" ref="AQ493:AQ556" si="155">IF(AQ$13="","",IF($E493=$E$13,"",IF(OR($B493="PARTIDA",$B493="SUBPARTIDA"),W493*$Z493,"")))</f>
        <v/>
      </c>
    </row>
    <row r="494" spans="2:43" x14ac:dyDescent="0.25">
      <c r="B494" s="139"/>
      <c r="C494" s="139"/>
      <c r="D494" s="3"/>
      <c r="E494" s="1"/>
      <c r="F494" s="99" t="str">
        <f t="shared" si="141"/>
        <v/>
      </c>
      <c r="G494" s="99"/>
      <c r="H494" s="9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Y494" s="20"/>
      <c r="Z494" s="4"/>
      <c r="AA494" s="4" t="str">
        <f t="shared" si="139"/>
        <v/>
      </c>
      <c r="AB494" s="4" t="str">
        <f t="shared" si="140"/>
        <v/>
      </c>
      <c r="AD494" s="47" t="str">
        <f t="shared" si="142"/>
        <v/>
      </c>
      <c r="AE494" s="47" t="str">
        <f t="shared" si="143"/>
        <v/>
      </c>
      <c r="AF494" s="46" t="str">
        <f t="shared" si="144"/>
        <v/>
      </c>
      <c r="AG494" s="47" t="str">
        <f t="shared" si="145"/>
        <v/>
      </c>
      <c r="AH494" s="46" t="str">
        <f t="shared" si="146"/>
        <v/>
      </c>
      <c r="AI494" s="46" t="str">
        <f t="shared" si="147"/>
        <v/>
      </c>
      <c r="AJ494" s="46" t="str">
        <f t="shared" si="148"/>
        <v/>
      </c>
      <c r="AK494" s="46" t="str">
        <f t="shared" si="149"/>
        <v/>
      </c>
      <c r="AL494" s="46" t="str">
        <f t="shared" si="150"/>
        <v/>
      </c>
      <c r="AM494" s="46" t="str">
        <f t="shared" si="151"/>
        <v/>
      </c>
      <c r="AN494" s="46" t="str">
        <f t="shared" si="152"/>
        <v/>
      </c>
      <c r="AO494" s="46" t="str">
        <f t="shared" si="153"/>
        <v/>
      </c>
      <c r="AP494" s="46" t="str">
        <f t="shared" si="154"/>
        <v/>
      </c>
      <c r="AQ494" s="46" t="str">
        <f t="shared" si="155"/>
        <v/>
      </c>
    </row>
    <row r="495" spans="2:43" x14ac:dyDescent="0.25">
      <c r="B495" s="139"/>
      <c r="C495" s="139"/>
      <c r="D495" s="3"/>
      <c r="E495" s="1"/>
      <c r="F495" s="99" t="str">
        <f t="shared" si="141"/>
        <v/>
      </c>
      <c r="G495" s="99"/>
      <c r="H495" s="9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Y495" s="20"/>
      <c r="Z495" s="4"/>
      <c r="AA495" s="4" t="str">
        <f t="shared" si="139"/>
        <v/>
      </c>
      <c r="AB495" s="4" t="str">
        <f t="shared" si="140"/>
        <v/>
      </c>
      <c r="AD495" s="47" t="str">
        <f t="shared" si="142"/>
        <v/>
      </c>
      <c r="AE495" s="47" t="str">
        <f t="shared" si="143"/>
        <v/>
      </c>
      <c r="AF495" s="46" t="str">
        <f t="shared" si="144"/>
        <v/>
      </c>
      <c r="AG495" s="47" t="str">
        <f t="shared" si="145"/>
        <v/>
      </c>
      <c r="AH495" s="46" t="str">
        <f t="shared" si="146"/>
        <v/>
      </c>
      <c r="AI495" s="46" t="str">
        <f t="shared" si="147"/>
        <v/>
      </c>
      <c r="AJ495" s="46" t="str">
        <f t="shared" si="148"/>
        <v/>
      </c>
      <c r="AK495" s="46" t="str">
        <f t="shared" si="149"/>
        <v/>
      </c>
      <c r="AL495" s="46" t="str">
        <f t="shared" si="150"/>
        <v/>
      </c>
      <c r="AM495" s="46" t="str">
        <f t="shared" si="151"/>
        <v/>
      </c>
      <c r="AN495" s="46" t="str">
        <f t="shared" si="152"/>
        <v/>
      </c>
      <c r="AO495" s="46" t="str">
        <f t="shared" si="153"/>
        <v/>
      </c>
      <c r="AP495" s="46" t="str">
        <f t="shared" si="154"/>
        <v/>
      </c>
      <c r="AQ495" s="46" t="str">
        <f t="shared" si="155"/>
        <v/>
      </c>
    </row>
    <row r="496" spans="2:43" x14ac:dyDescent="0.25">
      <c r="B496" s="139"/>
      <c r="C496" s="139"/>
      <c r="D496" s="3"/>
      <c r="E496" s="1"/>
      <c r="F496" s="99" t="str">
        <f t="shared" si="141"/>
        <v/>
      </c>
      <c r="G496" s="99"/>
      <c r="H496" s="9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Y496" s="20"/>
      <c r="Z496" s="4"/>
      <c r="AA496" s="4" t="str">
        <f t="shared" si="139"/>
        <v/>
      </c>
      <c r="AB496" s="4" t="str">
        <f t="shared" si="140"/>
        <v/>
      </c>
      <c r="AD496" s="47" t="str">
        <f t="shared" si="142"/>
        <v/>
      </c>
      <c r="AE496" s="47" t="str">
        <f t="shared" si="143"/>
        <v/>
      </c>
      <c r="AF496" s="46" t="str">
        <f t="shared" si="144"/>
        <v/>
      </c>
      <c r="AG496" s="47" t="str">
        <f t="shared" si="145"/>
        <v/>
      </c>
      <c r="AH496" s="46" t="str">
        <f t="shared" si="146"/>
        <v/>
      </c>
      <c r="AI496" s="46" t="str">
        <f t="shared" si="147"/>
        <v/>
      </c>
      <c r="AJ496" s="46" t="str">
        <f t="shared" si="148"/>
        <v/>
      </c>
      <c r="AK496" s="46" t="str">
        <f t="shared" si="149"/>
        <v/>
      </c>
      <c r="AL496" s="46" t="str">
        <f t="shared" si="150"/>
        <v/>
      </c>
      <c r="AM496" s="46" t="str">
        <f t="shared" si="151"/>
        <v/>
      </c>
      <c r="AN496" s="46" t="str">
        <f t="shared" si="152"/>
        <v/>
      </c>
      <c r="AO496" s="46" t="str">
        <f t="shared" si="153"/>
        <v/>
      </c>
      <c r="AP496" s="46" t="str">
        <f t="shared" si="154"/>
        <v/>
      </c>
      <c r="AQ496" s="46" t="str">
        <f t="shared" si="155"/>
        <v/>
      </c>
    </row>
    <row r="497" spans="2:43" x14ac:dyDescent="0.25">
      <c r="B497" s="139"/>
      <c r="C497" s="139"/>
      <c r="D497" s="3"/>
      <c r="E497" s="1"/>
      <c r="F497" s="99" t="str">
        <f t="shared" si="141"/>
        <v/>
      </c>
      <c r="G497" s="99"/>
      <c r="H497" s="9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Y497" s="20"/>
      <c r="Z497" s="4"/>
      <c r="AA497" s="4" t="str">
        <f t="shared" si="139"/>
        <v/>
      </c>
      <c r="AB497" s="4" t="str">
        <f t="shared" si="140"/>
        <v/>
      </c>
      <c r="AD497" s="47" t="str">
        <f t="shared" si="142"/>
        <v/>
      </c>
      <c r="AE497" s="47" t="str">
        <f t="shared" si="143"/>
        <v/>
      </c>
      <c r="AF497" s="46" t="str">
        <f t="shared" si="144"/>
        <v/>
      </c>
      <c r="AG497" s="47" t="str">
        <f t="shared" si="145"/>
        <v/>
      </c>
      <c r="AH497" s="46" t="str">
        <f t="shared" si="146"/>
        <v/>
      </c>
      <c r="AI497" s="46" t="str">
        <f t="shared" si="147"/>
        <v/>
      </c>
      <c r="AJ497" s="46" t="str">
        <f t="shared" si="148"/>
        <v/>
      </c>
      <c r="AK497" s="46" t="str">
        <f t="shared" si="149"/>
        <v/>
      </c>
      <c r="AL497" s="46" t="str">
        <f t="shared" si="150"/>
        <v/>
      </c>
      <c r="AM497" s="46" t="str">
        <f t="shared" si="151"/>
        <v/>
      </c>
      <c r="AN497" s="46" t="str">
        <f t="shared" si="152"/>
        <v/>
      </c>
      <c r="AO497" s="46" t="str">
        <f t="shared" si="153"/>
        <v/>
      </c>
      <c r="AP497" s="46" t="str">
        <f t="shared" si="154"/>
        <v/>
      </c>
      <c r="AQ497" s="46" t="str">
        <f t="shared" si="155"/>
        <v/>
      </c>
    </row>
    <row r="498" spans="2:43" x14ac:dyDescent="0.25">
      <c r="B498" s="139"/>
      <c r="C498" s="139"/>
      <c r="D498" s="3"/>
      <c r="E498" s="1"/>
      <c r="F498" s="99" t="str">
        <f t="shared" si="141"/>
        <v/>
      </c>
      <c r="G498" s="99"/>
      <c r="H498" s="9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Y498" s="20"/>
      <c r="Z498" s="4"/>
      <c r="AA498" s="4" t="str">
        <f t="shared" si="139"/>
        <v/>
      </c>
      <c r="AB498" s="4" t="str">
        <f t="shared" si="140"/>
        <v/>
      </c>
      <c r="AD498" s="47" t="str">
        <f t="shared" si="142"/>
        <v/>
      </c>
      <c r="AE498" s="47" t="str">
        <f t="shared" si="143"/>
        <v/>
      </c>
      <c r="AF498" s="46" t="str">
        <f t="shared" si="144"/>
        <v/>
      </c>
      <c r="AG498" s="47" t="str">
        <f t="shared" si="145"/>
        <v/>
      </c>
      <c r="AH498" s="46" t="str">
        <f t="shared" si="146"/>
        <v/>
      </c>
      <c r="AI498" s="46" t="str">
        <f t="shared" si="147"/>
        <v/>
      </c>
      <c r="AJ498" s="46" t="str">
        <f t="shared" si="148"/>
        <v/>
      </c>
      <c r="AK498" s="46" t="str">
        <f t="shared" si="149"/>
        <v/>
      </c>
      <c r="AL498" s="46" t="str">
        <f t="shared" si="150"/>
        <v/>
      </c>
      <c r="AM498" s="46" t="str">
        <f t="shared" si="151"/>
        <v/>
      </c>
      <c r="AN498" s="46" t="str">
        <f t="shared" si="152"/>
        <v/>
      </c>
      <c r="AO498" s="46" t="str">
        <f t="shared" si="153"/>
        <v/>
      </c>
      <c r="AP498" s="46" t="str">
        <f t="shared" si="154"/>
        <v/>
      </c>
      <c r="AQ498" s="46" t="str">
        <f t="shared" si="155"/>
        <v/>
      </c>
    </row>
    <row r="499" spans="2:43" x14ac:dyDescent="0.25">
      <c r="B499" s="139"/>
      <c r="C499" s="139"/>
      <c r="D499" s="3"/>
      <c r="E499" s="1"/>
      <c r="F499" s="99" t="str">
        <f t="shared" si="141"/>
        <v/>
      </c>
      <c r="G499" s="99"/>
      <c r="H499" s="9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Y499" s="20"/>
      <c r="Z499" s="4"/>
      <c r="AA499" s="4" t="str">
        <f t="shared" si="139"/>
        <v/>
      </c>
      <c r="AB499" s="4" t="str">
        <f t="shared" si="140"/>
        <v/>
      </c>
      <c r="AD499" s="47" t="str">
        <f t="shared" si="142"/>
        <v/>
      </c>
      <c r="AE499" s="47" t="str">
        <f t="shared" si="143"/>
        <v/>
      </c>
      <c r="AF499" s="46" t="str">
        <f t="shared" si="144"/>
        <v/>
      </c>
      <c r="AG499" s="47" t="str">
        <f t="shared" si="145"/>
        <v/>
      </c>
      <c r="AH499" s="46" t="str">
        <f t="shared" si="146"/>
        <v/>
      </c>
      <c r="AI499" s="46" t="str">
        <f t="shared" si="147"/>
        <v/>
      </c>
      <c r="AJ499" s="46" t="str">
        <f t="shared" si="148"/>
        <v/>
      </c>
      <c r="AK499" s="46" t="str">
        <f t="shared" si="149"/>
        <v/>
      </c>
      <c r="AL499" s="46" t="str">
        <f t="shared" si="150"/>
        <v/>
      </c>
      <c r="AM499" s="46" t="str">
        <f t="shared" si="151"/>
        <v/>
      </c>
      <c r="AN499" s="46" t="str">
        <f t="shared" si="152"/>
        <v/>
      </c>
      <c r="AO499" s="46" t="str">
        <f t="shared" si="153"/>
        <v/>
      </c>
      <c r="AP499" s="46" t="str">
        <f t="shared" si="154"/>
        <v/>
      </c>
      <c r="AQ499" s="46" t="str">
        <f t="shared" si="155"/>
        <v/>
      </c>
    </row>
    <row r="500" spans="2:43" x14ac:dyDescent="0.25">
      <c r="B500" s="139"/>
      <c r="C500" s="139"/>
      <c r="D500" s="3"/>
      <c r="E500" s="1"/>
      <c r="F500" s="99" t="str">
        <f t="shared" si="141"/>
        <v/>
      </c>
      <c r="G500" s="99"/>
      <c r="H500" s="9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Y500" s="20"/>
      <c r="Z500" s="4"/>
      <c r="AA500" s="4" t="str">
        <f t="shared" si="139"/>
        <v/>
      </c>
      <c r="AB500" s="4" t="str">
        <f t="shared" si="140"/>
        <v/>
      </c>
      <c r="AD500" s="47" t="str">
        <f t="shared" si="142"/>
        <v/>
      </c>
      <c r="AE500" s="47" t="str">
        <f t="shared" si="143"/>
        <v/>
      </c>
      <c r="AF500" s="46" t="str">
        <f t="shared" si="144"/>
        <v/>
      </c>
      <c r="AG500" s="47" t="str">
        <f t="shared" si="145"/>
        <v/>
      </c>
      <c r="AH500" s="46" t="str">
        <f t="shared" si="146"/>
        <v/>
      </c>
      <c r="AI500" s="46" t="str">
        <f t="shared" si="147"/>
        <v/>
      </c>
      <c r="AJ500" s="46" t="str">
        <f t="shared" si="148"/>
        <v/>
      </c>
      <c r="AK500" s="46" t="str">
        <f t="shared" si="149"/>
        <v/>
      </c>
      <c r="AL500" s="46" t="str">
        <f t="shared" si="150"/>
        <v/>
      </c>
      <c r="AM500" s="46" t="str">
        <f t="shared" si="151"/>
        <v/>
      </c>
      <c r="AN500" s="46" t="str">
        <f t="shared" si="152"/>
        <v/>
      </c>
      <c r="AO500" s="46" t="str">
        <f t="shared" si="153"/>
        <v/>
      </c>
      <c r="AP500" s="46" t="str">
        <f t="shared" si="154"/>
        <v/>
      </c>
      <c r="AQ500" s="46" t="str">
        <f t="shared" si="155"/>
        <v/>
      </c>
    </row>
    <row r="501" spans="2:43" x14ac:dyDescent="0.25">
      <c r="B501" s="139"/>
      <c r="C501" s="139"/>
      <c r="D501" s="3"/>
      <c r="E501" s="1"/>
      <c r="F501" s="99" t="str">
        <f t="shared" si="141"/>
        <v/>
      </c>
      <c r="G501" s="99"/>
      <c r="H501" s="9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Y501" s="20"/>
      <c r="Z501" s="4"/>
      <c r="AA501" s="4" t="str">
        <f t="shared" si="139"/>
        <v/>
      </c>
      <c r="AB501" s="4" t="str">
        <f t="shared" si="140"/>
        <v/>
      </c>
      <c r="AD501" s="47" t="str">
        <f t="shared" si="142"/>
        <v/>
      </c>
      <c r="AE501" s="47" t="str">
        <f t="shared" si="143"/>
        <v/>
      </c>
      <c r="AF501" s="46" t="str">
        <f t="shared" si="144"/>
        <v/>
      </c>
      <c r="AG501" s="47" t="str">
        <f t="shared" si="145"/>
        <v/>
      </c>
      <c r="AH501" s="46" t="str">
        <f t="shared" si="146"/>
        <v/>
      </c>
      <c r="AI501" s="46" t="str">
        <f t="shared" si="147"/>
        <v/>
      </c>
      <c r="AJ501" s="46" t="str">
        <f t="shared" si="148"/>
        <v/>
      </c>
      <c r="AK501" s="46" t="str">
        <f t="shared" si="149"/>
        <v/>
      </c>
      <c r="AL501" s="46" t="str">
        <f t="shared" si="150"/>
        <v/>
      </c>
      <c r="AM501" s="46" t="str">
        <f t="shared" si="151"/>
        <v/>
      </c>
      <c r="AN501" s="46" t="str">
        <f t="shared" si="152"/>
        <v/>
      </c>
      <c r="AO501" s="46" t="str">
        <f t="shared" si="153"/>
        <v/>
      </c>
      <c r="AP501" s="46" t="str">
        <f t="shared" si="154"/>
        <v/>
      </c>
      <c r="AQ501" s="46" t="str">
        <f t="shared" si="155"/>
        <v/>
      </c>
    </row>
    <row r="502" spans="2:43" x14ac:dyDescent="0.25">
      <c r="B502" s="139"/>
      <c r="C502" s="139"/>
      <c r="D502" s="3"/>
      <c r="E502" s="1"/>
      <c r="F502" s="99" t="str">
        <f t="shared" si="141"/>
        <v/>
      </c>
      <c r="G502" s="99"/>
      <c r="H502" s="9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Y502" s="20"/>
      <c r="Z502" s="4"/>
      <c r="AA502" s="4" t="str">
        <f t="shared" si="139"/>
        <v/>
      </c>
      <c r="AB502" s="4" t="str">
        <f t="shared" si="140"/>
        <v/>
      </c>
      <c r="AD502" s="47" t="str">
        <f t="shared" si="142"/>
        <v/>
      </c>
      <c r="AE502" s="47" t="str">
        <f t="shared" si="143"/>
        <v/>
      </c>
      <c r="AF502" s="46" t="str">
        <f t="shared" si="144"/>
        <v/>
      </c>
      <c r="AG502" s="47" t="str">
        <f t="shared" si="145"/>
        <v/>
      </c>
      <c r="AH502" s="46" t="str">
        <f t="shared" si="146"/>
        <v/>
      </c>
      <c r="AI502" s="46" t="str">
        <f t="shared" si="147"/>
        <v/>
      </c>
      <c r="AJ502" s="46" t="str">
        <f t="shared" si="148"/>
        <v/>
      </c>
      <c r="AK502" s="46" t="str">
        <f t="shared" si="149"/>
        <v/>
      </c>
      <c r="AL502" s="46" t="str">
        <f t="shared" si="150"/>
        <v/>
      </c>
      <c r="AM502" s="46" t="str">
        <f t="shared" si="151"/>
        <v/>
      </c>
      <c r="AN502" s="46" t="str">
        <f t="shared" si="152"/>
        <v/>
      </c>
      <c r="AO502" s="46" t="str">
        <f t="shared" si="153"/>
        <v/>
      </c>
      <c r="AP502" s="46" t="str">
        <f t="shared" si="154"/>
        <v/>
      </c>
      <c r="AQ502" s="46" t="str">
        <f t="shared" si="155"/>
        <v/>
      </c>
    </row>
    <row r="503" spans="2:43" x14ac:dyDescent="0.25">
      <c r="B503" s="139"/>
      <c r="C503" s="139"/>
      <c r="D503" s="3"/>
      <c r="E503" s="1"/>
      <c r="F503" s="99" t="str">
        <f t="shared" si="141"/>
        <v/>
      </c>
      <c r="G503" s="99"/>
      <c r="H503" s="9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Y503" s="20"/>
      <c r="Z503" s="4"/>
      <c r="AA503" s="4" t="str">
        <f t="shared" si="139"/>
        <v/>
      </c>
      <c r="AB503" s="4" t="str">
        <f t="shared" si="140"/>
        <v/>
      </c>
      <c r="AD503" s="47" t="str">
        <f t="shared" si="142"/>
        <v/>
      </c>
      <c r="AE503" s="47" t="str">
        <f t="shared" si="143"/>
        <v/>
      </c>
      <c r="AF503" s="46" t="str">
        <f t="shared" si="144"/>
        <v/>
      </c>
      <c r="AG503" s="47" t="str">
        <f t="shared" si="145"/>
        <v/>
      </c>
      <c r="AH503" s="46" t="str">
        <f t="shared" si="146"/>
        <v/>
      </c>
      <c r="AI503" s="46" t="str">
        <f t="shared" si="147"/>
        <v/>
      </c>
      <c r="AJ503" s="46" t="str">
        <f t="shared" si="148"/>
        <v/>
      </c>
      <c r="AK503" s="46" t="str">
        <f t="shared" si="149"/>
        <v/>
      </c>
      <c r="AL503" s="46" t="str">
        <f t="shared" si="150"/>
        <v/>
      </c>
      <c r="AM503" s="46" t="str">
        <f t="shared" si="151"/>
        <v/>
      </c>
      <c r="AN503" s="46" t="str">
        <f t="shared" si="152"/>
        <v/>
      </c>
      <c r="AO503" s="46" t="str">
        <f t="shared" si="153"/>
        <v/>
      </c>
      <c r="AP503" s="46" t="str">
        <f t="shared" si="154"/>
        <v/>
      </c>
      <c r="AQ503" s="46" t="str">
        <f t="shared" si="155"/>
        <v/>
      </c>
    </row>
    <row r="504" spans="2:43" x14ac:dyDescent="0.25">
      <c r="B504" s="139"/>
      <c r="C504" s="139"/>
      <c r="D504" s="3"/>
      <c r="E504" s="1"/>
      <c r="F504" s="99" t="str">
        <f t="shared" si="141"/>
        <v/>
      </c>
      <c r="G504" s="99"/>
      <c r="H504" s="9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Y504" s="20"/>
      <c r="Z504" s="4"/>
      <c r="AA504" s="4" t="str">
        <f t="shared" si="139"/>
        <v/>
      </c>
      <c r="AB504" s="4" t="str">
        <f t="shared" si="140"/>
        <v/>
      </c>
      <c r="AD504" s="47" t="str">
        <f t="shared" si="142"/>
        <v/>
      </c>
      <c r="AE504" s="47" t="str">
        <f t="shared" si="143"/>
        <v/>
      </c>
      <c r="AF504" s="46" t="str">
        <f t="shared" si="144"/>
        <v/>
      </c>
      <c r="AG504" s="47" t="str">
        <f t="shared" si="145"/>
        <v/>
      </c>
      <c r="AH504" s="46" t="str">
        <f t="shared" si="146"/>
        <v/>
      </c>
      <c r="AI504" s="46" t="str">
        <f t="shared" si="147"/>
        <v/>
      </c>
      <c r="AJ504" s="46" t="str">
        <f t="shared" si="148"/>
        <v/>
      </c>
      <c r="AK504" s="46" t="str">
        <f t="shared" si="149"/>
        <v/>
      </c>
      <c r="AL504" s="46" t="str">
        <f t="shared" si="150"/>
        <v/>
      </c>
      <c r="AM504" s="46" t="str">
        <f t="shared" si="151"/>
        <v/>
      </c>
      <c r="AN504" s="46" t="str">
        <f t="shared" si="152"/>
        <v/>
      </c>
      <c r="AO504" s="46" t="str">
        <f t="shared" si="153"/>
        <v/>
      </c>
      <c r="AP504" s="46" t="str">
        <f t="shared" si="154"/>
        <v/>
      </c>
      <c r="AQ504" s="46" t="str">
        <f t="shared" si="155"/>
        <v/>
      </c>
    </row>
    <row r="505" spans="2:43" x14ac:dyDescent="0.25">
      <c r="B505" s="139"/>
      <c r="C505" s="139"/>
      <c r="D505" s="3"/>
      <c r="E505" s="1"/>
      <c r="F505" s="99" t="str">
        <f t="shared" si="141"/>
        <v/>
      </c>
      <c r="G505" s="99"/>
      <c r="H505" s="9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Y505" s="20"/>
      <c r="Z505" s="4"/>
      <c r="AA505" s="4" t="str">
        <f t="shared" si="139"/>
        <v/>
      </c>
      <c r="AB505" s="4" t="str">
        <f t="shared" si="140"/>
        <v/>
      </c>
      <c r="AD505" s="47" t="str">
        <f t="shared" si="142"/>
        <v/>
      </c>
      <c r="AE505" s="47" t="str">
        <f t="shared" si="143"/>
        <v/>
      </c>
      <c r="AF505" s="46" t="str">
        <f t="shared" si="144"/>
        <v/>
      </c>
      <c r="AG505" s="47" t="str">
        <f t="shared" si="145"/>
        <v/>
      </c>
      <c r="AH505" s="46" t="str">
        <f t="shared" si="146"/>
        <v/>
      </c>
      <c r="AI505" s="46" t="str">
        <f t="shared" si="147"/>
        <v/>
      </c>
      <c r="AJ505" s="46" t="str">
        <f t="shared" si="148"/>
        <v/>
      </c>
      <c r="AK505" s="46" t="str">
        <f t="shared" si="149"/>
        <v/>
      </c>
      <c r="AL505" s="46" t="str">
        <f t="shared" si="150"/>
        <v/>
      </c>
      <c r="AM505" s="46" t="str">
        <f t="shared" si="151"/>
        <v/>
      </c>
      <c r="AN505" s="46" t="str">
        <f t="shared" si="152"/>
        <v/>
      </c>
      <c r="AO505" s="46" t="str">
        <f t="shared" si="153"/>
        <v/>
      </c>
      <c r="AP505" s="46" t="str">
        <f t="shared" si="154"/>
        <v/>
      </c>
      <c r="AQ505" s="46" t="str">
        <f t="shared" si="155"/>
        <v/>
      </c>
    </row>
    <row r="506" spans="2:43" x14ac:dyDescent="0.25">
      <c r="B506" s="139"/>
      <c r="C506" s="139"/>
      <c r="D506" s="3"/>
      <c r="E506" s="1"/>
      <c r="F506" s="99" t="str">
        <f t="shared" si="141"/>
        <v/>
      </c>
      <c r="G506" s="99"/>
      <c r="H506" s="9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Y506" s="20"/>
      <c r="Z506" s="4"/>
      <c r="AA506" s="4" t="str">
        <f t="shared" si="139"/>
        <v/>
      </c>
      <c r="AB506" s="4" t="str">
        <f t="shared" si="140"/>
        <v/>
      </c>
      <c r="AD506" s="47" t="str">
        <f t="shared" si="142"/>
        <v/>
      </c>
      <c r="AE506" s="47" t="str">
        <f t="shared" si="143"/>
        <v/>
      </c>
      <c r="AF506" s="46" t="str">
        <f t="shared" si="144"/>
        <v/>
      </c>
      <c r="AG506" s="47" t="str">
        <f t="shared" si="145"/>
        <v/>
      </c>
      <c r="AH506" s="46" t="str">
        <f t="shared" si="146"/>
        <v/>
      </c>
      <c r="AI506" s="46" t="str">
        <f t="shared" si="147"/>
        <v/>
      </c>
      <c r="AJ506" s="46" t="str">
        <f t="shared" si="148"/>
        <v/>
      </c>
      <c r="AK506" s="46" t="str">
        <f t="shared" si="149"/>
        <v/>
      </c>
      <c r="AL506" s="46" t="str">
        <f t="shared" si="150"/>
        <v/>
      </c>
      <c r="AM506" s="46" t="str">
        <f t="shared" si="151"/>
        <v/>
      </c>
      <c r="AN506" s="46" t="str">
        <f t="shared" si="152"/>
        <v/>
      </c>
      <c r="AO506" s="46" t="str">
        <f t="shared" si="153"/>
        <v/>
      </c>
      <c r="AP506" s="46" t="str">
        <f t="shared" si="154"/>
        <v/>
      </c>
      <c r="AQ506" s="46" t="str">
        <f t="shared" si="155"/>
        <v/>
      </c>
    </row>
    <row r="507" spans="2:43" x14ac:dyDescent="0.25">
      <c r="B507" s="139"/>
      <c r="C507" s="139"/>
      <c r="D507" s="3"/>
      <c r="E507" s="1"/>
      <c r="F507" s="99" t="str">
        <f t="shared" si="141"/>
        <v/>
      </c>
      <c r="G507" s="99"/>
      <c r="H507" s="9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Y507" s="20"/>
      <c r="Z507" s="4"/>
      <c r="AA507" s="4" t="str">
        <f t="shared" si="139"/>
        <v/>
      </c>
      <c r="AB507" s="4" t="str">
        <f t="shared" si="140"/>
        <v/>
      </c>
      <c r="AD507" s="47" t="str">
        <f t="shared" si="142"/>
        <v/>
      </c>
      <c r="AE507" s="47" t="str">
        <f t="shared" si="143"/>
        <v/>
      </c>
      <c r="AF507" s="46" t="str">
        <f t="shared" si="144"/>
        <v/>
      </c>
      <c r="AG507" s="47" t="str">
        <f t="shared" si="145"/>
        <v/>
      </c>
      <c r="AH507" s="46" t="str">
        <f t="shared" si="146"/>
        <v/>
      </c>
      <c r="AI507" s="46" t="str">
        <f t="shared" si="147"/>
        <v/>
      </c>
      <c r="AJ507" s="46" t="str">
        <f t="shared" si="148"/>
        <v/>
      </c>
      <c r="AK507" s="46" t="str">
        <f t="shared" si="149"/>
        <v/>
      </c>
      <c r="AL507" s="46" t="str">
        <f t="shared" si="150"/>
        <v/>
      </c>
      <c r="AM507" s="46" t="str">
        <f t="shared" si="151"/>
        <v/>
      </c>
      <c r="AN507" s="46" t="str">
        <f t="shared" si="152"/>
        <v/>
      </c>
      <c r="AO507" s="46" t="str">
        <f t="shared" si="153"/>
        <v/>
      </c>
      <c r="AP507" s="46" t="str">
        <f t="shared" si="154"/>
        <v/>
      </c>
      <c r="AQ507" s="46" t="str">
        <f t="shared" si="155"/>
        <v/>
      </c>
    </row>
    <row r="508" spans="2:43" x14ac:dyDescent="0.25">
      <c r="B508" s="139"/>
      <c r="C508" s="139"/>
      <c r="D508" s="3"/>
      <c r="E508" s="1"/>
      <c r="F508" s="99" t="str">
        <f t="shared" si="141"/>
        <v/>
      </c>
      <c r="G508" s="99"/>
      <c r="H508" s="9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Y508" s="20"/>
      <c r="Z508" s="4"/>
      <c r="AA508" s="4" t="str">
        <f t="shared" si="139"/>
        <v/>
      </c>
      <c r="AB508" s="4" t="str">
        <f t="shared" si="140"/>
        <v/>
      </c>
      <c r="AD508" s="47" t="str">
        <f t="shared" si="142"/>
        <v/>
      </c>
      <c r="AE508" s="47" t="str">
        <f t="shared" si="143"/>
        <v/>
      </c>
      <c r="AF508" s="46" t="str">
        <f t="shared" si="144"/>
        <v/>
      </c>
      <c r="AG508" s="47" t="str">
        <f t="shared" si="145"/>
        <v/>
      </c>
      <c r="AH508" s="46" t="str">
        <f t="shared" si="146"/>
        <v/>
      </c>
      <c r="AI508" s="46" t="str">
        <f t="shared" si="147"/>
        <v/>
      </c>
      <c r="AJ508" s="46" t="str">
        <f t="shared" si="148"/>
        <v/>
      </c>
      <c r="AK508" s="46" t="str">
        <f t="shared" si="149"/>
        <v/>
      </c>
      <c r="AL508" s="46" t="str">
        <f t="shared" si="150"/>
        <v/>
      </c>
      <c r="AM508" s="46" t="str">
        <f t="shared" si="151"/>
        <v/>
      </c>
      <c r="AN508" s="46" t="str">
        <f t="shared" si="152"/>
        <v/>
      </c>
      <c r="AO508" s="46" t="str">
        <f t="shared" si="153"/>
        <v/>
      </c>
      <c r="AP508" s="46" t="str">
        <f t="shared" si="154"/>
        <v/>
      </c>
      <c r="AQ508" s="46" t="str">
        <f t="shared" si="155"/>
        <v/>
      </c>
    </row>
    <row r="509" spans="2:43" x14ac:dyDescent="0.25">
      <c r="B509" s="139"/>
      <c r="C509" s="139"/>
      <c r="D509" s="3"/>
      <c r="E509" s="1"/>
      <c r="F509" s="99" t="str">
        <f t="shared" si="141"/>
        <v/>
      </c>
      <c r="G509" s="99"/>
      <c r="H509" s="9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Y509" s="20"/>
      <c r="Z509" s="4"/>
      <c r="AA509" s="4" t="str">
        <f t="shared" si="139"/>
        <v/>
      </c>
      <c r="AB509" s="4" t="str">
        <f t="shared" si="140"/>
        <v/>
      </c>
      <c r="AD509" s="47" t="str">
        <f t="shared" si="142"/>
        <v/>
      </c>
      <c r="AE509" s="47" t="str">
        <f t="shared" si="143"/>
        <v/>
      </c>
      <c r="AF509" s="46" t="str">
        <f t="shared" si="144"/>
        <v/>
      </c>
      <c r="AG509" s="47" t="str">
        <f t="shared" si="145"/>
        <v/>
      </c>
      <c r="AH509" s="46" t="str">
        <f t="shared" si="146"/>
        <v/>
      </c>
      <c r="AI509" s="46" t="str">
        <f t="shared" si="147"/>
        <v/>
      </c>
      <c r="AJ509" s="46" t="str">
        <f t="shared" si="148"/>
        <v/>
      </c>
      <c r="AK509" s="46" t="str">
        <f t="shared" si="149"/>
        <v/>
      </c>
      <c r="AL509" s="46" t="str">
        <f t="shared" si="150"/>
        <v/>
      </c>
      <c r="AM509" s="46" t="str">
        <f t="shared" si="151"/>
        <v/>
      </c>
      <c r="AN509" s="46" t="str">
        <f t="shared" si="152"/>
        <v/>
      </c>
      <c r="AO509" s="46" t="str">
        <f t="shared" si="153"/>
        <v/>
      </c>
      <c r="AP509" s="46" t="str">
        <f t="shared" si="154"/>
        <v/>
      </c>
      <c r="AQ509" s="46" t="str">
        <f t="shared" si="155"/>
        <v/>
      </c>
    </row>
    <row r="510" spans="2:43" x14ac:dyDescent="0.25">
      <c r="B510" s="139"/>
      <c r="C510" s="139"/>
      <c r="D510" s="3"/>
      <c r="E510" s="1"/>
      <c r="F510" s="99" t="str">
        <f t="shared" si="141"/>
        <v/>
      </c>
      <c r="G510" s="99"/>
      <c r="H510" s="9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Y510" s="20"/>
      <c r="Z510" s="4"/>
      <c r="AA510" s="4" t="str">
        <f t="shared" si="139"/>
        <v/>
      </c>
      <c r="AB510" s="4" t="str">
        <f t="shared" si="140"/>
        <v/>
      </c>
      <c r="AD510" s="47" t="str">
        <f t="shared" si="142"/>
        <v/>
      </c>
      <c r="AE510" s="47" t="str">
        <f t="shared" si="143"/>
        <v/>
      </c>
      <c r="AF510" s="46" t="str">
        <f t="shared" si="144"/>
        <v/>
      </c>
      <c r="AG510" s="47" t="str">
        <f t="shared" si="145"/>
        <v/>
      </c>
      <c r="AH510" s="46" t="str">
        <f t="shared" si="146"/>
        <v/>
      </c>
      <c r="AI510" s="46" t="str">
        <f t="shared" si="147"/>
        <v/>
      </c>
      <c r="AJ510" s="46" t="str">
        <f t="shared" si="148"/>
        <v/>
      </c>
      <c r="AK510" s="46" t="str">
        <f t="shared" si="149"/>
        <v/>
      </c>
      <c r="AL510" s="46" t="str">
        <f t="shared" si="150"/>
        <v/>
      </c>
      <c r="AM510" s="46" t="str">
        <f t="shared" si="151"/>
        <v/>
      </c>
      <c r="AN510" s="46" t="str">
        <f t="shared" si="152"/>
        <v/>
      </c>
      <c r="AO510" s="46" t="str">
        <f t="shared" si="153"/>
        <v/>
      </c>
      <c r="AP510" s="46" t="str">
        <f t="shared" si="154"/>
        <v/>
      </c>
      <c r="AQ510" s="46" t="str">
        <f t="shared" si="155"/>
        <v/>
      </c>
    </row>
    <row r="511" spans="2:43" x14ac:dyDescent="0.25">
      <c r="B511" s="139"/>
      <c r="C511" s="139"/>
      <c r="D511" s="3"/>
      <c r="E511" s="1"/>
      <c r="F511" s="99" t="str">
        <f t="shared" si="141"/>
        <v/>
      </c>
      <c r="G511" s="99"/>
      <c r="H511" s="9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Y511" s="20"/>
      <c r="Z511" s="4"/>
      <c r="AA511" s="4" t="str">
        <f t="shared" si="139"/>
        <v/>
      </c>
      <c r="AB511" s="4" t="str">
        <f t="shared" si="140"/>
        <v/>
      </c>
      <c r="AD511" s="47" t="str">
        <f t="shared" si="142"/>
        <v/>
      </c>
      <c r="AE511" s="47" t="str">
        <f t="shared" si="143"/>
        <v/>
      </c>
      <c r="AF511" s="46" t="str">
        <f t="shared" si="144"/>
        <v/>
      </c>
      <c r="AG511" s="47" t="str">
        <f t="shared" si="145"/>
        <v/>
      </c>
      <c r="AH511" s="46" t="str">
        <f t="shared" si="146"/>
        <v/>
      </c>
      <c r="AI511" s="46" t="str">
        <f t="shared" si="147"/>
        <v/>
      </c>
      <c r="AJ511" s="46" t="str">
        <f t="shared" si="148"/>
        <v/>
      </c>
      <c r="AK511" s="46" t="str">
        <f t="shared" si="149"/>
        <v/>
      </c>
      <c r="AL511" s="46" t="str">
        <f t="shared" si="150"/>
        <v/>
      </c>
      <c r="AM511" s="46" t="str">
        <f t="shared" si="151"/>
        <v/>
      </c>
      <c r="AN511" s="46" t="str">
        <f t="shared" si="152"/>
        <v/>
      </c>
      <c r="AO511" s="46" t="str">
        <f t="shared" si="153"/>
        <v/>
      </c>
      <c r="AP511" s="46" t="str">
        <f t="shared" si="154"/>
        <v/>
      </c>
      <c r="AQ511" s="46" t="str">
        <f t="shared" si="155"/>
        <v/>
      </c>
    </row>
    <row r="512" spans="2:43" x14ac:dyDescent="0.25">
      <c r="B512" s="139"/>
      <c r="C512" s="139"/>
      <c r="D512" s="3"/>
      <c r="E512" s="1"/>
      <c r="F512" s="99" t="str">
        <f t="shared" si="141"/>
        <v/>
      </c>
      <c r="G512" s="99"/>
      <c r="H512" s="9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Y512" s="20"/>
      <c r="Z512" s="4"/>
      <c r="AA512" s="4" t="str">
        <f t="shared" si="139"/>
        <v/>
      </c>
      <c r="AB512" s="4" t="str">
        <f t="shared" si="140"/>
        <v/>
      </c>
      <c r="AD512" s="47" t="str">
        <f t="shared" si="142"/>
        <v/>
      </c>
      <c r="AE512" s="47" t="str">
        <f t="shared" si="143"/>
        <v/>
      </c>
      <c r="AF512" s="46" t="str">
        <f t="shared" si="144"/>
        <v/>
      </c>
      <c r="AG512" s="47" t="str">
        <f t="shared" si="145"/>
        <v/>
      </c>
      <c r="AH512" s="46" t="str">
        <f t="shared" si="146"/>
        <v/>
      </c>
      <c r="AI512" s="46" t="str">
        <f t="shared" si="147"/>
        <v/>
      </c>
      <c r="AJ512" s="46" t="str">
        <f t="shared" si="148"/>
        <v/>
      </c>
      <c r="AK512" s="46" t="str">
        <f t="shared" si="149"/>
        <v/>
      </c>
      <c r="AL512" s="46" t="str">
        <f t="shared" si="150"/>
        <v/>
      </c>
      <c r="AM512" s="46" t="str">
        <f t="shared" si="151"/>
        <v/>
      </c>
      <c r="AN512" s="46" t="str">
        <f t="shared" si="152"/>
        <v/>
      </c>
      <c r="AO512" s="46" t="str">
        <f t="shared" si="153"/>
        <v/>
      </c>
      <c r="AP512" s="46" t="str">
        <f t="shared" si="154"/>
        <v/>
      </c>
      <c r="AQ512" s="46" t="str">
        <f t="shared" si="155"/>
        <v/>
      </c>
    </row>
    <row r="513" spans="2:43" x14ac:dyDescent="0.25">
      <c r="B513" s="139"/>
      <c r="C513" s="139"/>
      <c r="D513" s="3"/>
      <c r="E513" s="1"/>
      <c r="F513" s="99" t="str">
        <f t="shared" si="141"/>
        <v/>
      </c>
      <c r="G513" s="99"/>
      <c r="H513" s="9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Y513" s="20"/>
      <c r="Z513" s="4"/>
      <c r="AA513" s="4" t="str">
        <f t="shared" si="139"/>
        <v/>
      </c>
      <c r="AB513" s="4" t="str">
        <f t="shared" si="140"/>
        <v/>
      </c>
      <c r="AD513" s="47" t="str">
        <f t="shared" si="142"/>
        <v/>
      </c>
      <c r="AE513" s="47" t="str">
        <f t="shared" si="143"/>
        <v/>
      </c>
      <c r="AF513" s="46" t="str">
        <f t="shared" si="144"/>
        <v/>
      </c>
      <c r="AG513" s="47" t="str">
        <f t="shared" si="145"/>
        <v/>
      </c>
      <c r="AH513" s="46" t="str">
        <f t="shared" si="146"/>
        <v/>
      </c>
      <c r="AI513" s="46" t="str">
        <f t="shared" si="147"/>
        <v/>
      </c>
      <c r="AJ513" s="46" t="str">
        <f t="shared" si="148"/>
        <v/>
      </c>
      <c r="AK513" s="46" t="str">
        <f t="shared" si="149"/>
        <v/>
      </c>
      <c r="AL513" s="46" t="str">
        <f t="shared" si="150"/>
        <v/>
      </c>
      <c r="AM513" s="46" t="str">
        <f t="shared" si="151"/>
        <v/>
      </c>
      <c r="AN513" s="46" t="str">
        <f t="shared" si="152"/>
        <v/>
      </c>
      <c r="AO513" s="46" t="str">
        <f t="shared" si="153"/>
        <v/>
      </c>
      <c r="AP513" s="46" t="str">
        <f t="shared" si="154"/>
        <v/>
      </c>
      <c r="AQ513" s="46" t="str">
        <f t="shared" si="155"/>
        <v/>
      </c>
    </row>
    <row r="514" spans="2:43" x14ac:dyDescent="0.25">
      <c r="B514" s="139"/>
      <c r="C514" s="139"/>
      <c r="D514" s="3"/>
      <c r="E514" s="1"/>
      <c r="F514" s="99" t="str">
        <f t="shared" si="141"/>
        <v/>
      </c>
      <c r="G514" s="99"/>
      <c r="H514" s="9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Y514" s="20"/>
      <c r="Z514" s="4"/>
      <c r="AA514" s="4" t="str">
        <f t="shared" si="139"/>
        <v/>
      </c>
      <c r="AB514" s="4" t="str">
        <f t="shared" si="140"/>
        <v/>
      </c>
      <c r="AD514" s="47" t="str">
        <f t="shared" si="142"/>
        <v/>
      </c>
      <c r="AE514" s="47" t="str">
        <f t="shared" si="143"/>
        <v/>
      </c>
      <c r="AF514" s="46" t="str">
        <f t="shared" si="144"/>
        <v/>
      </c>
      <c r="AG514" s="47" t="str">
        <f t="shared" si="145"/>
        <v/>
      </c>
      <c r="AH514" s="46" t="str">
        <f t="shared" si="146"/>
        <v/>
      </c>
      <c r="AI514" s="46" t="str">
        <f t="shared" si="147"/>
        <v/>
      </c>
      <c r="AJ514" s="46" t="str">
        <f t="shared" si="148"/>
        <v/>
      </c>
      <c r="AK514" s="46" t="str">
        <f t="shared" si="149"/>
        <v/>
      </c>
      <c r="AL514" s="46" t="str">
        <f t="shared" si="150"/>
        <v/>
      </c>
      <c r="AM514" s="46" t="str">
        <f t="shared" si="151"/>
        <v/>
      </c>
      <c r="AN514" s="46" t="str">
        <f t="shared" si="152"/>
        <v/>
      </c>
      <c r="AO514" s="46" t="str">
        <f t="shared" si="153"/>
        <v/>
      </c>
      <c r="AP514" s="46" t="str">
        <f t="shared" si="154"/>
        <v/>
      </c>
      <c r="AQ514" s="46" t="str">
        <f t="shared" si="155"/>
        <v/>
      </c>
    </row>
    <row r="515" spans="2:43" x14ac:dyDescent="0.25">
      <c r="B515" s="139"/>
      <c r="C515" s="139"/>
      <c r="D515" s="3"/>
      <c r="E515" s="1"/>
      <c r="F515" s="99" t="str">
        <f t="shared" si="141"/>
        <v/>
      </c>
      <c r="G515" s="99"/>
      <c r="H515" s="9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Y515" s="20"/>
      <c r="Z515" s="4"/>
      <c r="AA515" s="4" t="str">
        <f t="shared" si="139"/>
        <v/>
      </c>
      <c r="AB515" s="4" t="str">
        <f t="shared" si="140"/>
        <v/>
      </c>
      <c r="AD515" s="47" t="str">
        <f t="shared" si="142"/>
        <v/>
      </c>
      <c r="AE515" s="47" t="str">
        <f t="shared" si="143"/>
        <v/>
      </c>
      <c r="AF515" s="46" t="str">
        <f t="shared" si="144"/>
        <v/>
      </c>
      <c r="AG515" s="47" t="str">
        <f t="shared" si="145"/>
        <v/>
      </c>
      <c r="AH515" s="46" t="str">
        <f t="shared" si="146"/>
        <v/>
      </c>
      <c r="AI515" s="46" t="str">
        <f t="shared" si="147"/>
        <v/>
      </c>
      <c r="AJ515" s="46" t="str">
        <f t="shared" si="148"/>
        <v/>
      </c>
      <c r="AK515" s="46" t="str">
        <f t="shared" si="149"/>
        <v/>
      </c>
      <c r="AL515" s="46" t="str">
        <f t="shared" si="150"/>
        <v/>
      </c>
      <c r="AM515" s="46" t="str">
        <f t="shared" si="151"/>
        <v/>
      </c>
      <c r="AN515" s="46" t="str">
        <f t="shared" si="152"/>
        <v/>
      </c>
      <c r="AO515" s="46" t="str">
        <f t="shared" si="153"/>
        <v/>
      </c>
      <c r="AP515" s="46" t="str">
        <f t="shared" si="154"/>
        <v/>
      </c>
      <c r="AQ515" s="46" t="str">
        <f t="shared" si="155"/>
        <v/>
      </c>
    </row>
    <row r="516" spans="2:43" x14ac:dyDescent="0.25">
      <c r="B516" s="139"/>
      <c r="C516" s="139"/>
      <c r="D516" s="3"/>
      <c r="E516" s="1"/>
      <c r="F516" s="99" t="str">
        <f t="shared" si="141"/>
        <v/>
      </c>
      <c r="G516" s="99"/>
      <c r="H516" s="9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Y516" s="20"/>
      <c r="Z516" s="4"/>
      <c r="AA516" s="4" t="str">
        <f t="shared" si="139"/>
        <v/>
      </c>
      <c r="AB516" s="4" t="str">
        <f t="shared" si="140"/>
        <v/>
      </c>
      <c r="AD516" s="47" t="str">
        <f t="shared" si="142"/>
        <v/>
      </c>
      <c r="AE516" s="47" t="str">
        <f t="shared" si="143"/>
        <v/>
      </c>
      <c r="AF516" s="46" t="str">
        <f t="shared" si="144"/>
        <v/>
      </c>
      <c r="AG516" s="47" t="str">
        <f t="shared" si="145"/>
        <v/>
      </c>
      <c r="AH516" s="46" t="str">
        <f t="shared" si="146"/>
        <v/>
      </c>
      <c r="AI516" s="46" t="str">
        <f t="shared" si="147"/>
        <v/>
      </c>
      <c r="AJ516" s="46" t="str">
        <f t="shared" si="148"/>
        <v/>
      </c>
      <c r="AK516" s="46" t="str">
        <f t="shared" si="149"/>
        <v/>
      </c>
      <c r="AL516" s="46" t="str">
        <f t="shared" si="150"/>
        <v/>
      </c>
      <c r="AM516" s="46" t="str">
        <f t="shared" si="151"/>
        <v/>
      </c>
      <c r="AN516" s="46" t="str">
        <f t="shared" si="152"/>
        <v/>
      </c>
      <c r="AO516" s="46" t="str">
        <f t="shared" si="153"/>
        <v/>
      </c>
      <c r="AP516" s="46" t="str">
        <f t="shared" si="154"/>
        <v/>
      </c>
      <c r="AQ516" s="46" t="str">
        <f t="shared" si="155"/>
        <v/>
      </c>
    </row>
    <row r="517" spans="2:43" x14ac:dyDescent="0.25">
      <c r="B517" s="139"/>
      <c r="C517" s="139"/>
      <c r="D517" s="3"/>
      <c r="E517" s="1"/>
      <c r="F517" s="99" t="str">
        <f t="shared" si="141"/>
        <v/>
      </c>
      <c r="G517" s="99"/>
      <c r="H517" s="9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Y517" s="20"/>
      <c r="Z517" s="4"/>
      <c r="AA517" s="4" t="str">
        <f t="shared" si="139"/>
        <v/>
      </c>
      <c r="AB517" s="4" t="str">
        <f t="shared" si="140"/>
        <v/>
      </c>
      <c r="AD517" s="47" t="str">
        <f t="shared" si="142"/>
        <v/>
      </c>
      <c r="AE517" s="47" t="str">
        <f t="shared" si="143"/>
        <v/>
      </c>
      <c r="AF517" s="46" t="str">
        <f t="shared" si="144"/>
        <v/>
      </c>
      <c r="AG517" s="47" t="str">
        <f t="shared" si="145"/>
        <v/>
      </c>
      <c r="AH517" s="46" t="str">
        <f t="shared" si="146"/>
        <v/>
      </c>
      <c r="AI517" s="46" t="str">
        <f t="shared" si="147"/>
        <v/>
      </c>
      <c r="AJ517" s="46" t="str">
        <f t="shared" si="148"/>
        <v/>
      </c>
      <c r="AK517" s="46" t="str">
        <f t="shared" si="149"/>
        <v/>
      </c>
      <c r="AL517" s="46" t="str">
        <f t="shared" si="150"/>
        <v/>
      </c>
      <c r="AM517" s="46" t="str">
        <f t="shared" si="151"/>
        <v/>
      </c>
      <c r="AN517" s="46" t="str">
        <f t="shared" si="152"/>
        <v/>
      </c>
      <c r="AO517" s="46" t="str">
        <f t="shared" si="153"/>
        <v/>
      </c>
      <c r="AP517" s="46" t="str">
        <f t="shared" si="154"/>
        <v/>
      </c>
      <c r="AQ517" s="46" t="str">
        <f t="shared" si="155"/>
        <v/>
      </c>
    </row>
    <row r="518" spans="2:43" x14ac:dyDescent="0.25">
      <c r="B518" s="139"/>
      <c r="C518" s="139"/>
      <c r="D518" s="3"/>
      <c r="E518" s="1"/>
      <c r="F518" s="99" t="str">
        <f t="shared" si="141"/>
        <v/>
      </c>
      <c r="G518" s="99"/>
      <c r="H518" s="9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Y518" s="20"/>
      <c r="Z518" s="4"/>
      <c r="AA518" s="4" t="str">
        <f t="shared" si="139"/>
        <v/>
      </c>
      <c r="AB518" s="4" t="str">
        <f t="shared" si="140"/>
        <v/>
      </c>
      <c r="AD518" s="47" t="str">
        <f t="shared" si="142"/>
        <v/>
      </c>
      <c r="AE518" s="47" t="str">
        <f t="shared" si="143"/>
        <v/>
      </c>
      <c r="AF518" s="46" t="str">
        <f t="shared" si="144"/>
        <v/>
      </c>
      <c r="AG518" s="47" t="str">
        <f t="shared" si="145"/>
        <v/>
      </c>
      <c r="AH518" s="46" t="str">
        <f t="shared" si="146"/>
        <v/>
      </c>
      <c r="AI518" s="46" t="str">
        <f t="shared" si="147"/>
        <v/>
      </c>
      <c r="AJ518" s="46" t="str">
        <f t="shared" si="148"/>
        <v/>
      </c>
      <c r="AK518" s="46" t="str">
        <f t="shared" si="149"/>
        <v/>
      </c>
      <c r="AL518" s="46" t="str">
        <f t="shared" si="150"/>
        <v/>
      </c>
      <c r="AM518" s="46" t="str">
        <f t="shared" si="151"/>
        <v/>
      </c>
      <c r="AN518" s="46" t="str">
        <f t="shared" si="152"/>
        <v/>
      </c>
      <c r="AO518" s="46" t="str">
        <f t="shared" si="153"/>
        <v/>
      </c>
      <c r="AP518" s="46" t="str">
        <f t="shared" si="154"/>
        <v/>
      </c>
      <c r="AQ518" s="46" t="str">
        <f t="shared" si="155"/>
        <v/>
      </c>
    </row>
    <row r="519" spans="2:43" x14ac:dyDescent="0.25">
      <c r="B519" s="139"/>
      <c r="C519" s="139"/>
      <c r="D519" s="3"/>
      <c r="E519" s="1"/>
      <c r="F519" s="99" t="str">
        <f t="shared" si="141"/>
        <v/>
      </c>
      <c r="G519" s="99"/>
      <c r="H519" s="9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Y519" s="20"/>
      <c r="Z519" s="4"/>
      <c r="AA519" s="4" t="str">
        <f t="shared" si="139"/>
        <v/>
      </c>
      <c r="AB519" s="4" t="str">
        <f t="shared" si="140"/>
        <v/>
      </c>
      <c r="AD519" s="47" t="str">
        <f t="shared" si="142"/>
        <v/>
      </c>
      <c r="AE519" s="47" t="str">
        <f t="shared" si="143"/>
        <v/>
      </c>
      <c r="AF519" s="46" t="str">
        <f t="shared" si="144"/>
        <v/>
      </c>
      <c r="AG519" s="47" t="str">
        <f t="shared" si="145"/>
        <v/>
      </c>
      <c r="AH519" s="46" t="str">
        <f t="shared" si="146"/>
        <v/>
      </c>
      <c r="AI519" s="46" t="str">
        <f t="shared" si="147"/>
        <v/>
      </c>
      <c r="AJ519" s="46" t="str">
        <f t="shared" si="148"/>
        <v/>
      </c>
      <c r="AK519" s="46" t="str">
        <f t="shared" si="149"/>
        <v/>
      </c>
      <c r="AL519" s="46" t="str">
        <f t="shared" si="150"/>
        <v/>
      </c>
      <c r="AM519" s="46" t="str">
        <f t="shared" si="151"/>
        <v/>
      </c>
      <c r="AN519" s="46" t="str">
        <f t="shared" si="152"/>
        <v/>
      </c>
      <c r="AO519" s="46" t="str">
        <f t="shared" si="153"/>
        <v/>
      </c>
      <c r="AP519" s="46" t="str">
        <f t="shared" si="154"/>
        <v/>
      </c>
      <c r="AQ519" s="46" t="str">
        <f t="shared" si="155"/>
        <v/>
      </c>
    </row>
    <row r="520" spans="2:43" x14ac:dyDescent="0.25">
      <c r="B520" s="139"/>
      <c r="C520" s="139"/>
      <c r="D520" s="3"/>
      <c r="E520" s="1"/>
      <c r="F520" s="99" t="str">
        <f t="shared" si="141"/>
        <v/>
      </c>
      <c r="G520" s="99"/>
      <c r="H520" s="9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Y520" s="20"/>
      <c r="Z520" s="4"/>
      <c r="AA520" s="4" t="str">
        <f t="shared" si="139"/>
        <v/>
      </c>
      <c r="AB520" s="4" t="str">
        <f t="shared" si="140"/>
        <v/>
      </c>
      <c r="AD520" s="47" t="str">
        <f t="shared" si="142"/>
        <v/>
      </c>
      <c r="AE520" s="47" t="str">
        <f t="shared" si="143"/>
        <v/>
      </c>
      <c r="AF520" s="46" t="str">
        <f t="shared" si="144"/>
        <v/>
      </c>
      <c r="AG520" s="47" t="str">
        <f t="shared" si="145"/>
        <v/>
      </c>
      <c r="AH520" s="46" t="str">
        <f t="shared" si="146"/>
        <v/>
      </c>
      <c r="AI520" s="46" t="str">
        <f t="shared" si="147"/>
        <v/>
      </c>
      <c r="AJ520" s="46" t="str">
        <f t="shared" si="148"/>
        <v/>
      </c>
      <c r="AK520" s="46" t="str">
        <f t="shared" si="149"/>
        <v/>
      </c>
      <c r="AL520" s="46" t="str">
        <f t="shared" si="150"/>
        <v/>
      </c>
      <c r="AM520" s="46" t="str">
        <f t="shared" si="151"/>
        <v/>
      </c>
      <c r="AN520" s="46" t="str">
        <f t="shared" si="152"/>
        <v/>
      </c>
      <c r="AO520" s="46" t="str">
        <f t="shared" si="153"/>
        <v/>
      </c>
      <c r="AP520" s="46" t="str">
        <f t="shared" si="154"/>
        <v/>
      </c>
      <c r="AQ520" s="46" t="str">
        <f t="shared" si="155"/>
        <v/>
      </c>
    </row>
    <row r="521" spans="2:43" x14ac:dyDescent="0.25">
      <c r="B521" s="139"/>
      <c r="C521" s="139"/>
      <c r="D521" s="3"/>
      <c r="E521" s="1"/>
      <c r="F521" s="99" t="str">
        <f t="shared" si="141"/>
        <v/>
      </c>
      <c r="G521" s="99"/>
      <c r="H521" s="9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Y521" s="20"/>
      <c r="Z521" s="4"/>
      <c r="AA521" s="4" t="str">
        <f t="shared" si="139"/>
        <v/>
      </c>
      <c r="AB521" s="4" t="str">
        <f t="shared" si="140"/>
        <v/>
      </c>
      <c r="AD521" s="47" t="str">
        <f t="shared" si="142"/>
        <v/>
      </c>
      <c r="AE521" s="47" t="str">
        <f t="shared" si="143"/>
        <v/>
      </c>
      <c r="AF521" s="46" t="str">
        <f t="shared" si="144"/>
        <v/>
      </c>
      <c r="AG521" s="47" t="str">
        <f t="shared" si="145"/>
        <v/>
      </c>
      <c r="AH521" s="46" t="str">
        <f t="shared" si="146"/>
        <v/>
      </c>
      <c r="AI521" s="46" t="str">
        <f t="shared" si="147"/>
        <v/>
      </c>
      <c r="AJ521" s="46" t="str">
        <f t="shared" si="148"/>
        <v/>
      </c>
      <c r="AK521" s="46" t="str">
        <f t="shared" si="149"/>
        <v/>
      </c>
      <c r="AL521" s="46" t="str">
        <f t="shared" si="150"/>
        <v/>
      </c>
      <c r="AM521" s="46" t="str">
        <f t="shared" si="151"/>
        <v/>
      </c>
      <c r="AN521" s="46" t="str">
        <f t="shared" si="152"/>
        <v/>
      </c>
      <c r="AO521" s="46" t="str">
        <f t="shared" si="153"/>
        <v/>
      </c>
      <c r="AP521" s="46" t="str">
        <f t="shared" si="154"/>
        <v/>
      </c>
      <c r="AQ521" s="46" t="str">
        <f t="shared" si="155"/>
        <v/>
      </c>
    </row>
    <row r="522" spans="2:43" x14ac:dyDescent="0.25">
      <c r="B522" s="139"/>
      <c r="C522" s="139"/>
      <c r="D522" s="3"/>
      <c r="E522" s="1"/>
      <c r="F522" s="99" t="str">
        <f t="shared" si="141"/>
        <v/>
      </c>
      <c r="G522" s="99"/>
      <c r="H522" s="9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Y522" s="20"/>
      <c r="Z522" s="4"/>
      <c r="AA522" s="4" t="str">
        <f t="shared" si="139"/>
        <v/>
      </c>
      <c r="AB522" s="4" t="str">
        <f t="shared" si="140"/>
        <v/>
      </c>
      <c r="AD522" s="47" t="str">
        <f t="shared" si="142"/>
        <v/>
      </c>
      <c r="AE522" s="47" t="str">
        <f t="shared" si="143"/>
        <v/>
      </c>
      <c r="AF522" s="46" t="str">
        <f t="shared" si="144"/>
        <v/>
      </c>
      <c r="AG522" s="47" t="str">
        <f t="shared" si="145"/>
        <v/>
      </c>
      <c r="AH522" s="46" t="str">
        <f t="shared" si="146"/>
        <v/>
      </c>
      <c r="AI522" s="46" t="str">
        <f t="shared" si="147"/>
        <v/>
      </c>
      <c r="AJ522" s="46" t="str">
        <f t="shared" si="148"/>
        <v/>
      </c>
      <c r="AK522" s="46" t="str">
        <f t="shared" si="149"/>
        <v/>
      </c>
      <c r="AL522" s="46" t="str">
        <f t="shared" si="150"/>
        <v/>
      </c>
      <c r="AM522" s="46" t="str">
        <f t="shared" si="151"/>
        <v/>
      </c>
      <c r="AN522" s="46" t="str">
        <f t="shared" si="152"/>
        <v/>
      </c>
      <c r="AO522" s="46" t="str">
        <f t="shared" si="153"/>
        <v/>
      </c>
      <c r="AP522" s="46" t="str">
        <f t="shared" si="154"/>
        <v/>
      </c>
      <c r="AQ522" s="46" t="str">
        <f t="shared" si="155"/>
        <v/>
      </c>
    </row>
    <row r="523" spans="2:43" x14ac:dyDescent="0.25">
      <c r="B523" s="139"/>
      <c r="C523" s="139"/>
      <c r="D523" s="3"/>
      <c r="E523" s="1"/>
      <c r="F523" s="99" t="str">
        <f t="shared" si="141"/>
        <v/>
      </c>
      <c r="G523" s="99"/>
      <c r="H523" s="9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Y523" s="20"/>
      <c r="Z523" s="4"/>
      <c r="AA523" s="4" t="str">
        <f t="shared" si="139"/>
        <v/>
      </c>
      <c r="AB523" s="4" t="str">
        <f t="shared" si="140"/>
        <v/>
      </c>
      <c r="AD523" s="47" t="str">
        <f t="shared" si="142"/>
        <v/>
      </c>
      <c r="AE523" s="47" t="str">
        <f t="shared" si="143"/>
        <v/>
      </c>
      <c r="AF523" s="46" t="str">
        <f t="shared" si="144"/>
        <v/>
      </c>
      <c r="AG523" s="47" t="str">
        <f t="shared" si="145"/>
        <v/>
      </c>
      <c r="AH523" s="46" t="str">
        <f t="shared" si="146"/>
        <v/>
      </c>
      <c r="AI523" s="46" t="str">
        <f t="shared" si="147"/>
        <v/>
      </c>
      <c r="AJ523" s="46" t="str">
        <f t="shared" si="148"/>
        <v/>
      </c>
      <c r="AK523" s="46" t="str">
        <f t="shared" si="149"/>
        <v/>
      </c>
      <c r="AL523" s="46" t="str">
        <f t="shared" si="150"/>
        <v/>
      </c>
      <c r="AM523" s="46" t="str">
        <f t="shared" si="151"/>
        <v/>
      </c>
      <c r="AN523" s="46" t="str">
        <f t="shared" si="152"/>
        <v/>
      </c>
      <c r="AO523" s="46" t="str">
        <f t="shared" si="153"/>
        <v/>
      </c>
      <c r="AP523" s="46" t="str">
        <f t="shared" si="154"/>
        <v/>
      </c>
      <c r="AQ523" s="46" t="str">
        <f t="shared" si="155"/>
        <v/>
      </c>
    </row>
    <row r="524" spans="2:43" x14ac:dyDescent="0.25">
      <c r="B524" s="139"/>
      <c r="C524" s="139"/>
      <c r="D524" s="3"/>
      <c r="E524" s="1"/>
      <c r="F524" s="99" t="str">
        <f t="shared" si="141"/>
        <v/>
      </c>
      <c r="G524" s="99"/>
      <c r="H524" s="9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Y524" s="20"/>
      <c r="Z524" s="4"/>
      <c r="AA524" s="4" t="str">
        <f t="shared" si="139"/>
        <v/>
      </c>
      <c r="AB524" s="4" t="str">
        <f t="shared" si="140"/>
        <v/>
      </c>
      <c r="AD524" s="47" t="str">
        <f t="shared" si="142"/>
        <v/>
      </c>
      <c r="AE524" s="47" t="str">
        <f t="shared" si="143"/>
        <v/>
      </c>
      <c r="AF524" s="46" t="str">
        <f t="shared" si="144"/>
        <v/>
      </c>
      <c r="AG524" s="47" t="str">
        <f t="shared" si="145"/>
        <v/>
      </c>
      <c r="AH524" s="46" t="str">
        <f t="shared" si="146"/>
        <v/>
      </c>
      <c r="AI524" s="46" t="str">
        <f t="shared" si="147"/>
        <v/>
      </c>
      <c r="AJ524" s="46" t="str">
        <f t="shared" si="148"/>
        <v/>
      </c>
      <c r="AK524" s="46" t="str">
        <f t="shared" si="149"/>
        <v/>
      </c>
      <c r="AL524" s="46" t="str">
        <f t="shared" si="150"/>
        <v/>
      </c>
      <c r="AM524" s="46" t="str">
        <f t="shared" si="151"/>
        <v/>
      </c>
      <c r="AN524" s="46" t="str">
        <f t="shared" si="152"/>
        <v/>
      </c>
      <c r="AO524" s="46" t="str">
        <f t="shared" si="153"/>
        <v/>
      </c>
      <c r="AP524" s="46" t="str">
        <f t="shared" si="154"/>
        <v/>
      </c>
      <c r="AQ524" s="46" t="str">
        <f t="shared" si="155"/>
        <v/>
      </c>
    </row>
    <row r="525" spans="2:43" x14ac:dyDescent="0.25">
      <c r="B525" s="139"/>
      <c r="C525" s="139"/>
      <c r="D525" s="3"/>
      <c r="E525" s="1"/>
      <c r="F525" s="99" t="str">
        <f t="shared" si="141"/>
        <v/>
      </c>
      <c r="G525" s="99"/>
      <c r="H525" s="9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Y525" s="20"/>
      <c r="Z525" s="4"/>
      <c r="AA525" s="4" t="str">
        <f t="shared" si="139"/>
        <v/>
      </c>
      <c r="AB525" s="4" t="str">
        <f t="shared" si="140"/>
        <v/>
      </c>
      <c r="AD525" s="47" t="str">
        <f t="shared" si="142"/>
        <v/>
      </c>
      <c r="AE525" s="47" t="str">
        <f t="shared" si="143"/>
        <v/>
      </c>
      <c r="AF525" s="46" t="str">
        <f t="shared" si="144"/>
        <v/>
      </c>
      <c r="AG525" s="47" t="str">
        <f t="shared" si="145"/>
        <v/>
      </c>
      <c r="AH525" s="46" t="str">
        <f t="shared" si="146"/>
        <v/>
      </c>
      <c r="AI525" s="46" t="str">
        <f t="shared" si="147"/>
        <v/>
      </c>
      <c r="AJ525" s="46" t="str">
        <f t="shared" si="148"/>
        <v/>
      </c>
      <c r="AK525" s="46" t="str">
        <f t="shared" si="149"/>
        <v/>
      </c>
      <c r="AL525" s="46" t="str">
        <f t="shared" si="150"/>
        <v/>
      </c>
      <c r="AM525" s="46" t="str">
        <f t="shared" si="151"/>
        <v/>
      </c>
      <c r="AN525" s="46" t="str">
        <f t="shared" si="152"/>
        <v/>
      </c>
      <c r="AO525" s="46" t="str">
        <f t="shared" si="153"/>
        <v/>
      </c>
      <c r="AP525" s="46" t="str">
        <f t="shared" si="154"/>
        <v/>
      </c>
      <c r="AQ525" s="46" t="str">
        <f t="shared" si="155"/>
        <v/>
      </c>
    </row>
    <row r="526" spans="2:43" x14ac:dyDescent="0.25">
      <c r="B526" s="139"/>
      <c r="C526" s="139"/>
      <c r="D526" s="3"/>
      <c r="E526" s="1"/>
      <c r="F526" s="99" t="str">
        <f t="shared" si="141"/>
        <v/>
      </c>
      <c r="G526" s="99"/>
      <c r="H526" s="9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Y526" s="20"/>
      <c r="Z526" s="4"/>
      <c r="AA526" s="4" t="str">
        <f t="shared" si="139"/>
        <v/>
      </c>
      <c r="AB526" s="4" t="str">
        <f t="shared" si="140"/>
        <v/>
      </c>
      <c r="AD526" s="47" t="str">
        <f t="shared" si="142"/>
        <v/>
      </c>
      <c r="AE526" s="47" t="str">
        <f t="shared" si="143"/>
        <v/>
      </c>
      <c r="AF526" s="46" t="str">
        <f t="shared" si="144"/>
        <v/>
      </c>
      <c r="AG526" s="47" t="str">
        <f t="shared" si="145"/>
        <v/>
      </c>
      <c r="AH526" s="46" t="str">
        <f t="shared" si="146"/>
        <v/>
      </c>
      <c r="AI526" s="46" t="str">
        <f t="shared" si="147"/>
        <v/>
      </c>
      <c r="AJ526" s="46" t="str">
        <f t="shared" si="148"/>
        <v/>
      </c>
      <c r="AK526" s="46" t="str">
        <f t="shared" si="149"/>
        <v/>
      </c>
      <c r="AL526" s="46" t="str">
        <f t="shared" si="150"/>
        <v/>
      </c>
      <c r="AM526" s="46" t="str">
        <f t="shared" si="151"/>
        <v/>
      </c>
      <c r="AN526" s="46" t="str">
        <f t="shared" si="152"/>
        <v/>
      </c>
      <c r="AO526" s="46" t="str">
        <f t="shared" si="153"/>
        <v/>
      </c>
      <c r="AP526" s="46" t="str">
        <f t="shared" si="154"/>
        <v/>
      </c>
      <c r="AQ526" s="46" t="str">
        <f t="shared" si="155"/>
        <v/>
      </c>
    </row>
    <row r="527" spans="2:43" x14ac:dyDescent="0.25">
      <c r="B527" s="139"/>
      <c r="C527" s="139"/>
      <c r="D527" s="3"/>
      <c r="E527" s="1"/>
      <c r="F527" s="99" t="str">
        <f t="shared" si="141"/>
        <v/>
      </c>
      <c r="G527" s="99"/>
      <c r="H527" s="9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Y527" s="20"/>
      <c r="Z527" s="4"/>
      <c r="AA527" s="4" t="str">
        <f t="shared" ref="AA527:AA590" si="156">IF(OR($B527="",$B527="SUBTOTAL"),"",IF(AND($B527="capítulo",$E527=$E$12),SUMIF($AD$15:$AD$998,$D527,$AA$15:$AA$998),IF($B527="CAPÍTULO","",IF($E527=$E$13,$AE527*$Z527,SUM($AH527:$AL527)))))</f>
        <v/>
      </c>
      <c r="AB527" s="4" t="str">
        <f t="shared" ref="AB527:AB590" si="157">IF($AL$2=0,"",IF(OR($B527="",$B527="SUBTOTAL"),"",IF(AND($B527="capítulo",$E527=$E$12),SUMIF($AD$15:$AD$998,$D527,$AB$15:$AB$998),IF($B527="CAPÍTULO","",IF($E527=$E$13,$AE527*$Z527,SUM($AH527:$AQ527))))))</f>
        <v/>
      </c>
      <c r="AD527" s="47" t="str">
        <f t="shared" si="142"/>
        <v/>
      </c>
      <c r="AE527" s="47" t="str">
        <f t="shared" si="143"/>
        <v/>
      </c>
      <c r="AF527" s="46" t="str">
        <f t="shared" si="144"/>
        <v/>
      </c>
      <c r="AG527" s="47" t="str">
        <f t="shared" si="145"/>
        <v/>
      </c>
      <c r="AH527" s="46" t="str">
        <f t="shared" si="146"/>
        <v/>
      </c>
      <c r="AI527" s="46" t="str">
        <f t="shared" si="147"/>
        <v/>
      </c>
      <c r="AJ527" s="46" t="str">
        <f t="shared" si="148"/>
        <v/>
      </c>
      <c r="AK527" s="46" t="str">
        <f t="shared" si="149"/>
        <v/>
      </c>
      <c r="AL527" s="46" t="str">
        <f t="shared" si="150"/>
        <v/>
      </c>
      <c r="AM527" s="46" t="str">
        <f t="shared" si="151"/>
        <v/>
      </c>
      <c r="AN527" s="46" t="str">
        <f t="shared" si="152"/>
        <v/>
      </c>
      <c r="AO527" s="46" t="str">
        <f t="shared" si="153"/>
        <v/>
      </c>
      <c r="AP527" s="46" t="str">
        <f t="shared" si="154"/>
        <v/>
      </c>
      <c r="AQ527" s="46" t="str">
        <f t="shared" si="155"/>
        <v/>
      </c>
    </row>
    <row r="528" spans="2:43" x14ac:dyDescent="0.25">
      <c r="B528" s="139"/>
      <c r="C528" s="139"/>
      <c r="D528" s="3"/>
      <c r="E528" s="1"/>
      <c r="F528" s="99" t="str">
        <f t="shared" si="141"/>
        <v/>
      </c>
      <c r="G528" s="99"/>
      <c r="H528" s="9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Y528" s="20"/>
      <c r="Z528" s="4"/>
      <c r="AA528" s="4" t="str">
        <f t="shared" si="156"/>
        <v/>
      </c>
      <c r="AB528" s="4" t="str">
        <f t="shared" si="157"/>
        <v/>
      </c>
      <c r="AD528" s="47" t="str">
        <f t="shared" si="142"/>
        <v/>
      </c>
      <c r="AE528" s="47" t="str">
        <f t="shared" si="143"/>
        <v/>
      </c>
      <c r="AF528" s="46" t="str">
        <f t="shared" si="144"/>
        <v/>
      </c>
      <c r="AG528" s="47" t="str">
        <f t="shared" si="145"/>
        <v/>
      </c>
      <c r="AH528" s="46" t="str">
        <f t="shared" si="146"/>
        <v/>
      </c>
      <c r="AI528" s="46" t="str">
        <f t="shared" si="147"/>
        <v/>
      </c>
      <c r="AJ528" s="46" t="str">
        <f t="shared" si="148"/>
        <v/>
      </c>
      <c r="AK528" s="46" t="str">
        <f t="shared" si="149"/>
        <v/>
      </c>
      <c r="AL528" s="46" t="str">
        <f t="shared" si="150"/>
        <v/>
      </c>
      <c r="AM528" s="46" t="str">
        <f t="shared" si="151"/>
        <v/>
      </c>
      <c r="AN528" s="46" t="str">
        <f t="shared" si="152"/>
        <v/>
      </c>
      <c r="AO528" s="46" t="str">
        <f t="shared" si="153"/>
        <v/>
      </c>
      <c r="AP528" s="46" t="str">
        <f t="shared" si="154"/>
        <v/>
      </c>
      <c r="AQ528" s="46" t="str">
        <f t="shared" si="155"/>
        <v/>
      </c>
    </row>
    <row r="529" spans="2:43" x14ac:dyDescent="0.25">
      <c r="B529" s="139"/>
      <c r="C529" s="139"/>
      <c r="D529" s="3"/>
      <c r="E529" s="1"/>
      <c r="F529" s="99" t="str">
        <f t="shared" si="141"/>
        <v/>
      </c>
      <c r="G529" s="99"/>
      <c r="H529" s="9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Y529" s="20"/>
      <c r="Z529" s="4"/>
      <c r="AA529" s="4" t="str">
        <f t="shared" si="156"/>
        <v/>
      </c>
      <c r="AB529" s="4" t="str">
        <f t="shared" si="157"/>
        <v/>
      </c>
      <c r="AD529" s="47" t="str">
        <f t="shared" si="142"/>
        <v/>
      </c>
      <c r="AE529" s="47" t="str">
        <f t="shared" si="143"/>
        <v/>
      </c>
      <c r="AF529" s="46" t="str">
        <f t="shared" si="144"/>
        <v/>
      </c>
      <c r="AG529" s="47" t="str">
        <f t="shared" si="145"/>
        <v/>
      </c>
      <c r="AH529" s="46" t="str">
        <f t="shared" si="146"/>
        <v/>
      </c>
      <c r="AI529" s="46" t="str">
        <f t="shared" si="147"/>
        <v/>
      </c>
      <c r="AJ529" s="46" t="str">
        <f t="shared" si="148"/>
        <v/>
      </c>
      <c r="AK529" s="46" t="str">
        <f t="shared" si="149"/>
        <v/>
      </c>
      <c r="AL529" s="46" t="str">
        <f t="shared" si="150"/>
        <v/>
      </c>
      <c r="AM529" s="46" t="str">
        <f t="shared" si="151"/>
        <v/>
      </c>
      <c r="AN529" s="46" t="str">
        <f t="shared" si="152"/>
        <v/>
      </c>
      <c r="AO529" s="46" t="str">
        <f t="shared" si="153"/>
        <v/>
      </c>
      <c r="AP529" s="46" t="str">
        <f t="shared" si="154"/>
        <v/>
      </c>
      <c r="AQ529" s="46" t="str">
        <f t="shared" si="155"/>
        <v/>
      </c>
    </row>
    <row r="530" spans="2:43" x14ac:dyDescent="0.25">
      <c r="B530" s="139"/>
      <c r="C530" s="139"/>
      <c r="D530" s="3"/>
      <c r="E530" s="1"/>
      <c r="F530" s="99" t="str">
        <f t="shared" si="141"/>
        <v/>
      </c>
      <c r="G530" s="99"/>
      <c r="H530" s="9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Y530" s="20"/>
      <c r="Z530" s="4"/>
      <c r="AA530" s="4" t="str">
        <f t="shared" si="156"/>
        <v/>
      </c>
      <c r="AB530" s="4" t="str">
        <f t="shared" si="157"/>
        <v/>
      </c>
      <c r="AD530" s="47" t="str">
        <f t="shared" si="142"/>
        <v/>
      </c>
      <c r="AE530" s="47" t="str">
        <f t="shared" si="143"/>
        <v/>
      </c>
      <c r="AF530" s="46" t="str">
        <f t="shared" si="144"/>
        <v/>
      </c>
      <c r="AG530" s="47" t="str">
        <f t="shared" si="145"/>
        <v/>
      </c>
      <c r="AH530" s="46" t="str">
        <f t="shared" si="146"/>
        <v/>
      </c>
      <c r="AI530" s="46" t="str">
        <f t="shared" si="147"/>
        <v/>
      </c>
      <c r="AJ530" s="46" t="str">
        <f t="shared" si="148"/>
        <v/>
      </c>
      <c r="AK530" s="46" t="str">
        <f t="shared" si="149"/>
        <v/>
      </c>
      <c r="AL530" s="46" t="str">
        <f t="shared" si="150"/>
        <v/>
      </c>
      <c r="AM530" s="46" t="str">
        <f t="shared" si="151"/>
        <v/>
      </c>
      <c r="AN530" s="46" t="str">
        <f t="shared" si="152"/>
        <v/>
      </c>
      <c r="AO530" s="46" t="str">
        <f t="shared" si="153"/>
        <v/>
      </c>
      <c r="AP530" s="46" t="str">
        <f t="shared" si="154"/>
        <v/>
      </c>
      <c r="AQ530" s="46" t="str">
        <f t="shared" si="155"/>
        <v/>
      </c>
    </row>
    <row r="531" spans="2:43" x14ac:dyDescent="0.25">
      <c r="B531" s="139"/>
      <c r="C531" s="139"/>
      <c r="D531" s="3"/>
      <c r="E531" s="1"/>
      <c r="F531" s="99" t="str">
        <f t="shared" si="141"/>
        <v/>
      </c>
      <c r="G531" s="99"/>
      <c r="H531" s="9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Y531" s="20"/>
      <c r="Z531" s="4"/>
      <c r="AA531" s="4" t="str">
        <f t="shared" si="156"/>
        <v/>
      </c>
      <c r="AB531" s="4" t="str">
        <f t="shared" si="157"/>
        <v/>
      </c>
      <c r="AD531" s="47" t="str">
        <f t="shared" si="142"/>
        <v/>
      </c>
      <c r="AE531" s="47" t="str">
        <f t="shared" si="143"/>
        <v/>
      </c>
      <c r="AF531" s="46" t="str">
        <f t="shared" si="144"/>
        <v/>
      </c>
      <c r="AG531" s="47" t="str">
        <f t="shared" si="145"/>
        <v/>
      </c>
      <c r="AH531" s="46" t="str">
        <f t="shared" si="146"/>
        <v/>
      </c>
      <c r="AI531" s="46" t="str">
        <f t="shared" si="147"/>
        <v/>
      </c>
      <c r="AJ531" s="46" t="str">
        <f t="shared" si="148"/>
        <v/>
      </c>
      <c r="AK531" s="46" t="str">
        <f t="shared" si="149"/>
        <v/>
      </c>
      <c r="AL531" s="46" t="str">
        <f t="shared" si="150"/>
        <v/>
      </c>
      <c r="AM531" s="46" t="str">
        <f t="shared" si="151"/>
        <v/>
      </c>
      <c r="AN531" s="46" t="str">
        <f t="shared" si="152"/>
        <v/>
      </c>
      <c r="AO531" s="46" t="str">
        <f t="shared" si="153"/>
        <v/>
      </c>
      <c r="AP531" s="46" t="str">
        <f t="shared" si="154"/>
        <v/>
      </c>
      <c r="AQ531" s="46" t="str">
        <f t="shared" si="155"/>
        <v/>
      </c>
    </row>
    <row r="532" spans="2:43" x14ac:dyDescent="0.25">
      <c r="B532" s="139"/>
      <c r="C532" s="139"/>
      <c r="D532" s="3"/>
      <c r="E532" s="1"/>
      <c r="F532" s="99" t="str">
        <f t="shared" si="141"/>
        <v/>
      </c>
      <c r="G532" s="99"/>
      <c r="H532" s="9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Y532" s="20"/>
      <c r="Z532" s="4"/>
      <c r="AA532" s="4" t="str">
        <f t="shared" si="156"/>
        <v/>
      </c>
      <c r="AB532" s="4" t="str">
        <f t="shared" si="157"/>
        <v/>
      </c>
      <c r="AD532" s="47" t="str">
        <f t="shared" si="142"/>
        <v/>
      </c>
      <c r="AE532" s="47" t="str">
        <f t="shared" si="143"/>
        <v/>
      </c>
      <c r="AF532" s="46" t="str">
        <f t="shared" si="144"/>
        <v/>
      </c>
      <c r="AG532" s="47" t="str">
        <f t="shared" si="145"/>
        <v/>
      </c>
      <c r="AH532" s="46" t="str">
        <f t="shared" si="146"/>
        <v/>
      </c>
      <c r="AI532" s="46" t="str">
        <f t="shared" si="147"/>
        <v/>
      </c>
      <c r="AJ532" s="46" t="str">
        <f t="shared" si="148"/>
        <v/>
      </c>
      <c r="AK532" s="46" t="str">
        <f t="shared" si="149"/>
        <v/>
      </c>
      <c r="AL532" s="46" t="str">
        <f t="shared" si="150"/>
        <v/>
      </c>
      <c r="AM532" s="46" t="str">
        <f t="shared" si="151"/>
        <v/>
      </c>
      <c r="AN532" s="46" t="str">
        <f t="shared" si="152"/>
        <v/>
      </c>
      <c r="AO532" s="46" t="str">
        <f t="shared" si="153"/>
        <v/>
      </c>
      <c r="AP532" s="46" t="str">
        <f t="shared" si="154"/>
        <v/>
      </c>
      <c r="AQ532" s="46" t="str">
        <f t="shared" si="155"/>
        <v/>
      </c>
    </row>
    <row r="533" spans="2:43" x14ac:dyDescent="0.25">
      <c r="B533" s="139"/>
      <c r="C533" s="139"/>
      <c r="D533" s="3"/>
      <c r="E533" s="1"/>
      <c r="F533" s="99" t="str">
        <f t="shared" si="141"/>
        <v/>
      </c>
      <c r="G533" s="99"/>
      <c r="H533" s="9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Y533" s="20"/>
      <c r="Z533" s="4"/>
      <c r="AA533" s="4" t="str">
        <f t="shared" si="156"/>
        <v/>
      </c>
      <c r="AB533" s="4" t="str">
        <f t="shared" si="157"/>
        <v/>
      </c>
      <c r="AD533" s="47" t="str">
        <f t="shared" si="142"/>
        <v/>
      </c>
      <c r="AE533" s="47" t="str">
        <f t="shared" si="143"/>
        <v/>
      </c>
      <c r="AF533" s="46" t="str">
        <f t="shared" si="144"/>
        <v/>
      </c>
      <c r="AG533" s="47" t="str">
        <f t="shared" si="145"/>
        <v/>
      </c>
      <c r="AH533" s="46" t="str">
        <f t="shared" si="146"/>
        <v/>
      </c>
      <c r="AI533" s="46" t="str">
        <f t="shared" si="147"/>
        <v/>
      </c>
      <c r="AJ533" s="46" t="str">
        <f t="shared" si="148"/>
        <v/>
      </c>
      <c r="AK533" s="46" t="str">
        <f t="shared" si="149"/>
        <v/>
      </c>
      <c r="AL533" s="46" t="str">
        <f t="shared" si="150"/>
        <v/>
      </c>
      <c r="AM533" s="46" t="str">
        <f t="shared" si="151"/>
        <v/>
      </c>
      <c r="AN533" s="46" t="str">
        <f t="shared" si="152"/>
        <v/>
      </c>
      <c r="AO533" s="46" t="str">
        <f t="shared" si="153"/>
        <v/>
      </c>
      <c r="AP533" s="46" t="str">
        <f t="shared" si="154"/>
        <v/>
      </c>
      <c r="AQ533" s="46" t="str">
        <f t="shared" si="155"/>
        <v/>
      </c>
    </row>
    <row r="534" spans="2:43" x14ac:dyDescent="0.25">
      <c r="B534" s="139"/>
      <c r="C534" s="139"/>
      <c r="D534" s="3"/>
      <c r="E534" s="1"/>
      <c r="F534" s="99" t="str">
        <f t="shared" si="141"/>
        <v/>
      </c>
      <c r="G534" s="99"/>
      <c r="H534" s="9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Y534" s="20"/>
      <c r="Z534" s="4"/>
      <c r="AA534" s="4" t="str">
        <f t="shared" si="156"/>
        <v/>
      </c>
      <c r="AB534" s="4" t="str">
        <f t="shared" si="157"/>
        <v/>
      </c>
      <c r="AD534" s="47" t="str">
        <f t="shared" si="142"/>
        <v/>
      </c>
      <c r="AE534" s="47" t="str">
        <f t="shared" si="143"/>
        <v/>
      </c>
      <c r="AF534" s="46" t="str">
        <f t="shared" si="144"/>
        <v/>
      </c>
      <c r="AG534" s="47" t="str">
        <f t="shared" si="145"/>
        <v/>
      </c>
      <c r="AH534" s="46" t="str">
        <f t="shared" si="146"/>
        <v/>
      </c>
      <c r="AI534" s="46" t="str">
        <f t="shared" si="147"/>
        <v/>
      </c>
      <c r="AJ534" s="46" t="str">
        <f t="shared" si="148"/>
        <v/>
      </c>
      <c r="AK534" s="46" t="str">
        <f t="shared" si="149"/>
        <v/>
      </c>
      <c r="AL534" s="46" t="str">
        <f t="shared" si="150"/>
        <v/>
      </c>
      <c r="AM534" s="46" t="str">
        <f t="shared" si="151"/>
        <v/>
      </c>
      <c r="AN534" s="46" t="str">
        <f t="shared" si="152"/>
        <v/>
      </c>
      <c r="AO534" s="46" t="str">
        <f t="shared" si="153"/>
        <v/>
      </c>
      <c r="AP534" s="46" t="str">
        <f t="shared" si="154"/>
        <v/>
      </c>
      <c r="AQ534" s="46" t="str">
        <f t="shared" si="155"/>
        <v/>
      </c>
    </row>
    <row r="535" spans="2:43" x14ac:dyDescent="0.25">
      <c r="B535" s="139"/>
      <c r="C535" s="139"/>
      <c r="D535" s="3"/>
      <c r="E535" s="1"/>
      <c r="F535" s="99" t="str">
        <f t="shared" si="141"/>
        <v/>
      </c>
      <c r="G535" s="99"/>
      <c r="H535" s="9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Y535" s="20"/>
      <c r="Z535" s="4"/>
      <c r="AA535" s="4" t="str">
        <f t="shared" si="156"/>
        <v/>
      </c>
      <c r="AB535" s="4" t="str">
        <f t="shared" si="157"/>
        <v/>
      </c>
      <c r="AD535" s="47" t="str">
        <f t="shared" si="142"/>
        <v/>
      </c>
      <c r="AE535" s="47" t="str">
        <f t="shared" si="143"/>
        <v/>
      </c>
      <c r="AF535" s="46" t="str">
        <f t="shared" si="144"/>
        <v/>
      </c>
      <c r="AG535" s="47" t="str">
        <f t="shared" si="145"/>
        <v/>
      </c>
      <c r="AH535" s="46" t="str">
        <f t="shared" si="146"/>
        <v/>
      </c>
      <c r="AI535" s="46" t="str">
        <f t="shared" si="147"/>
        <v/>
      </c>
      <c r="AJ535" s="46" t="str">
        <f t="shared" si="148"/>
        <v/>
      </c>
      <c r="AK535" s="46" t="str">
        <f t="shared" si="149"/>
        <v/>
      </c>
      <c r="AL535" s="46" t="str">
        <f t="shared" si="150"/>
        <v/>
      </c>
      <c r="AM535" s="46" t="str">
        <f t="shared" si="151"/>
        <v/>
      </c>
      <c r="AN535" s="46" t="str">
        <f t="shared" si="152"/>
        <v/>
      </c>
      <c r="AO535" s="46" t="str">
        <f t="shared" si="153"/>
        <v/>
      </c>
      <c r="AP535" s="46" t="str">
        <f t="shared" si="154"/>
        <v/>
      </c>
      <c r="AQ535" s="46" t="str">
        <f t="shared" si="155"/>
        <v/>
      </c>
    </row>
    <row r="536" spans="2:43" x14ac:dyDescent="0.25">
      <c r="B536" s="139"/>
      <c r="C536" s="139"/>
      <c r="D536" s="3"/>
      <c r="E536" s="1"/>
      <c r="F536" s="99" t="str">
        <f t="shared" si="141"/>
        <v/>
      </c>
      <c r="G536" s="99"/>
      <c r="H536" s="9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Y536" s="20"/>
      <c r="Z536" s="4"/>
      <c r="AA536" s="4" t="str">
        <f t="shared" si="156"/>
        <v/>
      </c>
      <c r="AB536" s="4" t="str">
        <f t="shared" si="157"/>
        <v/>
      </c>
      <c r="AD536" s="47" t="str">
        <f t="shared" si="142"/>
        <v/>
      </c>
      <c r="AE536" s="47" t="str">
        <f t="shared" si="143"/>
        <v/>
      </c>
      <c r="AF536" s="46" t="str">
        <f t="shared" si="144"/>
        <v/>
      </c>
      <c r="AG536" s="47" t="str">
        <f t="shared" si="145"/>
        <v/>
      </c>
      <c r="AH536" s="46" t="str">
        <f t="shared" si="146"/>
        <v/>
      </c>
      <c r="AI536" s="46" t="str">
        <f t="shared" si="147"/>
        <v/>
      </c>
      <c r="AJ536" s="46" t="str">
        <f t="shared" si="148"/>
        <v/>
      </c>
      <c r="AK536" s="46" t="str">
        <f t="shared" si="149"/>
        <v/>
      </c>
      <c r="AL536" s="46" t="str">
        <f t="shared" si="150"/>
        <v/>
      </c>
      <c r="AM536" s="46" t="str">
        <f t="shared" si="151"/>
        <v/>
      </c>
      <c r="AN536" s="46" t="str">
        <f t="shared" si="152"/>
        <v/>
      </c>
      <c r="AO536" s="46" t="str">
        <f t="shared" si="153"/>
        <v/>
      </c>
      <c r="AP536" s="46" t="str">
        <f t="shared" si="154"/>
        <v/>
      </c>
      <c r="AQ536" s="46" t="str">
        <f t="shared" si="155"/>
        <v/>
      </c>
    </row>
    <row r="537" spans="2:43" x14ac:dyDescent="0.25">
      <c r="B537" s="139"/>
      <c r="C537" s="139"/>
      <c r="D537" s="3"/>
      <c r="E537" s="1"/>
      <c r="F537" s="99" t="str">
        <f t="shared" si="141"/>
        <v/>
      </c>
      <c r="G537" s="99"/>
      <c r="H537" s="9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Y537" s="20"/>
      <c r="Z537" s="4"/>
      <c r="AA537" s="4" t="str">
        <f t="shared" si="156"/>
        <v/>
      </c>
      <c r="AB537" s="4" t="str">
        <f t="shared" si="157"/>
        <v/>
      </c>
      <c r="AD537" s="47" t="str">
        <f t="shared" si="142"/>
        <v/>
      </c>
      <c r="AE537" s="47" t="str">
        <f t="shared" si="143"/>
        <v/>
      </c>
      <c r="AF537" s="46" t="str">
        <f t="shared" si="144"/>
        <v/>
      </c>
      <c r="AG537" s="47" t="str">
        <f t="shared" si="145"/>
        <v/>
      </c>
      <c r="AH537" s="46" t="str">
        <f t="shared" si="146"/>
        <v/>
      </c>
      <c r="AI537" s="46" t="str">
        <f t="shared" si="147"/>
        <v/>
      </c>
      <c r="AJ537" s="46" t="str">
        <f t="shared" si="148"/>
        <v/>
      </c>
      <c r="AK537" s="46" t="str">
        <f t="shared" si="149"/>
        <v/>
      </c>
      <c r="AL537" s="46" t="str">
        <f t="shared" si="150"/>
        <v/>
      </c>
      <c r="AM537" s="46" t="str">
        <f t="shared" si="151"/>
        <v/>
      </c>
      <c r="AN537" s="46" t="str">
        <f t="shared" si="152"/>
        <v/>
      </c>
      <c r="AO537" s="46" t="str">
        <f t="shared" si="153"/>
        <v/>
      </c>
      <c r="AP537" s="46" t="str">
        <f t="shared" si="154"/>
        <v/>
      </c>
      <c r="AQ537" s="46" t="str">
        <f t="shared" si="155"/>
        <v/>
      </c>
    </row>
    <row r="538" spans="2:43" x14ac:dyDescent="0.25">
      <c r="B538" s="139"/>
      <c r="C538" s="139"/>
      <c r="D538" s="3"/>
      <c r="E538" s="1"/>
      <c r="F538" s="99" t="str">
        <f t="shared" si="141"/>
        <v/>
      </c>
      <c r="G538" s="99"/>
      <c r="H538" s="9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Y538" s="20"/>
      <c r="Z538" s="4"/>
      <c r="AA538" s="4" t="str">
        <f t="shared" si="156"/>
        <v/>
      </c>
      <c r="AB538" s="4" t="str">
        <f t="shared" si="157"/>
        <v/>
      </c>
      <c r="AD538" s="47" t="str">
        <f t="shared" si="142"/>
        <v/>
      </c>
      <c r="AE538" s="47" t="str">
        <f t="shared" si="143"/>
        <v/>
      </c>
      <c r="AF538" s="46" t="str">
        <f t="shared" si="144"/>
        <v/>
      </c>
      <c r="AG538" s="47" t="str">
        <f t="shared" si="145"/>
        <v/>
      </c>
      <c r="AH538" s="46" t="str">
        <f t="shared" si="146"/>
        <v/>
      </c>
      <c r="AI538" s="46" t="str">
        <f t="shared" si="147"/>
        <v/>
      </c>
      <c r="AJ538" s="46" t="str">
        <f t="shared" si="148"/>
        <v/>
      </c>
      <c r="AK538" s="46" t="str">
        <f t="shared" si="149"/>
        <v/>
      </c>
      <c r="AL538" s="46" t="str">
        <f t="shared" si="150"/>
        <v/>
      </c>
      <c r="AM538" s="46" t="str">
        <f t="shared" si="151"/>
        <v/>
      </c>
      <c r="AN538" s="46" t="str">
        <f t="shared" si="152"/>
        <v/>
      </c>
      <c r="AO538" s="46" t="str">
        <f t="shared" si="153"/>
        <v/>
      </c>
      <c r="AP538" s="46" t="str">
        <f t="shared" si="154"/>
        <v/>
      </c>
      <c r="AQ538" s="46" t="str">
        <f t="shared" si="155"/>
        <v/>
      </c>
    </row>
    <row r="539" spans="2:43" x14ac:dyDescent="0.25">
      <c r="B539" s="139"/>
      <c r="C539" s="139"/>
      <c r="D539" s="3"/>
      <c r="E539" s="1"/>
      <c r="F539" s="99" t="str">
        <f t="shared" ref="F539:F602" si="158">IF(G539="","",VLOOKUP($G539,$AW$2:$AX$12,2,FALSE))</f>
        <v/>
      </c>
      <c r="G539" s="99"/>
      <c r="H539" s="9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Y539" s="20"/>
      <c r="Z539" s="4"/>
      <c r="AA539" s="4" t="str">
        <f t="shared" si="156"/>
        <v/>
      </c>
      <c r="AB539" s="4" t="str">
        <f t="shared" si="157"/>
        <v/>
      </c>
      <c r="AD539" s="47" t="str">
        <f t="shared" si="142"/>
        <v/>
      </c>
      <c r="AE539" s="47" t="str">
        <f t="shared" si="143"/>
        <v/>
      </c>
      <c r="AF539" s="46" t="str">
        <f t="shared" si="144"/>
        <v/>
      </c>
      <c r="AG539" s="47" t="str">
        <f t="shared" si="145"/>
        <v/>
      </c>
      <c r="AH539" s="46" t="str">
        <f t="shared" si="146"/>
        <v/>
      </c>
      <c r="AI539" s="46" t="str">
        <f t="shared" si="147"/>
        <v/>
      </c>
      <c r="AJ539" s="46" t="str">
        <f t="shared" si="148"/>
        <v/>
      </c>
      <c r="AK539" s="46" t="str">
        <f t="shared" si="149"/>
        <v/>
      </c>
      <c r="AL539" s="46" t="str">
        <f t="shared" si="150"/>
        <v/>
      </c>
      <c r="AM539" s="46" t="str">
        <f t="shared" si="151"/>
        <v/>
      </c>
      <c r="AN539" s="46" t="str">
        <f t="shared" si="152"/>
        <v/>
      </c>
      <c r="AO539" s="46" t="str">
        <f t="shared" si="153"/>
        <v/>
      </c>
      <c r="AP539" s="46" t="str">
        <f t="shared" si="154"/>
        <v/>
      </c>
      <c r="AQ539" s="46" t="str">
        <f t="shared" si="155"/>
        <v/>
      </c>
    </row>
    <row r="540" spans="2:43" x14ac:dyDescent="0.25">
      <c r="B540" s="139"/>
      <c r="C540" s="139"/>
      <c r="D540" s="3"/>
      <c r="E540" s="1"/>
      <c r="F540" s="99" t="str">
        <f t="shared" si="158"/>
        <v/>
      </c>
      <c r="G540" s="99"/>
      <c r="H540" s="9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Y540" s="20"/>
      <c r="Z540" s="4"/>
      <c r="AA540" s="4" t="str">
        <f t="shared" si="156"/>
        <v/>
      </c>
      <c r="AB540" s="4" t="str">
        <f t="shared" si="157"/>
        <v/>
      </c>
      <c r="AD540" s="47" t="str">
        <f t="shared" si="142"/>
        <v/>
      </c>
      <c r="AE540" s="47" t="str">
        <f t="shared" si="143"/>
        <v/>
      </c>
      <c r="AF540" s="46" t="str">
        <f t="shared" si="144"/>
        <v/>
      </c>
      <c r="AG540" s="47" t="str">
        <f t="shared" si="145"/>
        <v/>
      </c>
      <c r="AH540" s="46" t="str">
        <f t="shared" si="146"/>
        <v/>
      </c>
      <c r="AI540" s="46" t="str">
        <f t="shared" si="147"/>
        <v/>
      </c>
      <c r="AJ540" s="46" t="str">
        <f t="shared" si="148"/>
        <v/>
      </c>
      <c r="AK540" s="46" t="str">
        <f t="shared" si="149"/>
        <v/>
      </c>
      <c r="AL540" s="46" t="str">
        <f t="shared" si="150"/>
        <v/>
      </c>
      <c r="AM540" s="46" t="str">
        <f t="shared" si="151"/>
        <v/>
      </c>
      <c r="AN540" s="46" t="str">
        <f t="shared" si="152"/>
        <v/>
      </c>
      <c r="AO540" s="46" t="str">
        <f t="shared" si="153"/>
        <v/>
      </c>
      <c r="AP540" s="46" t="str">
        <f t="shared" si="154"/>
        <v/>
      </c>
      <c r="AQ540" s="46" t="str">
        <f t="shared" si="155"/>
        <v/>
      </c>
    </row>
    <row r="541" spans="2:43" x14ac:dyDescent="0.25">
      <c r="B541" s="139"/>
      <c r="C541" s="139"/>
      <c r="D541" s="3"/>
      <c r="E541" s="1"/>
      <c r="F541" s="99" t="str">
        <f t="shared" si="158"/>
        <v/>
      </c>
      <c r="G541" s="99"/>
      <c r="H541" s="9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Y541" s="20"/>
      <c r="Z541" s="4"/>
      <c r="AA541" s="4" t="str">
        <f t="shared" si="156"/>
        <v/>
      </c>
      <c r="AB541" s="4" t="str">
        <f t="shared" si="157"/>
        <v/>
      </c>
      <c r="AD541" s="47" t="str">
        <f t="shared" si="142"/>
        <v/>
      </c>
      <c r="AE541" s="47" t="str">
        <f t="shared" si="143"/>
        <v/>
      </c>
      <c r="AF541" s="46" t="str">
        <f t="shared" si="144"/>
        <v/>
      </c>
      <c r="AG541" s="47" t="str">
        <f t="shared" si="145"/>
        <v/>
      </c>
      <c r="AH541" s="46" t="str">
        <f t="shared" si="146"/>
        <v/>
      </c>
      <c r="AI541" s="46" t="str">
        <f t="shared" si="147"/>
        <v/>
      </c>
      <c r="AJ541" s="46" t="str">
        <f t="shared" si="148"/>
        <v/>
      </c>
      <c r="AK541" s="46" t="str">
        <f t="shared" si="149"/>
        <v/>
      </c>
      <c r="AL541" s="46" t="str">
        <f t="shared" si="150"/>
        <v/>
      </c>
      <c r="AM541" s="46" t="str">
        <f t="shared" si="151"/>
        <v/>
      </c>
      <c r="AN541" s="46" t="str">
        <f t="shared" si="152"/>
        <v/>
      </c>
      <c r="AO541" s="46" t="str">
        <f t="shared" si="153"/>
        <v/>
      </c>
      <c r="AP541" s="46" t="str">
        <f t="shared" si="154"/>
        <v/>
      </c>
      <c r="AQ541" s="46" t="str">
        <f t="shared" si="155"/>
        <v/>
      </c>
    </row>
    <row r="542" spans="2:43" x14ac:dyDescent="0.25">
      <c r="B542" s="139"/>
      <c r="C542" s="139"/>
      <c r="D542" s="3"/>
      <c r="E542" s="1"/>
      <c r="F542" s="99" t="str">
        <f t="shared" si="158"/>
        <v/>
      </c>
      <c r="G542" s="99"/>
      <c r="H542" s="9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Y542" s="20"/>
      <c r="Z542" s="4"/>
      <c r="AA542" s="4" t="str">
        <f t="shared" si="156"/>
        <v/>
      </c>
      <c r="AB542" s="4" t="str">
        <f t="shared" si="157"/>
        <v/>
      </c>
      <c r="AD542" s="47" t="str">
        <f t="shared" si="142"/>
        <v/>
      </c>
      <c r="AE542" s="47" t="str">
        <f t="shared" si="143"/>
        <v/>
      </c>
      <c r="AF542" s="46" t="str">
        <f t="shared" si="144"/>
        <v/>
      </c>
      <c r="AG542" s="47" t="str">
        <f t="shared" si="145"/>
        <v/>
      </c>
      <c r="AH542" s="46" t="str">
        <f t="shared" si="146"/>
        <v/>
      </c>
      <c r="AI542" s="46" t="str">
        <f t="shared" si="147"/>
        <v/>
      </c>
      <c r="AJ542" s="46" t="str">
        <f t="shared" si="148"/>
        <v/>
      </c>
      <c r="AK542" s="46" t="str">
        <f t="shared" si="149"/>
        <v/>
      </c>
      <c r="AL542" s="46" t="str">
        <f t="shared" si="150"/>
        <v/>
      </c>
      <c r="AM542" s="46" t="str">
        <f t="shared" si="151"/>
        <v/>
      </c>
      <c r="AN542" s="46" t="str">
        <f t="shared" si="152"/>
        <v/>
      </c>
      <c r="AO542" s="46" t="str">
        <f t="shared" si="153"/>
        <v/>
      </c>
      <c r="AP542" s="46" t="str">
        <f t="shared" si="154"/>
        <v/>
      </c>
      <c r="AQ542" s="46" t="str">
        <f t="shared" si="155"/>
        <v/>
      </c>
    </row>
    <row r="543" spans="2:43" x14ac:dyDescent="0.25">
      <c r="B543" s="139"/>
      <c r="C543" s="139"/>
      <c r="D543" s="3"/>
      <c r="E543" s="1"/>
      <c r="F543" s="99" t="str">
        <f t="shared" si="158"/>
        <v/>
      </c>
      <c r="G543" s="99"/>
      <c r="H543" s="9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Y543" s="20"/>
      <c r="Z543" s="4"/>
      <c r="AA543" s="4" t="str">
        <f t="shared" si="156"/>
        <v/>
      </c>
      <c r="AB543" s="4" t="str">
        <f t="shared" si="157"/>
        <v/>
      </c>
      <c r="AD543" s="47" t="str">
        <f t="shared" si="142"/>
        <v/>
      </c>
      <c r="AE543" s="47" t="str">
        <f t="shared" si="143"/>
        <v/>
      </c>
      <c r="AF543" s="46" t="str">
        <f t="shared" si="144"/>
        <v/>
      </c>
      <c r="AG543" s="47" t="str">
        <f t="shared" si="145"/>
        <v/>
      </c>
      <c r="AH543" s="46" t="str">
        <f t="shared" si="146"/>
        <v/>
      </c>
      <c r="AI543" s="46" t="str">
        <f t="shared" si="147"/>
        <v/>
      </c>
      <c r="AJ543" s="46" t="str">
        <f t="shared" si="148"/>
        <v/>
      </c>
      <c r="AK543" s="46" t="str">
        <f t="shared" si="149"/>
        <v/>
      </c>
      <c r="AL543" s="46" t="str">
        <f t="shared" si="150"/>
        <v/>
      </c>
      <c r="AM543" s="46" t="str">
        <f t="shared" si="151"/>
        <v/>
      </c>
      <c r="AN543" s="46" t="str">
        <f t="shared" si="152"/>
        <v/>
      </c>
      <c r="AO543" s="46" t="str">
        <f t="shared" si="153"/>
        <v/>
      </c>
      <c r="AP543" s="46" t="str">
        <f t="shared" si="154"/>
        <v/>
      </c>
      <c r="AQ543" s="46" t="str">
        <f t="shared" si="155"/>
        <v/>
      </c>
    </row>
    <row r="544" spans="2:43" x14ac:dyDescent="0.25">
      <c r="B544" s="139"/>
      <c r="C544" s="139"/>
      <c r="D544" s="3"/>
      <c r="E544" s="1"/>
      <c r="F544" s="99" t="str">
        <f t="shared" si="158"/>
        <v/>
      </c>
      <c r="G544" s="99"/>
      <c r="H544" s="9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Y544" s="20"/>
      <c r="Z544" s="4"/>
      <c r="AA544" s="4" t="str">
        <f t="shared" si="156"/>
        <v/>
      </c>
      <c r="AB544" s="4" t="str">
        <f t="shared" si="157"/>
        <v/>
      </c>
      <c r="AD544" s="47" t="str">
        <f t="shared" si="142"/>
        <v/>
      </c>
      <c r="AE544" s="47" t="str">
        <f t="shared" si="143"/>
        <v/>
      </c>
      <c r="AF544" s="46" t="str">
        <f t="shared" si="144"/>
        <v/>
      </c>
      <c r="AG544" s="47" t="str">
        <f t="shared" si="145"/>
        <v/>
      </c>
      <c r="AH544" s="46" t="str">
        <f t="shared" si="146"/>
        <v/>
      </c>
      <c r="AI544" s="46" t="str">
        <f t="shared" si="147"/>
        <v/>
      </c>
      <c r="AJ544" s="46" t="str">
        <f t="shared" si="148"/>
        <v/>
      </c>
      <c r="AK544" s="46" t="str">
        <f t="shared" si="149"/>
        <v/>
      </c>
      <c r="AL544" s="46" t="str">
        <f t="shared" si="150"/>
        <v/>
      </c>
      <c r="AM544" s="46" t="str">
        <f t="shared" si="151"/>
        <v/>
      </c>
      <c r="AN544" s="46" t="str">
        <f t="shared" si="152"/>
        <v/>
      </c>
      <c r="AO544" s="46" t="str">
        <f t="shared" si="153"/>
        <v/>
      </c>
      <c r="AP544" s="46" t="str">
        <f t="shared" si="154"/>
        <v/>
      </c>
      <c r="AQ544" s="46" t="str">
        <f t="shared" si="155"/>
        <v/>
      </c>
    </row>
    <row r="545" spans="2:43" x14ac:dyDescent="0.25">
      <c r="B545" s="139"/>
      <c r="C545" s="139"/>
      <c r="D545" s="3"/>
      <c r="E545" s="1"/>
      <c r="F545" s="99" t="str">
        <f t="shared" si="158"/>
        <v/>
      </c>
      <c r="G545" s="99"/>
      <c r="H545" s="9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Y545" s="20"/>
      <c r="Z545" s="4"/>
      <c r="AA545" s="4" t="str">
        <f t="shared" si="156"/>
        <v/>
      </c>
      <c r="AB545" s="4" t="str">
        <f t="shared" si="157"/>
        <v/>
      </c>
      <c r="AD545" s="47" t="str">
        <f t="shared" si="142"/>
        <v/>
      </c>
      <c r="AE545" s="47" t="str">
        <f t="shared" si="143"/>
        <v/>
      </c>
      <c r="AF545" s="46" t="str">
        <f t="shared" si="144"/>
        <v/>
      </c>
      <c r="AG545" s="47" t="str">
        <f t="shared" si="145"/>
        <v/>
      </c>
      <c r="AH545" s="46" t="str">
        <f t="shared" si="146"/>
        <v/>
      </c>
      <c r="AI545" s="46" t="str">
        <f t="shared" si="147"/>
        <v/>
      </c>
      <c r="AJ545" s="46" t="str">
        <f t="shared" si="148"/>
        <v/>
      </c>
      <c r="AK545" s="46" t="str">
        <f t="shared" si="149"/>
        <v/>
      </c>
      <c r="AL545" s="46" t="str">
        <f t="shared" si="150"/>
        <v/>
      </c>
      <c r="AM545" s="46" t="str">
        <f t="shared" si="151"/>
        <v/>
      </c>
      <c r="AN545" s="46" t="str">
        <f t="shared" si="152"/>
        <v/>
      </c>
      <c r="AO545" s="46" t="str">
        <f t="shared" si="153"/>
        <v/>
      </c>
      <c r="AP545" s="46" t="str">
        <f t="shared" si="154"/>
        <v/>
      </c>
      <c r="AQ545" s="46" t="str">
        <f t="shared" si="155"/>
        <v/>
      </c>
    </row>
    <row r="546" spans="2:43" x14ac:dyDescent="0.25">
      <c r="B546" s="139"/>
      <c r="C546" s="139"/>
      <c r="D546" s="3"/>
      <c r="E546" s="1"/>
      <c r="F546" s="99" t="str">
        <f t="shared" si="158"/>
        <v/>
      </c>
      <c r="G546" s="99"/>
      <c r="H546" s="9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Y546" s="20"/>
      <c r="Z546" s="4"/>
      <c r="AA546" s="4" t="str">
        <f t="shared" si="156"/>
        <v/>
      </c>
      <c r="AB546" s="4" t="str">
        <f t="shared" si="157"/>
        <v/>
      </c>
      <c r="AD546" s="47" t="str">
        <f t="shared" si="142"/>
        <v/>
      </c>
      <c r="AE546" s="47" t="str">
        <f t="shared" si="143"/>
        <v/>
      </c>
      <c r="AF546" s="46" t="str">
        <f t="shared" si="144"/>
        <v/>
      </c>
      <c r="AG546" s="47" t="str">
        <f t="shared" si="145"/>
        <v/>
      </c>
      <c r="AH546" s="46" t="str">
        <f t="shared" si="146"/>
        <v/>
      </c>
      <c r="AI546" s="46" t="str">
        <f t="shared" si="147"/>
        <v/>
      </c>
      <c r="AJ546" s="46" t="str">
        <f t="shared" si="148"/>
        <v/>
      </c>
      <c r="AK546" s="46" t="str">
        <f t="shared" si="149"/>
        <v/>
      </c>
      <c r="AL546" s="46" t="str">
        <f t="shared" si="150"/>
        <v/>
      </c>
      <c r="AM546" s="46" t="str">
        <f t="shared" si="151"/>
        <v/>
      </c>
      <c r="AN546" s="46" t="str">
        <f t="shared" si="152"/>
        <v/>
      </c>
      <c r="AO546" s="46" t="str">
        <f t="shared" si="153"/>
        <v/>
      </c>
      <c r="AP546" s="46" t="str">
        <f t="shared" si="154"/>
        <v/>
      </c>
      <c r="AQ546" s="46" t="str">
        <f t="shared" si="155"/>
        <v/>
      </c>
    </row>
    <row r="547" spans="2:43" x14ac:dyDescent="0.25">
      <c r="B547" s="139"/>
      <c r="C547" s="139"/>
      <c r="D547" s="3"/>
      <c r="E547" s="1"/>
      <c r="F547" s="99" t="str">
        <f t="shared" si="158"/>
        <v/>
      </c>
      <c r="G547" s="99"/>
      <c r="H547" s="9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Y547" s="20"/>
      <c r="Z547" s="4"/>
      <c r="AA547" s="4" t="str">
        <f t="shared" si="156"/>
        <v/>
      </c>
      <c r="AB547" s="4" t="str">
        <f t="shared" si="157"/>
        <v/>
      </c>
      <c r="AD547" s="47" t="str">
        <f t="shared" si="142"/>
        <v/>
      </c>
      <c r="AE547" s="47" t="str">
        <f t="shared" si="143"/>
        <v/>
      </c>
      <c r="AF547" s="46" t="str">
        <f t="shared" si="144"/>
        <v/>
      </c>
      <c r="AG547" s="47" t="str">
        <f t="shared" si="145"/>
        <v/>
      </c>
      <c r="AH547" s="46" t="str">
        <f t="shared" si="146"/>
        <v/>
      </c>
      <c r="AI547" s="46" t="str">
        <f t="shared" si="147"/>
        <v/>
      </c>
      <c r="AJ547" s="46" t="str">
        <f t="shared" si="148"/>
        <v/>
      </c>
      <c r="AK547" s="46" t="str">
        <f t="shared" si="149"/>
        <v/>
      </c>
      <c r="AL547" s="46" t="str">
        <f t="shared" si="150"/>
        <v/>
      </c>
      <c r="AM547" s="46" t="str">
        <f t="shared" si="151"/>
        <v/>
      </c>
      <c r="AN547" s="46" t="str">
        <f t="shared" si="152"/>
        <v/>
      </c>
      <c r="AO547" s="46" t="str">
        <f t="shared" si="153"/>
        <v/>
      </c>
      <c r="AP547" s="46" t="str">
        <f t="shared" si="154"/>
        <v/>
      </c>
      <c r="AQ547" s="46" t="str">
        <f t="shared" si="155"/>
        <v/>
      </c>
    </row>
    <row r="548" spans="2:43" x14ac:dyDescent="0.25">
      <c r="B548" s="139"/>
      <c r="C548" s="139"/>
      <c r="D548" s="3"/>
      <c r="E548" s="1"/>
      <c r="F548" s="99" t="str">
        <f t="shared" si="158"/>
        <v/>
      </c>
      <c r="G548" s="99"/>
      <c r="H548" s="9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Y548" s="20"/>
      <c r="Z548" s="4"/>
      <c r="AA548" s="4" t="str">
        <f t="shared" si="156"/>
        <v/>
      </c>
      <c r="AB548" s="4" t="str">
        <f t="shared" si="157"/>
        <v/>
      </c>
      <c r="AD548" s="47" t="str">
        <f t="shared" si="142"/>
        <v/>
      </c>
      <c r="AE548" s="47" t="str">
        <f t="shared" si="143"/>
        <v/>
      </c>
      <c r="AF548" s="46" t="str">
        <f t="shared" si="144"/>
        <v/>
      </c>
      <c r="AG548" s="47" t="str">
        <f t="shared" si="145"/>
        <v/>
      </c>
      <c r="AH548" s="46" t="str">
        <f t="shared" si="146"/>
        <v/>
      </c>
      <c r="AI548" s="46" t="str">
        <f t="shared" si="147"/>
        <v/>
      </c>
      <c r="AJ548" s="46" t="str">
        <f t="shared" si="148"/>
        <v/>
      </c>
      <c r="AK548" s="46" t="str">
        <f t="shared" si="149"/>
        <v/>
      </c>
      <c r="AL548" s="46" t="str">
        <f t="shared" si="150"/>
        <v/>
      </c>
      <c r="AM548" s="46" t="str">
        <f t="shared" si="151"/>
        <v/>
      </c>
      <c r="AN548" s="46" t="str">
        <f t="shared" si="152"/>
        <v/>
      </c>
      <c r="AO548" s="46" t="str">
        <f t="shared" si="153"/>
        <v/>
      </c>
      <c r="AP548" s="46" t="str">
        <f t="shared" si="154"/>
        <v/>
      </c>
      <c r="AQ548" s="46" t="str">
        <f t="shared" si="155"/>
        <v/>
      </c>
    </row>
    <row r="549" spans="2:43" x14ac:dyDescent="0.25">
      <c r="B549" s="139"/>
      <c r="C549" s="139"/>
      <c r="D549" s="3"/>
      <c r="E549" s="1"/>
      <c r="F549" s="99" t="str">
        <f t="shared" si="158"/>
        <v/>
      </c>
      <c r="G549" s="99"/>
      <c r="H549" s="9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Y549" s="20"/>
      <c r="Z549" s="4"/>
      <c r="AA549" s="4" t="str">
        <f t="shared" si="156"/>
        <v/>
      </c>
      <c r="AB549" s="4" t="str">
        <f t="shared" si="157"/>
        <v/>
      </c>
      <c r="AD549" s="47" t="str">
        <f t="shared" si="142"/>
        <v/>
      </c>
      <c r="AE549" s="47" t="str">
        <f t="shared" si="143"/>
        <v/>
      </c>
      <c r="AF549" s="46" t="str">
        <f t="shared" si="144"/>
        <v/>
      </c>
      <c r="AG549" s="47" t="str">
        <f t="shared" si="145"/>
        <v/>
      </c>
      <c r="AH549" s="46" t="str">
        <f t="shared" si="146"/>
        <v/>
      </c>
      <c r="AI549" s="46" t="str">
        <f t="shared" si="147"/>
        <v/>
      </c>
      <c r="AJ549" s="46" t="str">
        <f t="shared" si="148"/>
        <v/>
      </c>
      <c r="AK549" s="46" t="str">
        <f t="shared" si="149"/>
        <v/>
      </c>
      <c r="AL549" s="46" t="str">
        <f t="shared" si="150"/>
        <v/>
      </c>
      <c r="AM549" s="46" t="str">
        <f t="shared" si="151"/>
        <v/>
      </c>
      <c r="AN549" s="46" t="str">
        <f t="shared" si="152"/>
        <v/>
      </c>
      <c r="AO549" s="46" t="str">
        <f t="shared" si="153"/>
        <v/>
      </c>
      <c r="AP549" s="46" t="str">
        <f t="shared" si="154"/>
        <v/>
      </c>
      <c r="AQ549" s="46" t="str">
        <f t="shared" si="155"/>
        <v/>
      </c>
    </row>
    <row r="550" spans="2:43" x14ac:dyDescent="0.25">
      <c r="B550" s="139"/>
      <c r="C550" s="139"/>
      <c r="D550" s="3"/>
      <c r="E550" s="1"/>
      <c r="F550" s="99" t="str">
        <f t="shared" si="158"/>
        <v/>
      </c>
      <c r="G550" s="99"/>
      <c r="H550" s="9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Y550" s="20"/>
      <c r="Z550" s="4"/>
      <c r="AA550" s="4" t="str">
        <f t="shared" si="156"/>
        <v/>
      </c>
      <c r="AB550" s="4" t="str">
        <f t="shared" si="157"/>
        <v/>
      </c>
      <c r="AD550" s="47" t="str">
        <f t="shared" si="142"/>
        <v/>
      </c>
      <c r="AE550" s="47" t="str">
        <f t="shared" si="143"/>
        <v/>
      </c>
      <c r="AF550" s="46" t="str">
        <f t="shared" si="144"/>
        <v/>
      </c>
      <c r="AG550" s="47" t="str">
        <f t="shared" si="145"/>
        <v/>
      </c>
      <c r="AH550" s="46" t="str">
        <f t="shared" si="146"/>
        <v/>
      </c>
      <c r="AI550" s="46" t="str">
        <f t="shared" si="147"/>
        <v/>
      </c>
      <c r="AJ550" s="46" t="str">
        <f t="shared" si="148"/>
        <v/>
      </c>
      <c r="AK550" s="46" t="str">
        <f t="shared" si="149"/>
        <v/>
      </c>
      <c r="AL550" s="46" t="str">
        <f t="shared" si="150"/>
        <v/>
      </c>
      <c r="AM550" s="46" t="str">
        <f t="shared" si="151"/>
        <v/>
      </c>
      <c r="AN550" s="46" t="str">
        <f t="shared" si="152"/>
        <v/>
      </c>
      <c r="AO550" s="46" t="str">
        <f t="shared" si="153"/>
        <v/>
      </c>
      <c r="AP550" s="46" t="str">
        <f t="shared" si="154"/>
        <v/>
      </c>
      <c r="AQ550" s="46" t="str">
        <f t="shared" si="155"/>
        <v/>
      </c>
    </row>
    <row r="551" spans="2:43" x14ac:dyDescent="0.25">
      <c r="B551" s="139"/>
      <c r="C551" s="139"/>
      <c r="D551" s="3"/>
      <c r="E551" s="1"/>
      <c r="F551" s="99" t="str">
        <f t="shared" si="158"/>
        <v/>
      </c>
      <c r="G551" s="99"/>
      <c r="H551" s="9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Y551" s="20"/>
      <c r="Z551" s="4"/>
      <c r="AA551" s="4" t="str">
        <f t="shared" si="156"/>
        <v/>
      </c>
      <c r="AB551" s="4" t="str">
        <f t="shared" si="157"/>
        <v/>
      </c>
      <c r="AD551" s="47" t="str">
        <f t="shared" si="142"/>
        <v/>
      </c>
      <c r="AE551" s="47" t="str">
        <f t="shared" si="143"/>
        <v/>
      </c>
      <c r="AF551" s="46" t="str">
        <f t="shared" si="144"/>
        <v/>
      </c>
      <c r="AG551" s="47" t="str">
        <f t="shared" si="145"/>
        <v/>
      </c>
      <c r="AH551" s="46" t="str">
        <f t="shared" si="146"/>
        <v/>
      </c>
      <c r="AI551" s="46" t="str">
        <f t="shared" si="147"/>
        <v/>
      </c>
      <c r="AJ551" s="46" t="str">
        <f t="shared" si="148"/>
        <v/>
      </c>
      <c r="AK551" s="46" t="str">
        <f t="shared" si="149"/>
        <v/>
      </c>
      <c r="AL551" s="46" t="str">
        <f t="shared" si="150"/>
        <v/>
      </c>
      <c r="AM551" s="46" t="str">
        <f t="shared" si="151"/>
        <v/>
      </c>
      <c r="AN551" s="46" t="str">
        <f t="shared" si="152"/>
        <v/>
      </c>
      <c r="AO551" s="46" t="str">
        <f t="shared" si="153"/>
        <v/>
      </c>
      <c r="AP551" s="46" t="str">
        <f t="shared" si="154"/>
        <v/>
      </c>
      <c r="AQ551" s="46" t="str">
        <f t="shared" si="155"/>
        <v/>
      </c>
    </row>
    <row r="552" spans="2:43" x14ac:dyDescent="0.25">
      <c r="B552" s="139"/>
      <c r="C552" s="139"/>
      <c r="D552" s="3"/>
      <c r="E552" s="1"/>
      <c r="F552" s="99" t="str">
        <f t="shared" si="158"/>
        <v/>
      </c>
      <c r="G552" s="99"/>
      <c r="H552" s="9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Y552" s="20"/>
      <c r="Z552" s="4"/>
      <c r="AA552" s="4" t="str">
        <f t="shared" si="156"/>
        <v/>
      </c>
      <c r="AB552" s="4" t="str">
        <f t="shared" si="157"/>
        <v/>
      </c>
      <c r="AD552" s="47" t="str">
        <f t="shared" si="142"/>
        <v/>
      </c>
      <c r="AE552" s="47" t="str">
        <f t="shared" si="143"/>
        <v/>
      </c>
      <c r="AF552" s="46" t="str">
        <f t="shared" si="144"/>
        <v/>
      </c>
      <c r="AG552" s="47" t="str">
        <f t="shared" si="145"/>
        <v/>
      </c>
      <c r="AH552" s="46" t="str">
        <f t="shared" si="146"/>
        <v/>
      </c>
      <c r="AI552" s="46" t="str">
        <f t="shared" si="147"/>
        <v/>
      </c>
      <c r="AJ552" s="46" t="str">
        <f t="shared" si="148"/>
        <v/>
      </c>
      <c r="AK552" s="46" t="str">
        <f t="shared" si="149"/>
        <v/>
      </c>
      <c r="AL552" s="46" t="str">
        <f t="shared" si="150"/>
        <v/>
      </c>
      <c r="AM552" s="46" t="str">
        <f t="shared" si="151"/>
        <v/>
      </c>
      <c r="AN552" s="46" t="str">
        <f t="shared" si="152"/>
        <v/>
      </c>
      <c r="AO552" s="46" t="str">
        <f t="shared" si="153"/>
        <v/>
      </c>
      <c r="AP552" s="46" t="str">
        <f t="shared" si="154"/>
        <v/>
      </c>
      <c r="AQ552" s="46" t="str">
        <f t="shared" si="155"/>
        <v/>
      </c>
    </row>
    <row r="553" spans="2:43" x14ac:dyDescent="0.25">
      <c r="B553" s="139"/>
      <c r="C553" s="139"/>
      <c r="D553" s="3"/>
      <c r="E553" s="1"/>
      <c r="F553" s="99" t="str">
        <f t="shared" si="158"/>
        <v/>
      </c>
      <c r="G553" s="99"/>
      <c r="H553" s="9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Y553" s="20"/>
      <c r="Z553" s="4"/>
      <c r="AA553" s="4" t="str">
        <f t="shared" si="156"/>
        <v/>
      </c>
      <c r="AB553" s="4" t="str">
        <f t="shared" si="157"/>
        <v/>
      </c>
      <c r="AD553" s="47" t="str">
        <f t="shared" si="142"/>
        <v/>
      </c>
      <c r="AE553" s="47" t="str">
        <f t="shared" si="143"/>
        <v/>
      </c>
      <c r="AF553" s="46" t="str">
        <f t="shared" si="144"/>
        <v/>
      </c>
      <c r="AG553" s="47" t="str">
        <f t="shared" si="145"/>
        <v/>
      </c>
      <c r="AH553" s="46" t="str">
        <f t="shared" si="146"/>
        <v/>
      </c>
      <c r="AI553" s="46" t="str">
        <f t="shared" si="147"/>
        <v/>
      </c>
      <c r="AJ553" s="46" t="str">
        <f t="shared" si="148"/>
        <v/>
      </c>
      <c r="AK553" s="46" t="str">
        <f t="shared" si="149"/>
        <v/>
      </c>
      <c r="AL553" s="46" t="str">
        <f t="shared" si="150"/>
        <v/>
      </c>
      <c r="AM553" s="46" t="str">
        <f t="shared" si="151"/>
        <v/>
      </c>
      <c r="AN553" s="46" t="str">
        <f t="shared" si="152"/>
        <v/>
      </c>
      <c r="AO553" s="46" t="str">
        <f t="shared" si="153"/>
        <v/>
      </c>
      <c r="AP553" s="46" t="str">
        <f t="shared" si="154"/>
        <v/>
      </c>
      <c r="AQ553" s="46" t="str">
        <f t="shared" si="155"/>
        <v/>
      </c>
    </row>
    <row r="554" spans="2:43" x14ac:dyDescent="0.25">
      <c r="B554" s="139"/>
      <c r="C554" s="139"/>
      <c r="D554" s="3"/>
      <c r="E554" s="1"/>
      <c r="F554" s="99" t="str">
        <f t="shared" si="158"/>
        <v/>
      </c>
      <c r="G554" s="99"/>
      <c r="H554" s="9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Y554" s="20"/>
      <c r="Z554" s="4"/>
      <c r="AA554" s="4" t="str">
        <f t="shared" si="156"/>
        <v/>
      </c>
      <c r="AB554" s="4" t="str">
        <f t="shared" si="157"/>
        <v/>
      </c>
      <c r="AD554" s="47" t="str">
        <f t="shared" si="142"/>
        <v/>
      </c>
      <c r="AE554" s="47" t="str">
        <f t="shared" si="143"/>
        <v/>
      </c>
      <c r="AF554" s="46" t="str">
        <f t="shared" si="144"/>
        <v/>
      </c>
      <c r="AG554" s="47" t="str">
        <f t="shared" si="145"/>
        <v/>
      </c>
      <c r="AH554" s="46" t="str">
        <f t="shared" si="146"/>
        <v/>
      </c>
      <c r="AI554" s="46" t="str">
        <f t="shared" si="147"/>
        <v/>
      </c>
      <c r="AJ554" s="46" t="str">
        <f t="shared" si="148"/>
        <v/>
      </c>
      <c r="AK554" s="46" t="str">
        <f t="shared" si="149"/>
        <v/>
      </c>
      <c r="AL554" s="46" t="str">
        <f t="shared" si="150"/>
        <v/>
      </c>
      <c r="AM554" s="46" t="str">
        <f t="shared" si="151"/>
        <v/>
      </c>
      <c r="AN554" s="46" t="str">
        <f t="shared" si="152"/>
        <v/>
      </c>
      <c r="AO554" s="46" t="str">
        <f t="shared" si="153"/>
        <v/>
      </c>
      <c r="AP554" s="46" t="str">
        <f t="shared" si="154"/>
        <v/>
      </c>
      <c r="AQ554" s="46" t="str">
        <f t="shared" si="155"/>
        <v/>
      </c>
    </row>
    <row r="555" spans="2:43" x14ac:dyDescent="0.25">
      <c r="B555" s="139"/>
      <c r="C555" s="139"/>
      <c r="D555" s="3"/>
      <c r="E555" s="1"/>
      <c r="F555" s="99" t="str">
        <f t="shared" si="158"/>
        <v/>
      </c>
      <c r="G555" s="99"/>
      <c r="H555" s="9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Y555" s="20"/>
      <c r="Z555" s="4"/>
      <c r="AA555" s="4" t="str">
        <f t="shared" si="156"/>
        <v/>
      </c>
      <c r="AB555" s="4" t="str">
        <f t="shared" si="157"/>
        <v/>
      </c>
      <c r="AD555" s="47" t="str">
        <f t="shared" si="142"/>
        <v/>
      </c>
      <c r="AE555" s="47" t="str">
        <f t="shared" si="143"/>
        <v/>
      </c>
      <c r="AF555" s="46" t="str">
        <f t="shared" si="144"/>
        <v/>
      </c>
      <c r="AG555" s="47" t="str">
        <f t="shared" si="145"/>
        <v/>
      </c>
      <c r="AH555" s="46" t="str">
        <f t="shared" si="146"/>
        <v/>
      </c>
      <c r="AI555" s="46" t="str">
        <f t="shared" si="147"/>
        <v/>
      </c>
      <c r="AJ555" s="46" t="str">
        <f t="shared" si="148"/>
        <v/>
      </c>
      <c r="AK555" s="46" t="str">
        <f t="shared" si="149"/>
        <v/>
      </c>
      <c r="AL555" s="46" t="str">
        <f t="shared" si="150"/>
        <v/>
      </c>
      <c r="AM555" s="46" t="str">
        <f t="shared" si="151"/>
        <v/>
      </c>
      <c r="AN555" s="46" t="str">
        <f t="shared" si="152"/>
        <v/>
      </c>
      <c r="AO555" s="46" t="str">
        <f t="shared" si="153"/>
        <v/>
      </c>
      <c r="AP555" s="46" t="str">
        <f t="shared" si="154"/>
        <v/>
      </c>
      <c r="AQ555" s="46" t="str">
        <f t="shared" si="155"/>
        <v/>
      </c>
    </row>
    <row r="556" spans="2:43" x14ac:dyDescent="0.25">
      <c r="B556" s="139"/>
      <c r="C556" s="139"/>
      <c r="D556" s="3"/>
      <c r="E556" s="1"/>
      <c r="F556" s="99" t="str">
        <f t="shared" si="158"/>
        <v/>
      </c>
      <c r="G556" s="99"/>
      <c r="H556" s="9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Y556" s="20"/>
      <c r="Z556" s="4"/>
      <c r="AA556" s="4" t="str">
        <f t="shared" si="156"/>
        <v/>
      </c>
      <c r="AB556" s="4" t="str">
        <f t="shared" si="157"/>
        <v/>
      </c>
      <c r="AD556" s="47" t="str">
        <f t="shared" si="142"/>
        <v/>
      </c>
      <c r="AE556" s="47" t="str">
        <f t="shared" si="143"/>
        <v/>
      </c>
      <c r="AF556" s="46" t="str">
        <f t="shared" si="144"/>
        <v/>
      </c>
      <c r="AG556" s="47" t="str">
        <f t="shared" si="145"/>
        <v/>
      </c>
      <c r="AH556" s="46" t="str">
        <f t="shared" si="146"/>
        <v/>
      </c>
      <c r="AI556" s="46" t="str">
        <f t="shared" si="147"/>
        <v/>
      </c>
      <c r="AJ556" s="46" t="str">
        <f t="shared" si="148"/>
        <v/>
      </c>
      <c r="AK556" s="46" t="str">
        <f t="shared" si="149"/>
        <v/>
      </c>
      <c r="AL556" s="46" t="str">
        <f t="shared" si="150"/>
        <v/>
      </c>
      <c r="AM556" s="46" t="str">
        <f t="shared" si="151"/>
        <v/>
      </c>
      <c r="AN556" s="46" t="str">
        <f t="shared" si="152"/>
        <v/>
      </c>
      <c r="AO556" s="46" t="str">
        <f t="shared" si="153"/>
        <v/>
      </c>
      <c r="AP556" s="46" t="str">
        <f t="shared" si="154"/>
        <v/>
      </c>
      <c r="AQ556" s="46" t="str">
        <f t="shared" si="155"/>
        <v/>
      </c>
    </row>
    <row r="557" spans="2:43" x14ac:dyDescent="0.25">
      <c r="B557" s="139"/>
      <c r="C557" s="139"/>
      <c r="D557" s="3"/>
      <c r="E557" s="1"/>
      <c r="F557" s="3" t="str">
        <f t="shared" si="158"/>
        <v/>
      </c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Y557" s="20"/>
      <c r="Z557" s="4"/>
      <c r="AA557" s="4" t="str">
        <f t="shared" si="156"/>
        <v/>
      </c>
      <c r="AB557" s="4" t="str">
        <f t="shared" si="157"/>
        <v/>
      </c>
      <c r="AD557" s="47" t="str">
        <f t="shared" ref="AD557:AD620" si="159">IF(OR(B557="PARTIDA",B557="SUBPARTIDA"),MID(D557,1,2),"")</f>
        <v/>
      </c>
      <c r="AE557" s="47" t="str">
        <f t="shared" ref="AE557:AE620" si="160">IF(AND($E557=$E$13,OR($B557="PARTIDA",$B557="SUBPARTIDA")),IF($G557="PZ",$AN$2,1),"")</f>
        <v/>
      </c>
      <c r="AF557" s="46" t="str">
        <f t="shared" ref="AF557:AF620" si="161">IF(E557=$E$13,MID($G557,1,3),"")</f>
        <v/>
      </c>
      <c r="AG557" s="47" t="str">
        <f t="shared" ref="AG557:AG620" si="162">IF(E557=$E$13,AA557,"")</f>
        <v/>
      </c>
      <c r="AH557" s="46" t="str">
        <f t="shared" ref="AH557:AH620" si="163">IF(AH$13="","",IF($E557=$E$12,IF(OR($B557="partida",$B557="SUBPARTIDA"),S557*$Z557,""),""))</f>
        <v/>
      </c>
      <c r="AI557" s="46" t="str">
        <f t="shared" ref="AI557:AI620" si="164">IF(AI$13="","",IF($E557=$E$12,IF(OR($B557="partida",$B557="SUBPARTIDA"),T557*$Z557,""),""))</f>
        <v/>
      </c>
      <c r="AJ557" s="46" t="str">
        <f t="shared" ref="AJ557:AJ620" si="165">IF(AJ$13="","",IF($E557=$E$12,IF(OR($B557="partida",$B557="SUBPARTIDA"),U557*$Z557,""),""))</f>
        <v/>
      </c>
      <c r="AK557" s="46" t="str">
        <f t="shared" ref="AK557:AK620" si="166">IF(AK$13="","",IF($E557=$E$12,IF(OR($B557="partida",$B557="SUBPARTIDA"),V557*$Z557,""),""))</f>
        <v/>
      </c>
      <c r="AL557" s="46" t="str">
        <f t="shared" ref="AL557:AL620" si="167">IF(AL$13="","",IF($E557=$E$12,IF(OR($B557="partida",$B557="SUBPARTIDA"),W557*$Z557,""),""))</f>
        <v/>
      </c>
      <c r="AM557" s="46" t="str">
        <f t="shared" ref="AM557:AM620" si="168">IF(AM$13="","",IF($E557=$E$13,"",IF(OR($B557="PARTIDA",$B557="SUBPARTIDA"),S557*$Z557,"")))</f>
        <v/>
      </c>
      <c r="AN557" s="46" t="str">
        <f t="shared" ref="AN557:AN620" si="169">IF(AN$13="","",IF($E557=$E$13,"",IF(OR($B557="PARTIDA",$B557="SUBPARTIDA"),T557*$Z557,"")))</f>
        <v/>
      </c>
      <c r="AO557" s="46" t="str">
        <f t="shared" ref="AO557:AO620" si="170">IF(AO$13="","",IF($E557=$E$13,"",IF(OR($B557="PARTIDA",$B557="SUBPARTIDA"),U557*$Z557,"")))</f>
        <v/>
      </c>
      <c r="AP557" s="46" t="str">
        <f t="shared" ref="AP557:AP620" si="171">IF(AP$13="","",IF($E557=$E$13,"",IF(OR($B557="PARTIDA",$B557="SUBPARTIDA"),V557*$Z557,"")))</f>
        <v/>
      </c>
      <c r="AQ557" s="46" t="str">
        <f t="shared" ref="AQ557:AQ620" si="172">IF(AQ$13="","",IF($E557=$E$13,"",IF(OR($B557="PARTIDA",$B557="SUBPARTIDA"),W557*$Z557,"")))</f>
        <v/>
      </c>
    </row>
    <row r="558" spans="2:43" x14ac:dyDescent="0.25">
      <c r="B558" s="139"/>
      <c r="C558" s="139"/>
      <c r="D558" s="3"/>
      <c r="E558" s="1"/>
      <c r="F558" s="3" t="str">
        <f t="shared" si="158"/>
        <v/>
      </c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Y558" s="20"/>
      <c r="Z558" s="4"/>
      <c r="AA558" s="4" t="str">
        <f t="shared" si="156"/>
        <v/>
      </c>
      <c r="AB558" s="4" t="str">
        <f t="shared" si="157"/>
        <v/>
      </c>
      <c r="AD558" s="47" t="str">
        <f t="shared" si="159"/>
        <v/>
      </c>
      <c r="AE558" s="47" t="str">
        <f t="shared" si="160"/>
        <v/>
      </c>
      <c r="AF558" s="46" t="str">
        <f t="shared" si="161"/>
        <v/>
      </c>
      <c r="AG558" s="47" t="str">
        <f t="shared" si="162"/>
        <v/>
      </c>
      <c r="AH558" s="46" t="str">
        <f t="shared" si="163"/>
        <v/>
      </c>
      <c r="AI558" s="46" t="str">
        <f t="shared" si="164"/>
        <v/>
      </c>
      <c r="AJ558" s="46" t="str">
        <f t="shared" si="165"/>
        <v/>
      </c>
      <c r="AK558" s="46" t="str">
        <f t="shared" si="166"/>
        <v/>
      </c>
      <c r="AL558" s="46" t="str">
        <f t="shared" si="167"/>
        <v/>
      </c>
      <c r="AM558" s="46" t="str">
        <f t="shared" si="168"/>
        <v/>
      </c>
      <c r="AN558" s="46" t="str">
        <f t="shared" si="169"/>
        <v/>
      </c>
      <c r="AO558" s="46" t="str">
        <f t="shared" si="170"/>
        <v/>
      </c>
      <c r="AP558" s="46" t="str">
        <f t="shared" si="171"/>
        <v/>
      </c>
      <c r="AQ558" s="46" t="str">
        <f t="shared" si="172"/>
        <v/>
      </c>
    </row>
    <row r="559" spans="2:43" x14ac:dyDescent="0.25">
      <c r="B559" s="139"/>
      <c r="C559" s="139"/>
      <c r="D559" s="3"/>
      <c r="E559" s="1"/>
      <c r="F559" s="3" t="str">
        <f t="shared" si="158"/>
        <v/>
      </c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Y559" s="20"/>
      <c r="Z559" s="4"/>
      <c r="AA559" s="4" t="str">
        <f t="shared" si="156"/>
        <v/>
      </c>
      <c r="AB559" s="4" t="str">
        <f t="shared" si="157"/>
        <v/>
      </c>
      <c r="AD559" s="47" t="str">
        <f t="shared" si="159"/>
        <v/>
      </c>
      <c r="AE559" s="47" t="str">
        <f t="shared" si="160"/>
        <v/>
      </c>
      <c r="AF559" s="46" t="str">
        <f t="shared" si="161"/>
        <v/>
      </c>
      <c r="AG559" s="47" t="str">
        <f t="shared" si="162"/>
        <v/>
      </c>
      <c r="AH559" s="46" t="str">
        <f t="shared" si="163"/>
        <v/>
      </c>
      <c r="AI559" s="46" t="str">
        <f t="shared" si="164"/>
        <v/>
      </c>
      <c r="AJ559" s="46" t="str">
        <f t="shared" si="165"/>
        <v/>
      </c>
      <c r="AK559" s="46" t="str">
        <f t="shared" si="166"/>
        <v/>
      </c>
      <c r="AL559" s="46" t="str">
        <f t="shared" si="167"/>
        <v/>
      </c>
      <c r="AM559" s="46" t="str">
        <f t="shared" si="168"/>
        <v/>
      </c>
      <c r="AN559" s="46" t="str">
        <f t="shared" si="169"/>
        <v/>
      </c>
      <c r="AO559" s="46" t="str">
        <f t="shared" si="170"/>
        <v/>
      </c>
      <c r="AP559" s="46" t="str">
        <f t="shared" si="171"/>
        <v/>
      </c>
      <c r="AQ559" s="46" t="str">
        <f t="shared" si="172"/>
        <v/>
      </c>
    </row>
    <row r="560" spans="2:43" x14ac:dyDescent="0.25">
      <c r="B560" s="139"/>
      <c r="C560" s="139"/>
      <c r="D560" s="3"/>
      <c r="E560" s="1"/>
      <c r="F560" s="3" t="str">
        <f t="shared" si="158"/>
        <v/>
      </c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Y560" s="20"/>
      <c r="Z560" s="4"/>
      <c r="AA560" s="4" t="str">
        <f t="shared" si="156"/>
        <v/>
      </c>
      <c r="AB560" s="4" t="str">
        <f t="shared" si="157"/>
        <v/>
      </c>
      <c r="AD560" s="47" t="str">
        <f t="shared" si="159"/>
        <v/>
      </c>
      <c r="AE560" s="47" t="str">
        <f t="shared" si="160"/>
        <v/>
      </c>
      <c r="AF560" s="46" t="str">
        <f t="shared" si="161"/>
        <v/>
      </c>
      <c r="AG560" s="47" t="str">
        <f t="shared" si="162"/>
        <v/>
      </c>
      <c r="AH560" s="46" t="str">
        <f t="shared" si="163"/>
        <v/>
      </c>
      <c r="AI560" s="46" t="str">
        <f t="shared" si="164"/>
        <v/>
      </c>
      <c r="AJ560" s="46" t="str">
        <f t="shared" si="165"/>
        <v/>
      </c>
      <c r="AK560" s="46" t="str">
        <f t="shared" si="166"/>
        <v/>
      </c>
      <c r="AL560" s="46" t="str">
        <f t="shared" si="167"/>
        <v/>
      </c>
      <c r="AM560" s="46" t="str">
        <f t="shared" si="168"/>
        <v/>
      </c>
      <c r="AN560" s="46" t="str">
        <f t="shared" si="169"/>
        <v/>
      </c>
      <c r="AO560" s="46" t="str">
        <f t="shared" si="170"/>
        <v/>
      </c>
      <c r="AP560" s="46" t="str">
        <f t="shared" si="171"/>
        <v/>
      </c>
      <c r="AQ560" s="46" t="str">
        <f t="shared" si="172"/>
        <v/>
      </c>
    </row>
    <row r="561" spans="2:43" x14ac:dyDescent="0.25">
      <c r="B561" s="139"/>
      <c r="C561" s="139"/>
      <c r="D561" s="3"/>
      <c r="E561" s="1"/>
      <c r="F561" s="3" t="str">
        <f t="shared" si="158"/>
        <v/>
      </c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Y561" s="20"/>
      <c r="Z561" s="4"/>
      <c r="AA561" s="4" t="str">
        <f t="shared" si="156"/>
        <v/>
      </c>
      <c r="AB561" s="4" t="str">
        <f t="shared" si="157"/>
        <v/>
      </c>
      <c r="AD561" s="47" t="str">
        <f t="shared" si="159"/>
        <v/>
      </c>
      <c r="AE561" s="47" t="str">
        <f t="shared" si="160"/>
        <v/>
      </c>
      <c r="AF561" s="46" t="str">
        <f t="shared" si="161"/>
        <v/>
      </c>
      <c r="AG561" s="47" t="str">
        <f t="shared" si="162"/>
        <v/>
      </c>
      <c r="AH561" s="46" t="str">
        <f t="shared" si="163"/>
        <v/>
      </c>
      <c r="AI561" s="46" t="str">
        <f t="shared" si="164"/>
        <v/>
      </c>
      <c r="AJ561" s="46" t="str">
        <f t="shared" si="165"/>
        <v/>
      </c>
      <c r="AK561" s="46" t="str">
        <f t="shared" si="166"/>
        <v/>
      </c>
      <c r="AL561" s="46" t="str">
        <f t="shared" si="167"/>
        <v/>
      </c>
      <c r="AM561" s="46" t="str">
        <f t="shared" si="168"/>
        <v/>
      </c>
      <c r="AN561" s="46" t="str">
        <f t="shared" si="169"/>
        <v/>
      </c>
      <c r="AO561" s="46" t="str">
        <f t="shared" si="170"/>
        <v/>
      </c>
      <c r="AP561" s="46" t="str">
        <f t="shared" si="171"/>
        <v/>
      </c>
      <c r="AQ561" s="46" t="str">
        <f t="shared" si="172"/>
        <v/>
      </c>
    </row>
    <row r="562" spans="2:43" x14ac:dyDescent="0.25">
      <c r="B562" s="139"/>
      <c r="C562" s="139"/>
      <c r="D562" s="3"/>
      <c r="E562" s="1"/>
      <c r="F562" s="3" t="str">
        <f t="shared" si="158"/>
        <v/>
      </c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Y562" s="20"/>
      <c r="Z562" s="4"/>
      <c r="AA562" s="4" t="str">
        <f t="shared" si="156"/>
        <v/>
      </c>
      <c r="AB562" s="4" t="str">
        <f t="shared" si="157"/>
        <v/>
      </c>
      <c r="AD562" s="47" t="str">
        <f t="shared" si="159"/>
        <v/>
      </c>
      <c r="AE562" s="47" t="str">
        <f t="shared" si="160"/>
        <v/>
      </c>
      <c r="AF562" s="46" t="str">
        <f t="shared" si="161"/>
        <v/>
      </c>
      <c r="AG562" s="47" t="str">
        <f t="shared" si="162"/>
        <v/>
      </c>
      <c r="AH562" s="46" t="str">
        <f t="shared" si="163"/>
        <v/>
      </c>
      <c r="AI562" s="46" t="str">
        <f t="shared" si="164"/>
        <v/>
      </c>
      <c r="AJ562" s="46" t="str">
        <f t="shared" si="165"/>
        <v/>
      </c>
      <c r="AK562" s="46" t="str">
        <f t="shared" si="166"/>
        <v/>
      </c>
      <c r="AL562" s="46" t="str">
        <f t="shared" si="167"/>
        <v/>
      </c>
      <c r="AM562" s="46" t="str">
        <f t="shared" si="168"/>
        <v/>
      </c>
      <c r="AN562" s="46" t="str">
        <f t="shared" si="169"/>
        <v/>
      </c>
      <c r="AO562" s="46" t="str">
        <f t="shared" si="170"/>
        <v/>
      </c>
      <c r="AP562" s="46" t="str">
        <f t="shared" si="171"/>
        <v/>
      </c>
      <c r="AQ562" s="46" t="str">
        <f t="shared" si="172"/>
        <v/>
      </c>
    </row>
    <row r="563" spans="2:43" x14ac:dyDescent="0.25">
      <c r="B563" s="139"/>
      <c r="C563" s="139"/>
      <c r="D563" s="3"/>
      <c r="E563" s="1"/>
      <c r="F563" s="3" t="str">
        <f t="shared" si="158"/>
        <v/>
      </c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Y563" s="20"/>
      <c r="Z563" s="4"/>
      <c r="AA563" s="4" t="str">
        <f t="shared" si="156"/>
        <v/>
      </c>
      <c r="AB563" s="4" t="str">
        <f t="shared" si="157"/>
        <v/>
      </c>
      <c r="AD563" s="47" t="str">
        <f t="shared" si="159"/>
        <v/>
      </c>
      <c r="AE563" s="47" t="str">
        <f t="shared" si="160"/>
        <v/>
      </c>
      <c r="AF563" s="46" t="str">
        <f t="shared" si="161"/>
        <v/>
      </c>
      <c r="AG563" s="47" t="str">
        <f t="shared" si="162"/>
        <v/>
      </c>
      <c r="AH563" s="46" t="str">
        <f t="shared" si="163"/>
        <v/>
      </c>
      <c r="AI563" s="46" t="str">
        <f t="shared" si="164"/>
        <v/>
      </c>
      <c r="AJ563" s="46" t="str">
        <f t="shared" si="165"/>
        <v/>
      </c>
      <c r="AK563" s="46" t="str">
        <f t="shared" si="166"/>
        <v/>
      </c>
      <c r="AL563" s="46" t="str">
        <f t="shared" si="167"/>
        <v/>
      </c>
      <c r="AM563" s="46" t="str">
        <f t="shared" si="168"/>
        <v/>
      </c>
      <c r="AN563" s="46" t="str">
        <f t="shared" si="169"/>
        <v/>
      </c>
      <c r="AO563" s="46" t="str">
        <f t="shared" si="170"/>
        <v/>
      </c>
      <c r="AP563" s="46" t="str">
        <f t="shared" si="171"/>
        <v/>
      </c>
      <c r="AQ563" s="46" t="str">
        <f t="shared" si="172"/>
        <v/>
      </c>
    </row>
    <row r="564" spans="2:43" x14ac:dyDescent="0.25">
      <c r="B564" s="139"/>
      <c r="C564" s="139"/>
      <c r="D564" s="3"/>
      <c r="E564" s="1"/>
      <c r="F564" s="3" t="str">
        <f t="shared" si="158"/>
        <v/>
      </c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Y564" s="20"/>
      <c r="Z564" s="4"/>
      <c r="AA564" s="4" t="str">
        <f t="shared" si="156"/>
        <v/>
      </c>
      <c r="AB564" s="4" t="str">
        <f t="shared" si="157"/>
        <v/>
      </c>
      <c r="AD564" s="47" t="str">
        <f t="shared" si="159"/>
        <v/>
      </c>
      <c r="AE564" s="47" t="str">
        <f t="shared" si="160"/>
        <v/>
      </c>
      <c r="AF564" s="46" t="str">
        <f t="shared" si="161"/>
        <v/>
      </c>
      <c r="AG564" s="47" t="str">
        <f t="shared" si="162"/>
        <v/>
      </c>
      <c r="AH564" s="46" t="str">
        <f t="shared" si="163"/>
        <v/>
      </c>
      <c r="AI564" s="46" t="str">
        <f t="shared" si="164"/>
        <v/>
      </c>
      <c r="AJ564" s="46" t="str">
        <f t="shared" si="165"/>
        <v/>
      </c>
      <c r="AK564" s="46" t="str">
        <f t="shared" si="166"/>
        <v/>
      </c>
      <c r="AL564" s="46" t="str">
        <f t="shared" si="167"/>
        <v/>
      </c>
      <c r="AM564" s="46" t="str">
        <f t="shared" si="168"/>
        <v/>
      </c>
      <c r="AN564" s="46" t="str">
        <f t="shared" si="169"/>
        <v/>
      </c>
      <c r="AO564" s="46" t="str">
        <f t="shared" si="170"/>
        <v/>
      </c>
      <c r="AP564" s="46" t="str">
        <f t="shared" si="171"/>
        <v/>
      </c>
      <c r="AQ564" s="46" t="str">
        <f t="shared" si="172"/>
        <v/>
      </c>
    </row>
    <row r="565" spans="2:43" x14ac:dyDescent="0.25">
      <c r="B565" s="139"/>
      <c r="C565" s="139"/>
      <c r="D565" s="3"/>
      <c r="E565" s="1"/>
      <c r="F565" s="3" t="str">
        <f t="shared" si="158"/>
        <v/>
      </c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Y565" s="20"/>
      <c r="Z565" s="4"/>
      <c r="AA565" s="4" t="str">
        <f t="shared" si="156"/>
        <v/>
      </c>
      <c r="AB565" s="4" t="str">
        <f t="shared" si="157"/>
        <v/>
      </c>
      <c r="AD565" s="47" t="str">
        <f t="shared" si="159"/>
        <v/>
      </c>
      <c r="AE565" s="47" t="str">
        <f t="shared" si="160"/>
        <v/>
      </c>
      <c r="AF565" s="46" t="str">
        <f t="shared" si="161"/>
        <v/>
      </c>
      <c r="AG565" s="47" t="str">
        <f t="shared" si="162"/>
        <v/>
      </c>
      <c r="AH565" s="46" t="str">
        <f t="shared" si="163"/>
        <v/>
      </c>
      <c r="AI565" s="46" t="str">
        <f t="shared" si="164"/>
        <v/>
      </c>
      <c r="AJ565" s="46" t="str">
        <f t="shared" si="165"/>
        <v/>
      </c>
      <c r="AK565" s="46" t="str">
        <f t="shared" si="166"/>
        <v/>
      </c>
      <c r="AL565" s="46" t="str">
        <f t="shared" si="167"/>
        <v/>
      </c>
      <c r="AM565" s="46" t="str">
        <f t="shared" si="168"/>
        <v/>
      </c>
      <c r="AN565" s="46" t="str">
        <f t="shared" si="169"/>
        <v/>
      </c>
      <c r="AO565" s="46" t="str">
        <f t="shared" si="170"/>
        <v/>
      </c>
      <c r="AP565" s="46" t="str">
        <f t="shared" si="171"/>
        <v/>
      </c>
      <c r="AQ565" s="46" t="str">
        <f t="shared" si="172"/>
        <v/>
      </c>
    </row>
    <row r="566" spans="2:43" x14ac:dyDescent="0.25">
      <c r="B566" s="139"/>
      <c r="C566" s="139"/>
      <c r="D566" s="3"/>
      <c r="E566" s="1"/>
      <c r="F566" s="3" t="str">
        <f t="shared" si="158"/>
        <v/>
      </c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Y566" s="20"/>
      <c r="Z566" s="4"/>
      <c r="AA566" s="4" t="str">
        <f t="shared" si="156"/>
        <v/>
      </c>
      <c r="AB566" s="4" t="str">
        <f t="shared" si="157"/>
        <v/>
      </c>
      <c r="AD566" s="47" t="str">
        <f t="shared" si="159"/>
        <v/>
      </c>
      <c r="AE566" s="47" t="str">
        <f t="shared" si="160"/>
        <v/>
      </c>
      <c r="AF566" s="46" t="str">
        <f t="shared" si="161"/>
        <v/>
      </c>
      <c r="AG566" s="47" t="str">
        <f t="shared" si="162"/>
        <v/>
      </c>
      <c r="AH566" s="46" t="str">
        <f t="shared" si="163"/>
        <v/>
      </c>
      <c r="AI566" s="46" t="str">
        <f t="shared" si="164"/>
        <v/>
      </c>
      <c r="AJ566" s="46" t="str">
        <f t="shared" si="165"/>
        <v/>
      </c>
      <c r="AK566" s="46" t="str">
        <f t="shared" si="166"/>
        <v/>
      </c>
      <c r="AL566" s="46" t="str">
        <f t="shared" si="167"/>
        <v/>
      </c>
      <c r="AM566" s="46" t="str">
        <f t="shared" si="168"/>
        <v/>
      </c>
      <c r="AN566" s="46" t="str">
        <f t="shared" si="169"/>
        <v/>
      </c>
      <c r="AO566" s="46" t="str">
        <f t="shared" si="170"/>
        <v/>
      </c>
      <c r="AP566" s="46" t="str">
        <f t="shared" si="171"/>
        <v/>
      </c>
      <c r="AQ566" s="46" t="str">
        <f t="shared" si="172"/>
        <v/>
      </c>
    </row>
    <row r="567" spans="2:43" x14ac:dyDescent="0.25">
      <c r="B567" s="139"/>
      <c r="C567" s="139"/>
      <c r="D567" s="3"/>
      <c r="E567" s="1"/>
      <c r="F567" s="3" t="str">
        <f t="shared" si="158"/>
        <v/>
      </c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Y567" s="20"/>
      <c r="Z567" s="4"/>
      <c r="AA567" s="4" t="str">
        <f t="shared" si="156"/>
        <v/>
      </c>
      <c r="AB567" s="4" t="str">
        <f t="shared" si="157"/>
        <v/>
      </c>
      <c r="AD567" s="47" t="str">
        <f t="shared" si="159"/>
        <v/>
      </c>
      <c r="AE567" s="47" t="str">
        <f t="shared" si="160"/>
        <v/>
      </c>
      <c r="AF567" s="46" t="str">
        <f t="shared" si="161"/>
        <v/>
      </c>
      <c r="AG567" s="47" t="str">
        <f t="shared" si="162"/>
        <v/>
      </c>
      <c r="AH567" s="46" t="str">
        <f t="shared" si="163"/>
        <v/>
      </c>
      <c r="AI567" s="46" t="str">
        <f t="shared" si="164"/>
        <v/>
      </c>
      <c r="AJ567" s="46" t="str">
        <f t="shared" si="165"/>
        <v/>
      </c>
      <c r="AK567" s="46" t="str">
        <f t="shared" si="166"/>
        <v/>
      </c>
      <c r="AL567" s="46" t="str">
        <f t="shared" si="167"/>
        <v/>
      </c>
      <c r="AM567" s="46" t="str">
        <f t="shared" si="168"/>
        <v/>
      </c>
      <c r="AN567" s="46" t="str">
        <f t="shared" si="169"/>
        <v/>
      </c>
      <c r="AO567" s="46" t="str">
        <f t="shared" si="170"/>
        <v/>
      </c>
      <c r="AP567" s="46" t="str">
        <f t="shared" si="171"/>
        <v/>
      </c>
      <c r="AQ567" s="46" t="str">
        <f t="shared" si="172"/>
        <v/>
      </c>
    </row>
    <row r="568" spans="2:43" x14ac:dyDescent="0.25">
      <c r="B568" s="139"/>
      <c r="C568" s="139"/>
      <c r="D568" s="3"/>
      <c r="E568" s="1"/>
      <c r="F568" s="3" t="str">
        <f t="shared" si="158"/>
        <v/>
      </c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Y568" s="20"/>
      <c r="Z568" s="4"/>
      <c r="AA568" s="4" t="str">
        <f t="shared" si="156"/>
        <v/>
      </c>
      <c r="AB568" s="4" t="str">
        <f t="shared" si="157"/>
        <v/>
      </c>
      <c r="AD568" s="47" t="str">
        <f t="shared" si="159"/>
        <v/>
      </c>
      <c r="AE568" s="47" t="str">
        <f t="shared" si="160"/>
        <v/>
      </c>
      <c r="AF568" s="46" t="str">
        <f t="shared" si="161"/>
        <v/>
      </c>
      <c r="AG568" s="47" t="str">
        <f t="shared" si="162"/>
        <v/>
      </c>
      <c r="AH568" s="46" t="str">
        <f t="shared" si="163"/>
        <v/>
      </c>
      <c r="AI568" s="46" t="str">
        <f t="shared" si="164"/>
        <v/>
      </c>
      <c r="AJ568" s="46" t="str">
        <f t="shared" si="165"/>
        <v/>
      </c>
      <c r="AK568" s="46" t="str">
        <f t="shared" si="166"/>
        <v/>
      </c>
      <c r="AL568" s="46" t="str">
        <f t="shared" si="167"/>
        <v/>
      </c>
      <c r="AM568" s="46" t="str">
        <f t="shared" si="168"/>
        <v/>
      </c>
      <c r="AN568" s="46" t="str">
        <f t="shared" si="169"/>
        <v/>
      </c>
      <c r="AO568" s="46" t="str">
        <f t="shared" si="170"/>
        <v/>
      </c>
      <c r="AP568" s="46" t="str">
        <f t="shared" si="171"/>
        <v/>
      </c>
      <c r="AQ568" s="46" t="str">
        <f t="shared" si="172"/>
        <v/>
      </c>
    </row>
    <row r="569" spans="2:43" x14ac:dyDescent="0.25">
      <c r="B569" s="139"/>
      <c r="C569" s="139"/>
      <c r="D569" s="3"/>
      <c r="E569" s="1"/>
      <c r="F569" s="3" t="str">
        <f t="shared" si="158"/>
        <v/>
      </c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Y569" s="20"/>
      <c r="Z569" s="4"/>
      <c r="AA569" s="4" t="str">
        <f t="shared" si="156"/>
        <v/>
      </c>
      <c r="AB569" s="4" t="str">
        <f t="shared" si="157"/>
        <v/>
      </c>
      <c r="AD569" s="47" t="str">
        <f t="shared" si="159"/>
        <v/>
      </c>
      <c r="AE569" s="47" t="str">
        <f t="shared" si="160"/>
        <v/>
      </c>
      <c r="AF569" s="46" t="str">
        <f t="shared" si="161"/>
        <v/>
      </c>
      <c r="AG569" s="47" t="str">
        <f t="shared" si="162"/>
        <v/>
      </c>
      <c r="AH569" s="46" t="str">
        <f t="shared" si="163"/>
        <v/>
      </c>
      <c r="AI569" s="46" t="str">
        <f t="shared" si="164"/>
        <v/>
      </c>
      <c r="AJ569" s="46" t="str">
        <f t="shared" si="165"/>
        <v/>
      </c>
      <c r="AK569" s="46" t="str">
        <f t="shared" si="166"/>
        <v/>
      </c>
      <c r="AL569" s="46" t="str">
        <f t="shared" si="167"/>
        <v/>
      </c>
      <c r="AM569" s="46" t="str">
        <f t="shared" si="168"/>
        <v/>
      </c>
      <c r="AN569" s="46" t="str">
        <f t="shared" si="169"/>
        <v/>
      </c>
      <c r="AO569" s="46" t="str">
        <f t="shared" si="170"/>
        <v/>
      </c>
      <c r="AP569" s="46" t="str">
        <f t="shared" si="171"/>
        <v/>
      </c>
      <c r="AQ569" s="46" t="str">
        <f t="shared" si="172"/>
        <v/>
      </c>
    </row>
    <row r="570" spans="2:43" x14ac:dyDescent="0.25">
      <c r="B570" s="139"/>
      <c r="C570" s="139"/>
      <c r="D570" s="3"/>
      <c r="E570" s="1"/>
      <c r="F570" s="3" t="str">
        <f t="shared" si="158"/>
        <v/>
      </c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Y570" s="20"/>
      <c r="Z570" s="4"/>
      <c r="AA570" s="4" t="str">
        <f t="shared" si="156"/>
        <v/>
      </c>
      <c r="AB570" s="4" t="str">
        <f t="shared" si="157"/>
        <v/>
      </c>
      <c r="AD570" s="47" t="str">
        <f t="shared" si="159"/>
        <v/>
      </c>
      <c r="AE570" s="47" t="str">
        <f t="shared" si="160"/>
        <v/>
      </c>
      <c r="AF570" s="46" t="str">
        <f t="shared" si="161"/>
        <v/>
      </c>
      <c r="AG570" s="47" t="str">
        <f t="shared" si="162"/>
        <v/>
      </c>
      <c r="AH570" s="46" t="str">
        <f t="shared" si="163"/>
        <v/>
      </c>
      <c r="AI570" s="46" t="str">
        <f t="shared" si="164"/>
        <v/>
      </c>
      <c r="AJ570" s="46" t="str">
        <f t="shared" si="165"/>
        <v/>
      </c>
      <c r="AK570" s="46" t="str">
        <f t="shared" si="166"/>
        <v/>
      </c>
      <c r="AL570" s="46" t="str">
        <f t="shared" si="167"/>
        <v/>
      </c>
      <c r="AM570" s="46" t="str">
        <f t="shared" si="168"/>
        <v/>
      </c>
      <c r="AN570" s="46" t="str">
        <f t="shared" si="169"/>
        <v/>
      </c>
      <c r="AO570" s="46" t="str">
        <f t="shared" si="170"/>
        <v/>
      </c>
      <c r="AP570" s="46" t="str">
        <f t="shared" si="171"/>
        <v/>
      </c>
      <c r="AQ570" s="46" t="str">
        <f t="shared" si="172"/>
        <v/>
      </c>
    </row>
    <row r="571" spans="2:43" x14ac:dyDescent="0.25">
      <c r="B571" s="139"/>
      <c r="C571" s="139"/>
      <c r="D571" s="3"/>
      <c r="E571" s="1"/>
      <c r="F571" s="3" t="str">
        <f t="shared" si="158"/>
        <v/>
      </c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Y571" s="20"/>
      <c r="Z571" s="4"/>
      <c r="AA571" s="4" t="str">
        <f t="shared" si="156"/>
        <v/>
      </c>
      <c r="AB571" s="4" t="str">
        <f t="shared" si="157"/>
        <v/>
      </c>
      <c r="AD571" s="47" t="str">
        <f t="shared" si="159"/>
        <v/>
      </c>
      <c r="AE571" s="47" t="str">
        <f t="shared" si="160"/>
        <v/>
      </c>
      <c r="AF571" s="46" t="str">
        <f t="shared" si="161"/>
        <v/>
      </c>
      <c r="AG571" s="47" t="str">
        <f t="shared" si="162"/>
        <v/>
      </c>
      <c r="AH571" s="46" t="str">
        <f t="shared" si="163"/>
        <v/>
      </c>
      <c r="AI571" s="46" t="str">
        <f t="shared" si="164"/>
        <v/>
      </c>
      <c r="AJ571" s="46" t="str">
        <f t="shared" si="165"/>
        <v/>
      </c>
      <c r="AK571" s="46" t="str">
        <f t="shared" si="166"/>
        <v/>
      </c>
      <c r="AL571" s="46" t="str">
        <f t="shared" si="167"/>
        <v/>
      </c>
      <c r="AM571" s="46" t="str">
        <f t="shared" si="168"/>
        <v/>
      </c>
      <c r="AN571" s="46" t="str">
        <f t="shared" si="169"/>
        <v/>
      </c>
      <c r="AO571" s="46" t="str">
        <f t="shared" si="170"/>
        <v/>
      </c>
      <c r="AP571" s="46" t="str">
        <f t="shared" si="171"/>
        <v/>
      </c>
      <c r="AQ571" s="46" t="str">
        <f t="shared" si="172"/>
        <v/>
      </c>
    </row>
    <row r="572" spans="2:43" x14ac:dyDescent="0.25">
      <c r="B572" s="139"/>
      <c r="C572" s="139"/>
      <c r="D572" s="3"/>
      <c r="E572" s="1"/>
      <c r="F572" s="3" t="str">
        <f t="shared" si="158"/>
        <v/>
      </c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Y572" s="20"/>
      <c r="Z572" s="4"/>
      <c r="AA572" s="4" t="str">
        <f t="shared" si="156"/>
        <v/>
      </c>
      <c r="AB572" s="4" t="str">
        <f t="shared" si="157"/>
        <v/>
      </c>
      <c r="AD572" s="47" t="str">
        <f t="shared" si="159"/>
        <v/>
      </c>
      <c r="AE572" s="47" t="str">
        <f t="shared" si="160"/>
        <v/>
      </c>
      <c r="AF572" s="46" t="str">
        <f t="shared" si="161"/>
        <v/>
      </c>
      <c r="AG572" s="47" t="str">
        <f t="shared" si="162"/>
        <v/>
      </c>
      <c r="AH572" s="46" t="str">
        <f t="shared" si="163"/>
        <v/>
      </c>
      <c r="AI572" s="46" t="str">
        <f t="shared" si="164"/>
        <v/>
      </c>
      <c r="AJ572" s="46" t="str">
        <f t="shared" si="165"/>
        <v/>
      </c>
      <c r="AK572" s="46" t="str">
        <f t="shared" si="166"/>
        <v/>
      </c>
      <c r="AL572" s="46" t="str">
        <f t="shared" si="167"/>
        <v/>
      </c>
      <c r="AM572" s="46" t="str">
        <f t="shared" si="168"/>
        <v/>
      </c>
      <c r="AN572" s="46" t="str">
        <f t="shared" si="169"/>
        <v/>
      </c>
      <c r="AO572" s="46" t="str">
        <f t="shared" si="170"/>
        <v/>
      </c>
      <c r="AP572" s="46" t="str">
        <f t="shared" si="171"/>
        <v/>
      </c>
      <c r="AQ572" s="46" t="str">
        <f t="shared" si="172"/>
        <v/>
      </c>
    </row>
    <row r="573" spans="2:43" x14ac:dyDescent="0.25">
      <c r="B573" s="139"/>
      <c r="C573" s="139"/>
      <c r="D573" s="3"/>
      <c r="E573" s="1"/>
      <c r="F573" s="3" t="str">
        <f t="shared" si="158"/>
        <v/>
      </c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Y573" s="20"/>
      <c r="Z573" s="4"/>
      <c r="AA573" s="4" t="str">
        <f t="shared" si="156"/>
        <v/>
      </c>
      <c r="AB573" s="4" t="str">
        <f t="shared" si="157"/>
        <v/>
      </c>
      <c r="AD573" s="47" t="str">
        <f t="shared" si="159"/>
        <v/>
      </c>
      <c r="AE573" s="47" t="str">
        <f t="shared" si="160"/>
        <v/>
      </c>
      <c r="AF573" s="46" t="str">
        <f t="shared" si="161"/>
        <v/>
      </c>
      <c r="AG573" s="47" t="str">
        <f t="shared" si="162"/>
        <v/>
      </c>
      <c r="AH573" s="46" t="str">
        <f t="shared" si="163"/>
        <v/>
      </c>
      <c r="AI573" s="46" t="str">
        <f t="shared" si="164"/>
        <v/>
      </c>
      <c r="AJ573" s="46" t="str">
        <f t="shared" si="165"/>
        <v/>
      </c>
      <c r="AK573" s="46" t="str">
        <f t="shared" si="166"/>
        <v/>
      </c>
      <c r="AL573" s="46" t="str">
        <f t="shared" si="167"/>
        <v/>
      </c>
      <c r="AM573" s="46" t="str">
        <f t="shared" si="168"/>
        <v/>
      </c>
      <c r="AN573" s="46" t="str">
        <f t="shared" si="169"/>
        <v/>
      </c>
      <c r="AO573" s="46" t="str">
        <f t="shared" si="170"/>
        <v/>
      </c>
      <c r="AP573" s="46" t="str">
        <f t="shared" si="171"/>
        <v/>
      </c>
      <c r="AQ573" s="46" t="str">
        <f t="shared" si="172"/>
        <v/>
      </c>
    </row>
    <row r="574" spans="2:43" x14ac:dyDescent="0.25">
      <c r="B574" s="139"/>
      <c r="C574" s="139"/>
      <c r="D574" s="3"/>
      <c r="E574" s="1"/>
      <c r="F574" s="3" t="str">
        <f t="shared" si="158"/>
        <v/>
      </c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Y574" s="20"/>
      <c r="Z574" s="4"/>
      <c r="AA574" s="4" t="str">
        <f t="shared" si="156"/>
        <v/>
      </c>
      <c r="AB574" s="4" t="str">
        <f t="shared" si="157"/>
        <v/>
      </c>
      <c r="AD574" s="47" t="str">
        <f t="shared" si="159"/>
        <v/>
      </c>
      <c r="AE574" s="47" t="str">
        <f t="shared" si="160"/>
        <v/>
      </c>
      <c r="AF574" s="46" t="str">
        <f t="shared" si="161"/>
        <v/>
      </c>
      <c r="AG574" s="47" t="str">
        <f t="shared" si="162"/>
        <v/>
      </c>
      <c r="AH574" s="46" t="str">
        <f t="shared" si="163"/>
        <v/>
      </c>
      <c r="AI574" s="46" t="str">
        <f t="shared" si="164"/>
        <v/>
      </c>
      <c r="AJ574" s="46" t="str">
        <f t="shared" si="165"/>
        <v/>
      </c>
      <c r="AK574" s="46" t="str">
        <f t="shared" si="166"/>
        <v/>
      </c>
      <c r="AL574" s="46" t="str">
        <f t="shared" si="167"/>
        <v/>
      </c>
      <c r="AM574" s="46" t="str">
        <f t="shared" si="168"/>
        <v/>
      </c>
      <c r="AN574" s="46" t="str">
        <f t="shared" si="169"/>
        <v/>
      </c>
      <c r="AO574" s="46" t="str">
        <f t="shared" si="170"/>
        <v/>
      </c>
      <c r="AP574" s="46" t="str">
        <f t="shared" si="171"/>
        <v/>
      </c>
      <c r="AQ574" s="46" t="str">
        <f t="shared" si="172"/>
        <v/>
      </c>
    </row>
    <row r="575" spans="2:43" x14ac:dyDescent="0.25">
      <c r="B575" s="139"/>
      <c r="C575" s="139"/>
      <c r="D575" s="3"/>
      <c r="E575" s="1"/>
      <c r="F575" s="3" t="str">
        <f t="shared" si="158"/>
        <v/>
      </c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Y575" s="20"/>
      <c r="Z575" s="4"/>
      <c r="AA575" s="4" t="str">
        <f t="shared" si="156"/>
        <v/>
      </c>
      <c r="AB575" s="4" t="str">
        <f t="shared" si="157"/>
        <v/>
      </c>
      <c r="AD575" s="47" t="str">
        <f t="shared" si="159"/>
        <v/>
      </c>
      <c r="AE575" s="47" t="str">
        <f t="shared" si="160"/>
        <v/>
      </c>
      <c r="AF575" s="46" t="str">
        <f t="shared" si="161"/>
        <v/>
      </c>
      <c r="AG575" s="47" t="str">
        <f t="shared" si="162"/>
        <v/>
      </c>
      <c r="AH575" s="46" t="str">
        <f t="shared" si="163"/>
        <v/>
      </c>
      <c r="AI575" s="46" t="str">
        <f t="shared" si="164"/>
        <v/>
      </c>
      <c r="AJ575" s="46" t="str">
        <f t="shared" si="165"/>
        <v/>
      </c>
      <c r="AK575" s="46" t="str">
        <f t="shared" si="166"/>
        <v/>
      </c>
      <c r="AL575" s="46" t="str">
        <f t="shared" si="167"/>
        <v/>
      </c>
      <c r="AM575" s="46" t="str">
        <f t="shared" si="168"/>
        <v/>
      </c>
      <c r="AN575" s="46" t="str">
        <f t="shared" si="169"/>
        <v/>
      </c>
      <c r="AO575" s="46" t="str">
        <f t="shared" si="170"/>
        <v/>
      </c>
      <c r="AP575" s="46" t="str">
        <f t="shared" si="171"/>
        <v/>
      </c>
      <c r="AQ575" s="46" t="str">
        <f t="shared" si="172"/>
        <v/>
      </c>
    </row>
    <row r="576" spans="2:43" x14ac:dyDescent="0.25">
      <c r="B576" s="139"/>
      <c r="C576" s="139"/>
      <c r="D576" s="3"/>
      <c r="E576" s="1"/>
      <c r="F576" s="3" t="str">
        <f t="shared" si="158"/>
        <v/>
      </c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Y576" s="20"/>
      <c r="Z576" s="4"/>
      <c r="AA576" s="4" t="str">
        <f t="shared" si="156"/>
        <v/>
      </c>
      <c r="AB576" s="4" t="str">
        <f t="shared" si="157"/>
        <v/>
      </c>
      <c r="AD576" s="47" t="str">
        <f t="shared" si="159"/>
        <v/>
      </c>
      <c r="AE576" s="47" t="str">
        <f t="shared" si="160"/>
        <v/>
      </c>
      <c r="AF576" s="46" t="str">
        <f t="shared" si="161"/>
        <v/>
      </c>
      <c r="AG576" s="47" t="str">
        <f t="shared" si="162"/>
        <v/>
      </c>
      <c r="AH576" s="46" t="str">
        <f t="shared" si="163"/>
        <v/>
      </c>
      <c r="AI576" s="46" t="str">
        <f t="shared" si="164"/>
        <v/>
      </c>
      <c r="AJ576" s="46" t="str">
        <f t="shared" si="165"/>
        <v/>
      </c>
      <c r="AK576" s="46" t="str">
        <f t="shared" si="166"/>
        <v/>
      </c>
      <c r="AL576" s="46" t="str">
        <f t="shared" si="167"/>
        <v/>
      </c>
      <c r="AM576" s="46" t="str">
        <f t="shared" si="168"/>
        <v/>
      </c>
      <c r="AN576" s="46" t="str">
        <f t="shared" si="169"/>
        <v/>
      </c>
      <c r="AO576" s="46" t="str">
        <f t="shared" si="170"/>
        <v/>
      </c>
      <c r="AP576" s="46" t="str">
        <f t="shared" si="171"/>
        <v/>
      </c>
      <c r="AQ576" s="46" t="str">
        <f t="shared" si="172"/>
        <v/>
      </c>
    </row>
    <row r="577" spans="2:43" x14ac:dyDescent="0.25">
      <c r="B577" s="139"/>
      <c r="C577" s="139"/>
      <c r="D577" s="3"/>
      <c r="E577" s="1"/>
      <c r="F577" s="3" t="str">
        <f t="shared" si="158"/>
        <v/>
      </c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Y577" s="20"/>
      <c r="Z577" s="4"/>
      <c r="AA577" s="4" t="str">
        <f t="shared" si="156"/>
        <v/>
      </c>
      <c r="AB577" s="4" t="str">
        <f t="shared" si="157"/>
        <v/>
      </c>
      <c r="AD577" s="47" t="str">
        <f t="shared" si="159"/>
        <v/>
      </c>
      <c r="AE577" s="47" t="str">
        <f t="shared" si="160"/>
        <v/>
      </c>
      <c r="AF577" s="46" t="str">
        <f t="shared" si="161"/>
        <v/>
      </c>
      <c r="AG577" s="47" t="str">
        <f t="shared" si="162"/>
        <v/>
      </c>
      <c r="AH577" s="46" t="str">
        <f t="shared" si="163"/>
        <v/>
      </c>
      <c r="AI577" s="46" t="str">
        <f t="shared" si="164"/>
        <v/>
      </c>
      <c r="AJ577" s="46" t="str">
        <f t="shared" si="165"/>
        <v/>
      </c>
      <c r="AK577" s="46" t="str">
        <f t="shared" si="166"/>
        <v/>
      </c>
      <c r="AL577" s="46" t="str">
        <f t="shared" si="167"/>
        <v/>
      </c>
      <c r="AM577" s="46" t="str">
        <f t="shared" si="168"/>
        <v/>
      </c>
      <c r="AN577" s="46" t="str">
        <f t="shared" si="169"/>
        <v/>
      </c>
      <c r="AO577" s="46" t="str">
        <f t="shared" si="170"/>
        <v/>
      </c>
      <c r="AP577" s="46" t="str">
        <f t="shared" si="171"/>
        <v/>
      </c>
      <c r="AQ577" s="46" t="str">
        <f t="shared" si="172"/>
        <v/>
      </c>
    </row>
    <row r="578" spans="2:43" x14ac:dyDescent="0.25">
      <c r="B578" s="139"/>
      <c r="C578" s="139"/>
      <c r="D578" s="3"/>
      <c r="E578" s="1"/>
      <c r="F578" s="3" t="str">
        <f t="shared" si="158"/>
        <v/>
      </c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Y578" s="20"/>
      <c r="Z578" s="4"/>
      <c r="AA578" s="4" t="str">
        <f t="shared" si="156"/>
        <v/>
      </c>
      <c r="AB578" s="4" t="str">
        <f t="shared" si="157"/>
        <v/>
      </c>
      <c r="AD578" s="47" t="str">
        <f t="shared" si="159"/>
        <v/>
      </c>
      <c r="AE578" s="47" t="str">
        <f t="shared" si="160"/>
        <v/>
      </c>
      <c r="AF578" s="46" t="str">
        <f t="shared" si="161"/>
        <v/>
      </c>
      <c r="AG578" s="47" t="str">
        <f t="shared" si="162"/>
        <v/>
      </c>
      <c r="AH578" s="46" t="str">
        <f t="shared" si="163"/>
        <v/>
      </c>
      <c r="AI578" s="46" t="str">
        <f t="shared" si="164"/>
        <v/>
      </c>
      <c r="AJ578" s="46" t="str">
        <f t="shared" si="165"/>
        <v/>
      </c>
      <c r="AK578" s="46" t="str">
        <f t="shared" si="166"/>
        <v/>
      </c>
      <c r="AL578" s="46" t="str">
        <f t="shared" si="167"/>
        <v/>
      </c>
      <c r="AM578" s="46" t="str">
        <f t="shared" si="168"/>
        <v/>
      </c>
      <c r="AN578" s="46" t="str">
        <f t="shared" si="169"/>
        <v/>
      </c>
      <c r="AO578" s="46" t="str">
        <f t="shared" si="170"/>
        <v/>
      </c>
      <c r="AP578" s="46" t="str">
        <f t="shared" si="171"/>
        <v/>
      </c>
      <c r="AQ578" s="46" t="str">
        <f t="shared" si="172"/>
        <v/>
      </c>
    </row>
    <row r="579" spans="2:43" x14ac:dyDescent="0.25">
      <c r="B579" s="139"/>
      <c r="C579" s="139"/>
      <c r="D579" s="3"/>
      <c r="E579" s="1"/>
      <c r="F579" s="3" t="str">
        <f t="shared" si="158"/>
        <v/>
      </c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Y579" s="20"/>
      <c r="Z579" s="4"/>
      <c r="AA579" s="4" t="str">
        <f t="shared" si="156"/>
        <v/>
      </c>
      <c r="AB579" s="4" t="str">
        <f t="shared" si="157"/>
        <v/>
      </c>
      <c r="AD579" s="47" t="str">
        <f t="shared" si="159"/>
        <v/>
      </c>
      <c r="AE579" s="47" t="str">
        <f t="shared" si="160"/>
        <v/>
      </c>
      <c r="AF579" s="46" t="str">
        <f t="shared" si="161"/>
        <v/>
      </c>
      <c r="AG579" s="47" t="str">
        <f t="shared" si="162"/>
        <v/>
      </c>
      <c r="AH579" s="46" t="str">
        <f t="shared" si="163"/>
        <v/>
      </c>
      <c r="AI579" s="46" t="str">
        <f t="shared" si="164"/>
        <v/>
      </c>
      <c r="AJ579" s="46" t="str">
        <f t="shared" si="165"/>
        <v/>
      </c>
      <c r="AK579" s="46" t="str">
        <f t="shared" si="166"/>
        <v/>
      </c>
      <c r="AL579" s="46" t="str">
        <f t="shared" si="167"/>
        <v/>
      </c>
      <c r="AM579" s="46" t="str">
        <f t="shared" si="168"/>
        <v/>
      </c>
      <c r="AN579" s="46" t="str">
        <f t="shared" si="169"/>
        <v/>
      </c>
      <c r="AO579" s="46" t="str">
        <f t="shared" si="170"/>
        <v/>
      </c>
      <c r="AP579" s="46" t="str">
        <f t="shared" si="171"/>
        <v/>
      </c>
      <c r="AQ579" s="46" t="str">
        <f t="shared" si="172"/>
        <v/>
      </c>
    </row>
    <row r="580" spans="2:43" x14ac:dyDescent="0.25">
      <c r="B580" s="139"/>
      <c r="C580" s="139"/>
      <c r="D580" s="3"/>
      <c r="E580" s="1"/>
      <c r="F580" s="3" t="str">
        <f t="shared" si="158"/>
        <v/>
      </c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Y580" s="20"/>
      <c r="Z580" s="4"/>
      <c r="AA580" s="4" t="str">
        <f t="shared" si="156"/>
        <v/>
      </c>
      <c r="AB580" s="4" t="str">
        <f t="shared" si="157"/>
        <v/>
      </c>
      <c r="AD580" s="47" t="str">
        <f t="shared" si="159"/>
        <v/>
      </c>
      <c r="AE580" s="47" t="str">
        <f t="shared" si="160"/>
        <v/>
      </c>
      <c r="AF580" s="46" t="str">
        <f t="shared" si="161"/>
        <v/>
      </c>
      <c r="AG580" s="47" t="str">
        <f t="shared" si="162"/>
        <v/>
      </c>
      <c r="AH580" s="46" t="str">
        <f t="shared" si="163"/>
        <v/>
      </c>
      <c r="AI580" s="46" t="str">
        <f t="shared" si="164"/>
        <v/>
      </c>
      <c r="AJ580" s="46" t="str">
        <f t="shared" si="165"/>
        <v/>
      </c>
      <c r="AK580" s="46" t="str">
        <f t="shared" si="166"/>
        <v/>
      </c>
      <c r="AL580" s="46" t="str">
        <f t="shared" si="167"/>
        <v/>
      </c>
      <c r="AM580" s="46" t="str">
        <f t="shared" si="168"/>
        <v/>
      </c>
      <c r="AN580" s="46" t="str">
        <f t="shared" si="169"/>
        <v/>
      </c>
      <c r="AO580" s="46" t="str">
        <f t="shared" si="170"/>
        <v/>
      </c>
      <c r="AP580" s="46" t="str">
        <f t="shared" si="171"/>
        <v/>
      </c>
      <c r="AQ580" s="46" t="str">
        <f t="shared" si="172"/>
        <v/>
      </c>
    </row>
    <row r="581" spans="2:43" x14ac:dyDescent="0.25">
      <c r="B581" s="139"/>
      <c r="C581" s="139"/>
      <c r="D581" s="3"/>
      <c r="E581" s="1"/>
      <c r="F581" s="3" t="str">
        <f t="shared" si="158"/>
        <v/>
      </c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Y581" s="20"/>
      <c r="Z581" s="4"/>
      <c r="AA581" s="4" t="str">
        <f t="shared" si="156"/>
        <v/>
      </c>
      <c r="AB581" s="4" t="str">
        <f t="shared" si="157"/>
        <v/>
      </c>
      <c r="AD581" s="47" t="str">
        <f t="shared" si="159"/>
        <v/>
      </c>
      <c r="AE581" s="47" t="str">
        <f t="shared" si="160"/>
        <v/>
      </c>
      <c r="AF581" s="46" t="str">
        <f t="shared" si="161"/>
        <v/>
      </c>
      <c r="AG581" s="47" t="str">
        <f t="shared" si="162"/>
        <v/>
      </c>
      <c r="AH581" s="46" t="str">
        <f t="shared" si="163"/>
        <v/>
      </c>
      <c r="AI581" s="46" t="str">
        <f t="shared" si="164"/>
        <v/>
      </c>
      <c r="AJ581" s="46" t="str">
        <f t="shared" si="165"/>
        <v/>
      </c>
      <c r="AK581" s="46" t="str">
        <f t="shared" si="166"/>
        <v/>
      </c>
      <c r="AL581" s="46" t="str">
        <f t="shared" si="167"/>
        <v/>
      </c>
      <c r="AM581" s="46" t="str">
        <f t="shared" si="168"/>
        <v/>
      </c>
      <c r="AN581" s="46" t="str">
        <f t="shared" si="169"/>
        <v/>
      </c>
      <c r="AO581" s="46" t="str">
        <f t="shared" si="170"/>
        <v/>
      </c>
      <c r="AP581" s="46" t="str">
        <f t="shared" si="171"/>
        <v/>
      </c>
      <c r="AQ581" s="46" t="str">
        <f t="shared" si="172"/>
        <v/>
      </c>
    </row>
    <row r="582" spans="2:43" x14ac:dyDescent="0.25">
      <c r="B582" s="139"/>
      <c r="C582" s="139"/>
      <c r="D582" s="3"/>
      <c r="E582" s="1"/>
      <c r="F582" s="3" t="str">
        <f t="shared" si="158"/>
        <v/>
      </c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Y582" s="20"/>
      <c r="Z582" s="4"/>
      <c r="AA582" s="4" t="str">
        <f t="shared" si="156"/>
        <v/>
      </c>
      <c r="AB582" s="4" t="str">
        <f t="shared" si="157"/>
        <v/>
      </c>
      <c r="AD582" s="47" t="str">
        <f t="shared" si="159"/>
        <v/>
      </c>
      <c r="AE582" s="47" t="str">
        <f t="shared" si="160"/>
        <v/>
      </c>
      <c r="AF582" s="46" t="str">
        <f t="shared" si="161"/>
        <v/>
      </c>
      <c r="AG582" s="47" t="str">
        <f t="shared" si="162"/>
        <v/>
      </c>
      <c r="AH582" s="46" t="str">
        <f t="shared" si="163"/>
        <v/>
      </c>
      <c r="AI582" s="46" t="str">
        <f t="shared" si="164"/>
        <v/>
      </c>
      <c r="AJ582" s="46" t="str">
        <f t="shared" si="165"/>
        <v/>
      </c>
      <c r="AK582" s="46" t="str">
        <f t="shared" si="166"/>
        <v/>
      </c>
      <c r="AL582" s="46" t="str">
        <f t="shared" si="167"/>
        <v/>
      </c>
      <c r="AM582" s="46" t="str">
        <f t="shared" si="168"/>
        <v/>
      </c>
      <c r="AN582" s="46" t="str">
        <f t="shared" si="169"/>
        <v/>
      </c>
      <c r="AO582" s="46" t="str">
        <f t="shared" si="170"/>
        <v/>
      </c>
      <c r="AP582" s="46" t="str">
        <f t="shared" si="171"/>
        <v/>
      </c>
      <c r="AQ582" s="46" t="str">
        <f t="shared" si="172"/>
        <v/>
      </c>
    </row>
    <row r="583" spans="2:43" x14ac:dyDescent="0.25">
      <c r="B583" s="139"/>
      <c r="C583" s="139"/>
      <c r="D583" s="3"/>
      <c r="E583" s="1"/>
      <c r="F583" s="3" t="str">
        <f t="shared" si="158"/>
        <v/>
      </c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Y583" s="20"/>
      <c r="Z583" s="4"/>
      <c r="AA583" s="4" t="str">
        <f t="shared" si="156"/>
        <v/>
      </c>
      <c r="AB583" s="4" t="str">
        <f t="shared" si="157"/>
        <v/>
      </c>
      <c r="AD583" s="47" t="str">
        <f t="shared" si="159"/>
        <v/>
      </c>
      <c r="AE583" s="47" t="str">
        <f t="shared" si="160"/>
        <v/>
      </c>
      <c r="AF583" s="46" t="str">
        <f t="shared" si="161"/>
        <v/>
      </c>
      <c r="AG583" s="47" t="str">
        <f t="shared" si="162"/>
        <v/>
      </c>
      <c r="AH583" s="46" t="str">
        <f t="shared" si="163"/>
        <v/>
      </c>
      <c r="AI583" s="46" t="str">
        <f t="shared" si="164"/>
        <v/>
      </c>
      <c r="AJ583" s="46" t="str">
        <f t="shared" si="165"/>
        <v/>
      </c>
      <c r="AK583" s="46" t="str">
        <f t="shared" si="166"/>
        <v/>
      </c>
      <c r="AL583" s="46" t="str">
        <f t="shared" si="167"/>
        <v/>
      </c>
      <c r="AM583" s="46" t="str">
        <f t="shared" si="168"/>
        <v/>
      </c>
      <c r="AN583" s="46" t="str">
        <f t="shared" si="169"/>
        <v/>
      </c>
      <c r="AO583" s="46" t="str">
        <f t="shared" si="170"/>
        <v/>
      </c>
      <c r="AP583" s="46" t="str">
        <f t="shared" si="171"/>
        <v/>
      </c>
      <c r="AQ583" s="46" t="str">
        <f t="shared" si="172"/>
        <v/>
      </c>
    </row>
    <row r="584" spans="2:43" x14ac:dyDescent="0.25">
      <c r="B584" s="139"/>
      <c r="C584" s="139"/>
      <c r="D584" s="3"/>
      <c r="E584" s="1"/>
      <c r="F584" s="3" t="str">
        <f t="shared" si="158"/>
        <v/>
      </c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Y584" s="20"/>
      <c r="Z584" s="4"/>
      <c r="AA584" s="4" t="str">
        <f t="shared" si="156"/>
        <v/>
      </c>
      <c r="AB584" s="4" t="str">
        <f t="shared" si="157"/>
        <v/>
      </c>
      <c r="AD584" s="47" t="str">
        <f t="shared" si="159"/>
        <v/>
      </c>
      <c r="AE584" s="47" t="str">
        <f t="shared" si="160"/>
        <v/>
      </c>
      <c r="AF584" s="46" t="str">
        <f t="shared" si="161"/>
        <v/>
      </c>
      <c r="AG584" s="47" t="str">
        <f t="shared" si="162"/>
        <v/>
      </c>
      <c r="AH584" s="46" t="str">
        <f t="shared" si="163"/>
        <v/>
      </c>
      <c r="AI584" s="46" t="str">
        <f t="shared" si="164"/>
        <v/>
      </c>
      <c r="AJ584" s="46" t="str">
        <f t="shared" si="165"/>
        <v/>
      </c>
      <c r="AK584" s="46" t="str">
        <f t="shared" si="166"/>
        <v/>
      </c>
      <c r="AL584" s="46" t="str">
        <f t="shared" si="167"/>
        <v/>
      </c>
      <c r="AM584" s="46" t="str">
        <f t="shared" si="168"/>
        <v/>
      </c>
      <c r="AN584" s="46" t="str">
        <f t="shared" si="169"/>
        <v/>
      </c>
      <c r="AO584" s="46" t="str">
        <f t="shared" si="170"/>
        <v/>
      </c>
      <c r="AP584" s="46" t="str">
        <f t="shared" si="171"/>
        <v/>
      </c>
      <c r="AQ584" s="46" t="str">
        <f t="shared" si="172"/>
        <v/>
      </c>
    </row>
    <row r="585" spans="2:43" x14ac:dyDescent="0.25">
      <c r="B585" s="139"/>
      <c r="C585" s="139"/>
      <c r="D585" s="3"/>
      <c r="E585" s="1"/>
      <c r="F585" s="3" t="str">
        <f t="shared" si="158"/>
        <v/>
      </c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Y585" s="20"/>
      <c r="Z585" s="4"/>
      <c r="AA585" s="4" t="str">
        <f t="shared" si="156"/>
        <v/>
      </c>
      <c r="AB585" s="4" t="str">
        <f t="shared" si="157"/>
        <v/>
      </c>
      <c r="AD585" s="47" t="str">
        <f t="shared" si="159"/>
        <v/>
      </c>
      <c r="AE585" s="47" t="str">
        <f t="shared" si="160"/>
        <v/>
      </c>
      <c r="AF585" s="46" t="str">
        <f t="shared" si="161"/>
        <v/>
      </c>
      <c r="AG585" s="47" t="str">
        <f t="shared" si="162"/>
        <v/>
      </c>
      <c r="AH585" s="46" t="str">
        <f t="shared" si="163"/>
        <v/>
      </c>
      <c r="AI585" s="46" t="str">
        <f t="shared" si="164"/>
        <v/>
      </c>
      <c r="AJ585" s="46" t="str">
        <f t="shared" si="165"/>
        <v/>
      </c>
      <c r="AK585" s="46" t="str">
        <f t="shared" si="166"/>
        <v/>
      </c>
      <c r="AL585" s="46" t="str">
        <f t="shared" si="167"/>
        <v/>
      </c>
      <c r="AM585" s="46" t="str">
        <f t="shared" si="168"/>
        <v/>
      </c>
      <c r="AN585" s="46" t="str">
        <f t="shared" si="169"/>
        <v/>
      </c>
      <c r="AO585" s="46" t="str">
        <f t="shared" si="170"/>
        <v/>
      </c>
      <c r="AP585" s="46" t="str">
        <f t="shared" si="171"/>
        <v/>
      </c>
      <c r="AQ585" s="46" t="str">
        <f t="shared" si="172"/>
        <v/>
      </c>
    </row>
    <row r="586" spans="2:43" x14ac:dyDescent="0.25">
      <c r="B586" s="139"/>
      <c r="C586" s="139"/>
      <c r="D586" s="3"/>
      <c r="E586" s="1"/>
      <c r="F586" s="3" t="str">
        <f t="shared" si="158"/>
        <v/>
      </c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Y586" s="20"/>
      <c r="Z586" s="4"/>
      <c r="AA586" s="4" t="str">
        <f t="shared" si="156"/>
        <v/>
      </c>
      <c r="AB586" s="4" t="str">
        <f t="shared" si="157"/>
        <v/>
      </c>
      <c r="AD586" s="47" t="str">
        <f t="shared" si="159"/>
        <v/>
      </c>
      <c r="AE586" s="47" t="str">
        <f t="shared" si="160"/>
        <v/>
      </c>
      <c r="AF586" s="46" t="str">
        <f t="shared" si="161"/>
        <v/>
      </c>
      <c r="AG586" s="47" t="str">
        <f t="shared" si="162"/>
        <v/>
      </c>
      <c r="AH586" s="46" t="str">
        <f t="shared" si="163"/>
        <v/>
      </c>
      <c r="AI586" s="46" t="str">
        <f t="shared" si="164"/>
        <v/>
      </c>
      <c r="AJ586" s="46" t="str">
        <f t="shared" si="165"/>
        <v/>
      </c>
      <c r="AK586" s="46" t="str">
        <f t="shared" si="166"/>
        <v/>
      </c>
      <c r="AL586" s="46" t="str">
        <f t="shared" si="167"/>
        <v/>
      </c>
      <c r="AM586" s="46" t="str">
        <f t="shared" si="168"/>
        <v/>
      </c>
      <c r="AN586" s="46" t="str">
        <f t="shared" si="169"/>
        <v/>
      </c>
      <c r="AO586" s="46" t="str">
        <f t="shared" si="170"/>
        <v/>
      </c>
      <c r="AP586" s="46" t="str">
        <f t="shared" si="171"/>
        <v/>
      </c>
      <c r="AQ586" s="46" t="str">
        <f t="shared" si="172"/>
        <v/>
      </c>
    </row>
    <row r="587" spans="2:43" x14ac:dyDescent="0.25">
      <c r="B587" s="139"/>
      <c r="C587" s="139"/>
      <c r="D587" s="3"/>
      <c r="E587" s="1"/>
      <c r="F587" s="3" t="str">
        <f t="shared" si="158"/>
        <v/>
      </c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Y587" s="20"/>
      <c r="Z587" s="4"/>
      <c r="AA587" s="4" t="str">
        <f t="shared" si="156"/>
        <v/>
      </c>
      <c r="AB587" s="4" t="str">
        <f t="shared" si="157"/>
        <v/>
      </c>
      <c r="AD587" s="47" t="str">
        <f t="shared" si="159"/>
        <v/>
      </c>
      <c r="AE587" s="47" t="str">
        <f t="shared" si="160"/>
        <v/>
      </c>
      <c r="AF587" s="46" t="str">
        <f t="shared" si="161"/>
        <v/>
      </c>
      <c r="AG587" s="47" t="str">
        <f t="shared" si="162"/>
        <v/>
      </c>
      <c r="AH587" s="46" t="str">
        <f t="shared" si="163"/>
        <v/>
      </c>
      <c r="AI587" s="46" t="str">
        <f t="shared" si="164"/>
        <v/>
      </c>
      <c r="AJ587" s="46" t="str">
        <f t="shared" si="165"/>
        <v/>
      </c>
      <c r="AK587" s="46" t="str">
        <f t="shared" si="166"/>
        <v/>
      </c>
      <c r="AL587" s="46" t="str">
        <f t="shared" si="167"/>
        <v/>
      </c>
      <c r="AM587" s="46" t="str">
        <f t="shared" si="168"/>
        <v/>
      </c>
      <c r="AN587" s="46" t="str">
        <f t="shared" si="169"/>
        <v/>
      </c>
      <c r="AO587" s="46" t="str">
        <f t="shared" si="170"/>
        <v/>
      </c>
      <c r="AP587" s="46" t="str">
        <f t="shared" si="171"/>
        <v/>
      </c>
      <c r="AQ587" s="46" t="str">
        <f t="shared" si="172"/>
        <v/>
      </c>
    </row>
    <row r="588" spans="2:43" x14ac:dyDescent="0.25">
      <c r="B588" s="139"/>
      <c r="C588" s="139"/>
      <c r="D588" s="3"/>
      <c r="E588" s="1"/>
      <c r="F588" s="3" t="str">
        <f t="shared" si="158"/>
        <v/>
      </c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Y588" s="20"/>
      <c r="Z588" s="4"/>
      <c r="AA588" s="4" t="str">
        <f t="shared" si="156"/>
        <v/>
      </c>
      <c r="AB588" s="4" t="str">
        <f t="shared" si="157"/>
        <v/>
      </c>
      <c r="AD588" s="47" t="str">
        <f t="shared" si="159"/>
        <v/>
      </c>
      <c r="AE588" s="47" t="str">
        <f t="shared" si="160"/>
        <v/>
      </c>
      <c r="AF588" s="46" t="str">
        <f t="shared" si="161"/>
        <v/>
      </c>
      <c r="AG588" s="47" t="str">
        <f t="shared" si="162"/>
        <v/>
      </c>
      <c r="AH588" s="46" t="str">
        <f t="shared" si="163"/>
        <v/>
      </c>
      <c r="AI588" s="46" t="str">
        <f t="shared" si="164"/>
        <v/>
      </c>
      <c r="AJ588" s="46" t="str">
        <f t="shared" si="165"/>
        <v/>
      </c>
      <c r="AK588" s="46" t="str">
        <f t="shared" si="166"/>
        <v/>
      </c>
      <c r="AL588" s="46" t="str">
        <f t="shared" si="167"/>
        <v/>
      </c>
      <c r="AM588" s="46" t="str">
        <f t="shared" si="168"/>
        <v/>
      </c>
      <c r="AN588" s="46" t="str">
        <f t="shared" si="169"/>
        <v/>
      </c>
      <c r="AO588" s="46" t="str">
        <f t="shared" si="170"/>
        <v/>
      </c>
      <c r="AP588" s="46" t="str">
        <f t="shared" si="171"/>
        <v/>
      </c>
      <c r="AQ588" s="46" t="str">
        <f t="shared" si="172"/>
        <v/>
      </c>
    </row>
    <row r="589" spans="2:43" x14ac:dyDescent="0.25">
      <c r="B589" s="139"/>
      <c r="C589" s="139"/>
      <c r="D589" s="3"/>
      <c r="E589" s="1"/>
      <c r="F589" s="3" t="str">
        <f t="shared" si="158"/>
        <v/>
      </c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Y589" s="20"/>
      <c r="Z589" s="4"/>
      <c r="AA589" s="4" t="str">
        <f t="shared" si="156"/>
        <v/>
      </c>
      <c r="AB589" s="4" t="str">
        <f t="shared" si="157"/>
        <v/>
      </c>
      <c r="AD589" s="47" t="str">
        <f t="shared" si="159"/>
        <v/>
      </c>
      <c r="AE589" s="47" t="str">
        <f t="shared" si="160"/>
        <v/>
      </c>
      <c r="AF589" s="46" t="str">
        <f t="shared" si="161"/>
        <v/>
      </c>
      <c r="AG589" s="47" t="str">
        <f t="shared" si="162"/>
        <v/>
      </c>
      <c r="AH589" s="46" t="str">
        <f t="shared" si="163"/>
        <v/>
      </c>
      <c r="AI589" s="46" t="str">
        <f t="shared" si="164"/>
        <v/>
      </c>
      <c r="AJ589" s="46" t="str">
        <f t="shared" si="165"/>
        <v/>
      </c>
      <c r="AK589" s="46" t="str">
        <f t="shared" si="166"/>
        <v/>
      </c>
      <c r="AL589" s="46" t="str">
        <f t="shared" si="167"/>
        <v/>
      </c>
      <c r="AM589" s="46" t="str">
        <f t="shared" si="168"/>
        <v/>
      </c>
      <c r="AN589" s="46" t="str">
        <f t="shared" si="169"/>
        <v/>
      </c>
      <c r="AO589" s="46" t="str">
        <f t="shared" si="170"/>
        <v/>
      </c>
      <c r="AP589" s="46" t="str">
        <f t="shared" si="171"/>
        <v/>
      </c>
      <c r="AQ589" s="46" t="str">
        <f t="shared" si="172"/>
        <v/>
      </c>
    </row>
    <row r="590" spans="2:43" x14ac:dyDescent="0.25">
      <c r="B590" s="139"/>
      <c r="C590" s="139"/>
      <c r="D590" s="3"/>
      <c r="E590" s="1"/>
      <c r="F590" s="3" t="str">
        <f t="shared" si="158"/>
        <v/>
      </c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Y590" s="20"/>
      <c r="Z590" s="4"/>
      <c r="AA590" s="4" t="str">
        <f t="shared" si="156"/>
        <v/>
      </c>
      <c r="AB590" s="4" t="str">
        <f t="shared" si="157"/>
        <v/>
      </c>
      <c r="AD590" s="47" t="str">
        <f t="shared" si="159"/>
        <v/>
      </c>
      <c r="AE590" s="47" t="str">
        <f t="shared" si="160"/>
        <v/>
      </c>
      <c r="AF590" s="46" t="str">
        <f t="shared" si="161"/>
        <v/>
      </c>
      <c r="AG590" s="47" t="str">
        <f t="shared" si="162"/>
        <v/>
      </c>
      <c r="AH590" s="46" t="str">
        <f t="shared" si="163"/>
        <v/>
      </c>
      <c r="AI590" s="46" t="str">
        <f t="shared" si="164"/>
        <v/>
      </c>
      <c r="AJ590" s="46" t="str">
        <f t="shared" si="165"/>
        <v/>
      </c>
      <c r="AK590" s="46" t="str">
        <f t="shared" si="166"/>
        <v/>
      </c>
      <c r="AL590" s="46" t="str">
        <f t="shared" si="167"/>
        <v/>
      </c>
      <c r="AM590" s="46" t="str">
        <f t="shared" si="168"/>
        <v/>
      </c>
      <c r="AN590" s="46" t="str">
        <f t="shared" si="169"/>
        <v/>
      </c>
      <c r="AO590" s="46" t="str">
        <f t="shared" si="170"/>
        <v/>
      </c>
      <c r="AP590" s="46" t="str">
        <f t="shared" si="171"/>
        <v/>
      </c>
      <c r="AQ590" s="46" t="str">
        <f t="shared" si="172"/>
        <v/>
      </c>
    </row>
    <row r="591" spans="2:43" x14ac:dyDescent="0.25">
      <c r="B591" s="139"/>
      <c r="C591" s="139"/>
      <c r="D591" s="3"/>
      <c r="E591" s="1"/>
      <c r="F591" s="3" t="str">
        <f t="shared" si="158"/>
        <v/>
      </c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Y591" s="20"/>
      <c r="Z591" s="4"/>
      <c r="AA591" s="4" t="str">
        <f t="shared" ref="AA591:AA654" si="173">IF(OR($B591="",$B591="SUBTOTAL"),"",IF(AND($B591="capítulo",$E591=$E$12),SUMIF($AD$15:$AD$998,$D591,$AA$15:$AA$998),IF($B591="CAPÍTULO","",IF($E591=$E$13,$AE591*$Z591,SUM($AH591:$AL591)))))</f>
        <v/>
      </c>
      <c r="AB591" s="4" t="str">
        <f t="shared" ref="AB591:AB654" si="174">IF($AL$2=0,"",IF(OR($B591="",$B591="SUBTOTAL"),"",IF(AND($B591="capítulo",$E591=$E$12),SUMIF($AD$15:$AD$998,$D591,$AB$15:$AB$998),IF($B591="CAPÍTULO","",IF($E591=$E$13,$AE591*$Z591,SUM($AH591:$AQ591))))))</f>
        <v/>
      </c>
      <c r="AD591" s="47" t="str">
        <f t="shared" si="159"/>
        <v/>
      </c>
      <c r="AE591" s="47" t="str">
        <f t="shared" si="160"/>
        <v/>
      </c>
      <c r="AF591" s="46" t="str">
        <f t="shared" si="161"/>
        <v/>
      </c>
      <c r="AG591" s="47" t="str">
        <f t="shared" si="162"/>
        <v/>
      </c>
      <c r="AH591" s="46" t="str">
        <f t="shared" si="163"/>
        <v/>
      </c>
      <c r="AI591" s="46" t="str">
        <f t="shared" si="164"/>
        <v/>
      </c>
      <c r="AJ591" s="46" t="str">
        <f t="shared" si="165"/>
        <v/>
      </c>
      <c r="AK591" s="46" t="str">
        <f t="shared" si="166"/>
        <v/>
      </c>
      <c r="AL591" s="46" t="str">
        <f t="shared" si="167"/>
        <v/>
      </c>
      <c r="AM591" s="46" t="str">
        <f t="shared" si="168"/>
        <v/>
      </c>
      <c r="AN591" s="46" t="str">
        <f t="shared" si="169"/>
        <v/>
      </c>
      <c r="AO591" s="46" t="str">
        <f t="shared" si="170"/>
        <v/>
      </c>
      <c r="AP591" s="46" t="str">
        <f t="shared" si="171"/>
        <v/>
      </c>
      <c r="AQ591" s="46" t="str">
        <f t="shared" si="172"/>
        <v/>
      </c>
    </row>
    <row r="592" spans="2:43" x14ac:dyDescent="0.25">
      <c r="B592" s="139"/>
      <c r="C592" s="139"/>
      <c r="D592" s="3"/>
      <c r="E592" s="1"/>
      <c r="F592" s="3" t="str">
        <f t="shared" si="158"/>
        <v/>
      </c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Y592" s="20"/>
      <c r="Z592" s="4"/>
      <c r="AA592" s="4" t="str">
        <f t="shared" si="173"/>
        <v/>
      </c>
      <c r="AB592" s="4" t="str">
        <f t="shared" si="174"/>
        <v/>
      </c>
      <c r="AD592" s="47" t="str">
        <f t="shared" si="159"/>
        <v/>
      </c>
      <c r="AE592" s="47" t="str">
        <f t="shared" si="160"/>
        <v/>
      </c>
      <c r="AF592" s="46" t="str">
        <f t="shared" si="161"/>
        <v/>
      </c>
      <c r="AG592" s="47" t="str">
        <f t="shared" si="162"/>
        <v/>
      </c>
      <c r="AH592" s="46" t="str">
        <f t="shared" si="163"/>
        <v/>
      </c>
      <c r="AI592" s="46" t="str">
        <f t="shared" si="164"/>
        <v/>
      </c>
      <c r="AJ592" s="46" t="str">
        <f t="shared" si="165"/>
        <v/>
      </c>
      <c r="AK592" s="46" t="str">
        <f t="shared" si="166"/>
        <v/>
      </c>
      <c r="AL592" s="46" t="str">
        <f t="shared" si="167"/>
        <v/>
      </c>
      <c r="AM592" s="46" t="str">
        <f t="shared" si="168"/>
        <v/>
      </c>
      <c r="AN592" s="46" t="str">
        <f t="shared" si="169"/>
        <v/>
      </c>
      <c r="AO592" s="46" t="str">
        <f t="shared" si="170"/>
        <v/>
      </c>
      <c r="AP592" s="46" t="str">
        <f t="shared" si="171"/>
        <v/>
      </c>
      <c r="AQ592" s="46" t="str">
        <f t="shared" si="172"/>
        <v/>
      </c>
    </row>
    <row r="593" spans="2:43" x14ac:dyDescent="0.25">
      <c r="B593" s="139"/>
      <c r="C593" s="139"/>
      <c r="D593" s="3"/>
      <c r="E593" s="1"/>
      <c r="F593" s="3" t="str">
        <f t="shared" si="158"/>
        <v/>
      </c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Y593" s="20"/>
      <c r="Z593" s="4"/>
      <c r="AA593" s="4" t="str">
        <f t="shared" si="173"/>
        <v/>
      </c>
      <c r="AB593" s="4" t="str">
        <f t="shared" si="174"/>
        <v/>
      </c>
      <c r="AD593" s="47" t="str">
        <f t="shared" si="159"/>
        <v/>
      </c>
      <c r="AE593" s="47" t="str">
        <f t="shared" si="160"/>
        <v/>
      </c>
      <c r="AF593" s="46" t="str">
        <f t="shared" si="161"/>
        <v/>
      </c>
      <c r="AG593" s="47" t="str">
        <f t="shared" si="162"/>
        <v/>
      </c>
      <c r="AH593" s="46" t="str">
        <f t="shared" si="163"/>
        <v/>
      </c>
      <c r="AI593" s="46" t="str">
        <f t="shared" si="164"/>
        <v/>
      </c>
      <c r="AJ593" s="46" t="str">
        <f t="shared" si="165"/>
        <v/>
      </c>
      <c r="AK593" s="46" t="str">
        <f t="shared" si="166"/>
        <v/>
      </c>
      <c r="AL593" s="46" t="str">
        <f t="shared" si="167"/>
        <v/>
      </c>
      <c r="AM593" s="46" t="str">
        <f t="shared" si="168"/>
        <v/>
      </c>
      <c r="AN593" s="46" t="str">
        <f t="shared" si="169"/>
        <v/>
      </c>
      <c r="AO593" s="46" t="str">
        <f t="shared" si="170"/>
        <v/>
      </c>
      <c r="AP593" s="46" t="str">
        <f t="shared" si="171"/>
        <v/>
      </c>
      <c r="AQ593" s="46" t="str">
        <f t="shared" si="172"/>
        <v/>
      </c>
    </row>
    <row r="594" spans="2:43" x14ac:dyDescent="0.25">
      <c r="B594" s="139"/>
      <c r="C594" s="139"/>
      <c r="D594" s="3"/>
      <c r="E594" s="1"/>
      <c r="F594" s="3" t="str">
        <f t="shared" si="158"/>
        <v/>
      </c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Y594" s="20"/>
      <c r="Z594" s="4"/>
      <c r="AA594" s="4" t="str">
        <f t="shared" si="173"/>
        <v/>
      </c>
      <c r="AB594" s="4" t="str">
        <f t="shared" si="174"/>
        <v/>
      </c>
      <c r="AD594" s="47" t="str">
        <f t="shared" si="159"/>
        <v/>
      </c>
      <c r="AE594" s="47" t="str">
        <f t="shared" si="160"/>
        <v/>
      </c>
      <c r="AF594" s="46" t="str">
        <f t="shared" si="161"/>
        <v/>
      </c>
      <c r="AG594" s="47" t="str">
        <f t="shared" si="162"/>
        <v/>
      </c>
      <c r="AH594" s="46" t="str">
        <f t="shared" si="163"/>
        <v/>
      </c>
      <c r="AI594" s="46" t="str">
        <f t="shared" si="164"/>
        <v/>
      </c>
      <c r="AJ594" s="46" t="str">
        <f t="shared" si="165"/>
        <v/>
      </c>
      <c r="AK594" s="46" t="str">
        <f t="shared" si="166"/>
        <v/>
      </c>
      <c r="AL594" s="46" t="str">
        <f t="shared" si="167"/>
        <v/>
      </c>
      <c r="AM594" s="46" t="str">
        <f t="shared" si="168"/>
        <v/>
      </c>
      <c r="AN594" s="46" t="str">
        <f t="shared" si="169"/>
        <v/>
      </c>
      <c r="AO594" s="46" t="str">
        <f t="shared" si="170"/>
        <v/>
      </c>
      <c r="AP594" s="46" t="str">
        <f t="shared" si="171"/>
        <v/>
      </c>
      <c r="AQ594" s="46" t="str">
        <f t="shared" si="172"/>
        <v/>
      </c>
    </row>
    <row r="595" spans="2:43" x14ac:dyDescent="0.25">
      <c r="B595" s="139"/>
      <c r="C595" s="139"/>
      <c r="D595" s="3"/>
      <c r="E595" s="1"/>
      <c r="F595" s="3" t="str">
        <f t="shared" si="158"/>
        <v/>
      </c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Y595" s="20"/>
      <c r="Z595" s="4"/>
      <c r="AA595" s="4" t="str">
        <f t="shared" si="173"/>
        <v/>
      </c>
      <c r="AB595" s="4" t="str">
        <f t="shared" si="174"/>
        <v/>
      </c>
      <c r="AD595" s="47" t="str">
        <f t="shared" si="159"/>
        <v/>
      </c>
      <c r="AE595" s="47" t="str">
        <f t="shared" si="160"/>
        <v/>
      </c>
      <c r="AF595" s="46" t="str">
        <f t="shared" si="161"/>
        <v/>
      </c>
      <c r="AG595" s="47" t="str">
        <f t="shared" si="162"/>
        <v/>
      </c>
      <c r="AH595" s="46" t="str">
        <f t="shared" si="163"/>
        <v/>
      </c>
      <c r="AI595" s="46" t="str">
        <f t="shared" si="164"/>
        <v/>
      </c>
      <c r="AJ595" s="46" t="str">
        <f t="shared" si="165"/>
        <v/>
      </c>
      <c r="AK595" s="46" t="str">
        <f t="shared" si="166"/>
        <v/>
      </c>
      <c r="AL595" s="46" t="str">
        <f t="shared" si="167"/>
        <v/>
      </c>
      <c r="AM595" s="46" t="str">
        <f t="shared" si="168"/>
        <v/>
      </c>
      <c r="AN595" s="46" t="str">
        <f t="shared" si="169"/>
        <v/>
      </c>
      <c r="AO595" s="46" t="str">
        <f t="shared" si="170"/>
        <v/>
      </c>
      <c r="AP595" s="46" t="str">
        <f t="shared" si="171"/>
        <v/>
      </c>
      <c r="AQ595" s="46" t="str">
        <f t="shared" si="172"/>
        <v/>
      </c>
    </row>
    <row r="596" spans="2:43" x14ac:dyDescent="0.25">
      <c r="B596" s="139"/>
      <c r="C596" s="139"/>
      <c r="D596" s="3"/>
      <c r="E596" s="1"/>
      <c r="F596" s="3" t="str">
        <f t="shared" si="158"/>
        <v/>
      </c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Y596" s="20"/>
      <c r="Z596" s="4"/>
      <c r="AA596" s="4" t="str">
        <f t="shared" si="173"/>
        <v/>
      </c>
      <c r="AB596" s="4" t="str">
        <f t="shared" si="174"/>
        <v/>
      </c>
      <c r="AD596" s="47" t="str">
        <f t="shared" si="159"/>
        <v/>
      </c>
      <c r="AE596" s="47" t="str">
        <f t="shared" si="160"/>
        <v/>
      </c>
      <c r="AF596" s="46" t="str">
        <f t="shared" si="161"/>
        <v/>
      </c>
      <c r="AG596" s="47" t="str">
        <f t="shared" si="162"/>
        <v/>
      </c>
      <c r="AH596" s="46" t="str">
        <f t="shared" si="163"/>
        <v/>
      </c>
      <c r="AI596" s="46" t="str">
        <f t="shared" si="164"/>
        <v/>
      </c>
      <c r="AJ596" s="46" t="str">
        <f t="shared" si="165"/>
        <v/>
      </c>
      <c r="AK596" s="46" t="str">
        <f t="shared" si="166"/>
        <v/>
      </c>
      <c r="AL596" s="46" t="str">
        <f t="shared" si="167"/>
        <v/>
      </c>
      <c r="AM596" s="46" t="str">
        <f t="shared" si="168"/>
        <v/>
      </c>
      <c r="AN596" s="46" t="str">
        <f t="shared" si="169"/>
        <v/>
      </c>
      <c r="AO596" s="46" t="str">
        <f t="shared" si="170"/>
        <v/>
      </c>
      <c r="AP596" s="46" t="str">
        <f t="shared" si="171"/>
        <v/>
      </c>
      <c r="AQ596" s="46" t="str">
        <f t="shared" si="172"/>
        <v/>
      </c>
    </row>
    <row r="597" spans="2:43" x14ac:dyDescent="0.25">
      <c r="B597" s="139"/>
      <c r="C597" s="139"/>
      <c r="D597" s="3"/>
      <c r="E597" s="1"/>
      <c r="F597" s="3" t="str">
        <f t="shared" si="158"/>
        <v/>
      </c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Y597" s="20"/>
      <c r="Z597" s="4"/>
      <c r="AA597" s="4" t="str">
        <f t="shared" si="173"/>
        <v/>
      </c>
      <c r="AB597" s="4" t="str">
        <f t="shared" si="174"/>
        <v/>
      </c>
      <c r="AD597" s="47" t="str">
        <f t="shared" si="159"/>
        <v/>
      </c>
      <c r="AE597" s="47" t="str">
        <f t="shared" si="160"/>
        <v/>
      </c>
      <c r="AF597" s="46" t="str">
        <f t="shared" si="161"/>
        <v/>
      </c>
      <c r="AG597" s="47" t="str">
        <f t="shared" si="162"/>
        <v/>
      </c>
      <c r="AH597" s="46" t="str">
        <f t="shared" si="163"/>
        <v/>
      </c>
      <c r="AI597" s="46" t="str">
        <f t="shared" si="164"/>
        <v/>
      </c>
      <c r="AJ597" s="46" t="str">
        <f t="shared" si="165"/>
        <v/>
      </c>
      <c r="AK597" s="46" t="str">
        <f t="shared" si="166"/>
        <v/>
      </c>
      <c r="AL597" s="46" t="str">
        <f t="shared" si="167"/>
        <v/>
      </c>
      <c r="AM597" s="46" t="str">
        <f t="shared" si="168"/>
        <v/>
      </c>
      <c r="AN597" s="46" t="str">
        <f t="shared" si="169"/>
        <v/>
      </c>
      <c r="AO597" s="46" t="str">
        <f t="shared" si="170"/>
        <v/>
      </c>
      <c r="AP597" s="46" t="str">
        <f t="shared" si="171"/>
        <v/>
      </c>
      <c r="AQ597" s="46" t="str">
        <f t="shared" si="172"/>
        <v/>
      </c>
    </row>
    <row r="598" spans="2:43" x14ac:dyDescent="0.25">
      <c r="B598" s="139"/>
      <c r="C598" s="139"/>
      <c r="D598" s="3"/>
      <c r="E598" s="1"/>
      <c r="F598" s="3" t="str">
        <f t="shared" si="158"/>
        <v/>
      </c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Y598" s="20"/>
      <c r="Z598" s="4"/>
      <c r="AA598" s="4" t="str">
        <f t="shared" si="173"/>
        <v/>
      </c>
      <c r="AB598" s="4" t="str">
        <f t="shared" si="174"/>
        <v/>
      </c>
      <c r="AD598" s="47" t="str">
        <f t="shared" si="159"/>
        <v/>
      </c>
      <c r="AE598" s="47" t="str">
        <f t="shared" si="160"/>
        <v/>
      </c>
      <c r="AF598" s="46" t="str">
        <f t="shared" si="161"/>
        <v/>
      </c>
      <c r="AG598" s="47" t="str">
        <f t="shared" si="162"/>
        <v/>
      </c>
      <c r="AH598" s="46" t="str">
        <f t="shared" si="163"/>
        <v/>
      </c>
      <c r="AI598" s="46" t="str">
        <f t="shared" si="164"/>
        <v/>
      </c>
      <c r="AJ598" s="46" t="str">
        <f t="shared" si="165"/>
        <v/>
      </c>
      <c r="AK598" s="46" t="str">
        <f t="shared" si="166"/>
        <v/>
      </c>
      <c r="AL598" s="46" t="str">
        <f t="shared" si="167"/>
        <v/>
      </c>
      <c r="AM598" s="46" t="str">
        <f t="shared" si="168"/>
        <v/>
      </c>
      <c r="AN598" s="46" t="str">
        <f t="shared" si="169"/>
        <v/>
      </c>
      <c r="AO598" s="46" t="str">
        <f t="shared" si="170"/>
        <v/>
      </c>
      <c r="AP598" s="46" t="str">
        <f t="shared" si="171"/>
        <v/>
      </c>
      <c r="AQ598" s="46" t="str">
        <f t="shared" si="172"/>
        <v/>
      </c>
    </row>
    <row r="599" spans="2:43" x14ac:dyDescent="0.25">
      <c r="B599" s="139"/>
      <c r="C599" s="139"/>
      <c r="D599" s="3"/>
      <c r="E599" s="1"/>
      <c r="F599" s="3" t="str">
        <f t="shared" si="158"/>
        <v/>
      </c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Y599" s="20"/>
      <c r="Z599" s="4"/>
      <c r="AA599" s="4" t="str">
        <f t="shared" si="173"/>
        <v/>
      </c>
      <c r="AB599" s="4" t="str">
        <f t="shared" si="174"/>
        <v/>
      </c>
      <c r="AD599" s="47" t="str">
        <f t="shared" si="159"/>
        <v/>
      </c>
      <c r="AE599" s="47" t="str">
        <f t="shared" si="160"/>
        <v/>
      </c>
      <c r="AF599" s="46" t="str">
        <f t="shared" si="161"/>
        <v/>
      </c>
      <c r="AG599" s="47" t="str">
        <f t="shared" si="162"/>
        <v/>
      </c>
      <c r="AH599" s="46" t="str">
        <f t="shared" si="163"/>
        <v/>
      </c>
      <c r="AI599" s="46" t="str">
        <f t="shared" si="164"/>
        <v/>
      </c>
      <c r="AJ599" s="46" t="str">
        <f t="shared" si="165"/>
        <v/>
      </c>
      <c r="AK599" s="46" t="str">
        <f t="shared" si="166"/>
        <v/>
      </c>
      <c r="AL599" s="46" t="str">
        <f t="shared" si="167"/>
        <v/>
      </c>
      <c r="AM599" s="46" t="str">
        <f t="shared" si="168"/>
        <v/>
      </c>
      <c r="AN599" s="46" t="str">
        <f t="shared" si="169"/>
        <v/>
      </c>
      <c r="AO599" s="46" t="str">
        <f t="shared" si="170"/>
        <v/>
      </c>
      <c r="AP599" s="46" t="str">
        <f t="shared" si="171"/>
        <v/>
      </c>
      <c r="AQ599" s="46" t="str">
        <f t="shared" si="172"/>
        <v/>
      </c>
    </row>
    <row r="600" spans="2:43" x14ac:dyDescent="0.25">
      <c r="B600" s="139"/>
      <c r="C600" s="139"/>
      <c r="D600" s="3"/>
      <c r="E600" s="1"/>
      <c r="F600" s="3" t="str">
        <f t="shared" si="158"/>
        <v/>
      </c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Y600" s="20"/>
      <c r="Z600" s="4"/>
      <c r="AA600" s="4" t="str">
        <f t="shared" si="173"/>
        <v/>
      </c>
      <c r="AB600" s="4" t="str">
        <f t="shared" si="174"/>
        <v/>
      </c>
      <c r="AD600" s="47" t="str">
        <f t="shared" si="159"/>
        <v/>
      </c>
      <c r="AE600" s="47" t="str">
        <f t="shared" si="160"/>
        <v/>
      </c>
      <c r="AF600" s="46" t="str">
        <f t="shared" si="161"/>
        <v/>
      </c>
      <c r="AG600" s="47" t="str">
        <f t="shared" si="162"/>
        <v/>
      </c>
      <c r="AH600" s="46" t="str">
        <f t="shared" si="163"/>
        <v/>
      </c>
      <c r="AI600" s="46" t="str">
        <f t="shared" si="164"/>
        <v/>
      </c>
      <c r="AJ600" s="46" t="str">
        <f t="shared" si="165"/>
        <v/>
      </c>
      <c r="AK600" s="46" t="str">
        <f t="shared" si="166"/>
        <v/>
      </c>
      <c r="AL600" s="46" t="str">
        <f t="shared" si="167"/>
        <v/>
      </c>
      <c r="AM600" s="46" t="str">
        <f t="shared" si="168"/>
        <v/>
      </c>
      <c r="AN600" s="46" t="str">
        <f t="shared" si="169"/>
        <v/>
      </c>
      <c r="AO600" s="46" t="str">
        <f t="shared" si="170"/>
        <v/>
      </c>
      <c r="AP600" s="46" t="str">
        <f t="shared" si="171"/>
        <v/>
      </c>
      <c r="AQ600" s="46" t="str">
        <f t="shared" si="172"/>
        <v/>
      </c>
    </row>
    <row r="601" spans="2:43" x14ac:dyDescent="0.25">
      <c r="B601" s="139"/>
      <c r="C601" s="139"/>
      <c r="D601" s="3"/>
      <c r="E601" s="1"/>
      <c r="F601" s="3" t="str">
        <f t="shared" si="158"/>
        <v/>
      </c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Y601" s="20"/>
      <c r="Z601" s="4"/>
      <c r="AA601" s="4" t="str">
        <f t="shared" si="173"/>
        <v/>
      </c>
      <c r="AB601" s="4" t="str">
        <f t="shared" si="174"/>
        <v/>
      </c>
      <c r="AD601" s="47" t="str">
        <f t="shared" si="159"/>
        <v/>
      </c>
      <c r="AE601" s="47" t="str">
        <f t="shared" si="160"/>
        <v/>
      </c>
      <c r="AF601" s="46" t="str">
        <f t="shared" si="161"/>
        <v/>
      </c>
      <c r="AG601" s="47" t="str">
        <f t="shared" si="162"/>
        <v/>
      </c>
      <c r="AH601" s="46" t="str">
        <f t="shared" si="163"/>
        <v/>
      </c>
      <c r="AI601" s="46" t="str">
        <f t="shared" si="164"/>
        <v/>
      </c>
      <c r="AJ601" s="46" t="str">
        <f t="shared" si="165"/>
        <v/>
      </c>
      <c r="AK601" s="46" t="str">
        <f t="shared" si="166"/>
        <v/>
      </c>
      <c r="AL601" s="46" t="str">
        <f t="shared" si="167"/>
        <v/>
      </c>
      <c r="AM601" s="46" t="str">
        <f t="shared" si="168"/>
        <v/>
      </c>
      <c r="AN601" s="46" t="str">
        <f t="shared" si="169"/>
        <v/>
      </c>
      <c r="AO601" s="46" t="str">
        <f t="shared" si="170"/>
        <v/>
      </c>
      <c r="AP601" s="46" t="str">
        <f t="shared" si="171"/>
        <v/>
      </c>
      <c r="AQ601" s="46" t="str">
        <f t="shared" si="172"/>
        <v/>
      </c>
    </row>
    <row r="602" spans="2:43" x14ac:dyDescent="0.25">
      <c r="B602" s="139"/>
      <c r="C602" s="139"/>
      <c r="D602" s="3"/>
      <c r="E602" s="1"/>
      <c r="F602" s="3" t="str">
        <f t="shared" si="158"/>
        <v/>
      </c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Y602" s="20"/>
      <c r="Z602" s="4"/>
      <c r="AA602" s="4" t="str">
        <f t="shared" si="173"/>
        <v/>
      </c>
      <c r="AB602" s="4" t="str">
        <f t="shared" si="174"/>
        <v/>
      </c>
      <c r="AD602" s="47" t="str">
        <f t="shared" si="159"/>
        <v/>
      </c>
      <c r="AE602" s="47" t="str">
        <f t="shared" si="160"/>
        <v/>
      </c>
      <c r="AF602" s="46" t="str">
        <f t="shared" si="161"/>
        <v/>
      </c>
      <c r="AG602" s="47" t="str">
        <f t="shared" si="162"/>
        <v/>
      </c>
      <c r="AH602" s="46" t="str">
        <f t="shared" si="163"/>
        <v/>
      </c>
      <c r="AI602" s="46" t="str">
        <f t="shared" si="164"/>
        <v/>
      </c>
      <c r="AJ602" s="46" t="str">
        <f t="shared" si="165"/>
        <v/>
      </c>
      <c r="AK602" s="46" t="str">
        <f t="shared" si="166"/>
        <v/>
      </c>
      <c r="AL602" s="46" t="str">
        <f t="shared" si="167"/>
        <v/>
      </c>
      <c r="AM602" s="46" t="str">
        <f t="shared" si="168"/>
        <v/>
      </c>
      <c r="AN602" s="46" t="str">
        <f t="shared" si="169"/>
        <v/>
      </c>
      <c r="AO602" s="46" t="str">
        <f t="shared" si="170"/>
        <v/>
      </c>
      <c r="AP602" s="46" t="str">
        <f t="shared" si="171"/>
        <v/>
      </c>
      <c r="AQ602" s="46" t="str">
        <f t="shared" si="172"/>
        <v/>
      </c>
    </row>
    <row r="603" spans="2:43" x14ac:dyDescent="0.25">
      <c r="B603" s="139"/>
      <c r="C603" s="139"/>
      <c r="D603" s="3"/>
      <c r="E603" s="1"/>
      <c r="F603" s="3" t="str">
        <f t="shared" ref="F603:F666" si="175">IF(G603="","",VLOOKUP($G603,$AW$2:$AX$12,2,FALSE))</f>
        <v/>
      </c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Y603" s="20"/>
      <c r="Z603" s="4"/>
      <c r="AA603" s="4" t="str">
        <f t="shared" si="173"/>
        <v/>
      </c>
      <c r="AB603" s="4" t="str">
        <f t="shared" si="174"/>
        <v/>
      </c>
      <c r="AD603" s="47" t="str">
        <f t="shared" si="159"/>
        <v/>
      </c>
      <c r="AE603" s="47" t="str">
        <f t="shared" si="160"/>
        <v/>
      </c>
      <c r="AF603" s="46" t="str">
        <f t="shared" si="161"/>
        <v/>
      </c>
      <c r="AG603" s="47" t="str">
        <f t="shared" si="162"/>
        <v/>
      </c>
      <c r="AH603" s="46" t="str">
        <f t="shared" si="163"/>
        <v/>
      </c>
      <c r="AI603" s="46" t="str">
        <f t="shared" si="164"/>
        <v/>
      </c>
      <c r="AJ603" s="46" t="str">
        <f t="shared" si="165"/>
        <v/>
      </c>
      <c r="AK603" s="46" t="str">
        <f t="shared" si="166"/>
        <v/>
      </c>
      <c r="AL603" s="46" t="str">
        <f t="shared" si="167"/>
        <v/>
      </c>
      <c r="AM603" s="46" t="str">
        <f t="shared" si="168"/>
        <v/>
      </c>
      <c r="AN603" s="46" t="str">
        <f t="shared" si="169"/>
        <v/>
      </c>
      <c r="AO603" s="46" t="str">
        <f t="shared" si="170"/>
        <v/>
      </c>
      <c r="AP603" s="46" t="str">
        <f t="shared" si="171"/>
        <v/>
      </c>
      <c r="AQ603" s="46" t="str">
        <f t="shared" si="172"/>
        <v/>
      </c>
    </row>
    <row r="604" spans="2:43" x14ac:dyDescent="0.25">
      <c r="B604" s="139"/>
      <c r="C604" s="139"/>
      <c r="D604" s="3"/>
      <c r="E604" s="1"/>
      <c r="F604" s="3" t="str">
        <f t="shared" si="175"/>
        <v/>
      </c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Y604" s="20"/>
      <c r="Z604" s="4"/>
      <c r="AA604" s="4" t="str">
        <f t="shared" si="173"/>
        <v/>
      </c>
      <c r="AB604" s="4" t="str">
        <f t="shared" si="174"/>
        <v/>
      </c>
      <c r="AD604" s="47" t="str">
        <f t="shared" si="159"/>
        <v/>
      </c>
      <c r="AE604" s="47" t="str">
        <f t="shared" si="160"/>
        <v/>
      </c>
      <c r="AF604" s="46" t="str">
        <f t="shared" si="161"/>
        <v/>
      </c>
      <c r="AG604" s="47" t="str">
        <f t="shared" si="162"/>
        <v/>
      </c>
      <c r="AH604" s="46" t="str">
        <f t="shared" si="163"/>
        <v/>
      </c>
      <c r="AI604" s="46" t="str">
        <f t="shared" si="164"/>
        <v/>
      </c>
      <c r="AJ604" s="46" t="str">
        <f t="shared" si="165"/>
        <v/>
      </c>
      <c r="AK604" s="46" t="str">
        <f t="shared" si="166"/>
        <v/>
      </c>
      <c r="AL604" s="46" t="str">
        <f t="shared" si="167"/>
        <v/>
      </c>
      <c r="AM604" s="46" t="str">
        <f t="shared" si="168"/>
        <v/>
      </c>
      <c r="AN604" s="46" t="str">
        <f t="shared" si="169"/>
        <v/>
      </c>
      <c r="AO604" s="46" t="str">
        <f t="shared" si="170"/>
        <v/>
      </c>
      <c r="AP604" s="46" t="str">
        <f t="shared" si="171"/>
        <v/>
      </c>
      <c r="AQ604" s="46" t="str">
        <f t="shared" si="172"/>
        <v/>
      </c>
    </row>
    <row r="605" spans="2:43" x14ac:dyDescent="0.25">
      <c r="B605" s="139"/>
      <c r="C605" s="139"/>
      <c r="D605" s="3"/>
      <c r="E605" s="1"/>
      <c r="F605" s="3" t="str">
        <f t="shared" si="175"/>
        <v/>
      </c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Y605" s="20"/>
      <c r="Z605" s="4"/>
      <c r="AA605" s="4" t="str">
        <f t="shared" si="173"/>
        <v/>
      </c>
      <c r="AB605" s="4" t="str">
        <f t="shared" si="174"/>
        <v/>
      </c>
      <c r="AD605" s="47" t="str">
        <f t="shared" si="159"/>
        <v/>
      </c>
      <c r="AE605" s="47" t="str">
        <f t="shared" si="160"/>
        <v/>
      </c>
      <c r="AF605" s="46" t="str">
        <f t="shared" si="161"/>
        <v/>
      </c>
      <c r="AG605" s="47" t="str">
        <f t="shared" si="162"/>
        <v/>
      </c>
      <c r="AH605" s="46" t="str">
        <f t="shared" si="163"/>
        <v/>
      </c>
      <c r="AI605" s="46" t="str">
        <f t="shared" si="164"/>
        <v/>
      </c>
      <c r="AJ605" s="46" t="str">
        <f t="shared" si="165"/>
        <v/>
      </c>
      <c r="AK605" s="46" t="str">
        <f t="shared" si="166"/>
        <v/>
      </c>
      <c r="AL605" s="46" t="str">
        <f t="shared" si="167"/>
        <v/>
      </c>
      <c r="AM605" s="46" t="str">
        <f t="shared" si="168"/>
        <v/>
      </c>
      <c r="AN605" s="46" t="str">
        <f t="shared" si="169"/>
        <v/>
      </c>
      <c r="AO605" s="46" t="str">
        <f t="shared" si="170"/>
        <v/>
      </c>
      <c r="AP605" s="46" t="str">
        <f t="shared" si="171"/>
        <v/>
      </c>
      <c r="AQ605" s="46" t="str">
        <f t="shared" si="172"/>
        <v/>
      </c>
    </row>
    <row r="606" spans="2:43" x14ac:dyDescent="0.25">
      <c r="B606" s="139"/>
      <c r="C606" s="139"/>
      <c r="D606" s="3"/>
      <c r="E606" s="1"/>
      <c r="F606" s="3" t="str">
        <f t="shared" si="175"/>
        <v/>
      </c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Y606" s="20"/>
      <c r="Z606" s="4"/>
      <c r="AA606" s="4" t="str">
        <f t="shared" si="173"/>
        <v/>
      </c>
      <c r="AB606" s="4" t="str">
        <f t="shared" si="174"/>
        <v/>
      </c>
      <c r="AD606" s="47" t="str">
        <f t="shared" si="159"/>
        <v/>
      </c>
      <c r="AE606" s="47" t="str">
        <f t="shared" si="160"/>
        <v/>
      </c>
      <c r="AF606" s="46" t="str">
        <f t="shared" si="161"/>
        <v/>
      </c>
      <c r="AG606" s="47" t="str">
        <f t="shared" si="162"/>
        <v/>
      </c>
      <c r="AH606" s="46" t="str">
        <f t="shared" si="163"/>
        <v/>
      </c>
      <c r="AI606" s="46" t="str">
        <f t="shared" si="164"/>
        <v/>
      </c>
      <c r="AJ606" s="46" t="str">
        <f t="shared" si="165"/>
        <v/>
      </c>
      <c r="AK606" s="46" t="str">
        <f t="shared" si="166"/>
        <v/>
      </c>
      <c r="AL606" s="46" t="str">
        <f t="shared" si="167"/>
        <v/>
      </c>
      <c r="AM606" s="46" t="str">
        <f t="shared" si="168"/>
        <v/>
      </c>
      <c r="AN606" s="46" t="str">
        <f t="shared" si="169"/>
        <v/>
      </c>
      <c r="AO606" s="46" t="str">
        <f t="shared" si="170"/>
        <v/>
      </c>
      <c r="AP606" s="46" t="str">
        <f t="shared" si="171"/>
        <v/>
      </c>
      <c r="AQ606" s="46" t="str">
        <f t="shared" si="172"/>
        <v/>
      </c>
    </row>
    <row r="607" spans="2:43" x14ac:dyDescent="0.25">
      <c r="B607" s="139"/>
      <c r="C607" s="139"/>
      <c r="D607" s="3"/>
      <c r="E607" s="1"/>
      <c r="F607" s="3" t="str">
        <f t="shared" si="175"/>
        <v/>
      </c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Y607" s="20"/>
      <c r="Z607" s="4"/>
      <c r="AA607" s="4" t="str">
        <f t="shared" si="173"/>
        <v/>
      </c>
      <c r="AB607" s="4" t="str">
        <f t="shared" si="174"/>
        <v/>
      </c>
      <c r="AD607" s="47" t="str">
        <f t="shared" si="159"/>
        <v/>
      </c>
      <c r="AE607" s="47" t="str">
        <f t="shared" si="160"/>
        <v/>
      </c>
      <c r="AF607" s="46" t="str">
        <f t="shared" si="161"/>
        <v/>
      </c>
      <c r="AG607" s="47" t="str">
        <f t="shared" si="162"/>
        <v/>
      </c>
      <c r="AH607" s="46" t="str">
        <f t="shared" si="163"/>
        <v/>
      </c>
      <c r="AI607" s="46" t="str">
        <f t="shared" si="164"/>
        <v/>
      </c>
      <c r="AJ607" s="46" t="str">
        <f t="shared" si="165"/>
        <v/>
      </c>
      <c r="AK607" s="46" t="str">
        <f t="shared" si="166"/>
        <v/>
      </c>
      <c r="AL607" s="46" t="str">
        <f t="shared" si="167"/>
        <v/>
      </c>
      <c r="AM607" s="46" t="str">
        <f t="shared" si="168"/>
        <v/>
      </c>
      <c r="AN607" s="46" t="str">
        <f t="shared" si="169"/>
        <v/>
      </c>
      <c r="AO607" s="46" t="str">
        <f t="shared" si="170"/>
        <v/>
      </c>
      <c r="AP607" s="46" t="str">
        <f t="shared" si="171"/>
        <v/>
      </c>
      <c r="AQ607" s="46" t="str">
        <f t="shared" si="172"/>
        <v/>
      </c>
    </row>
    <row r="608" spans="2:43" x14ac:dyDescent="0.25">
      <c r="B608" s="139"/>
      <c r="C608" s="139"/>
      <c r="D608" s="3"/>
      <c r="E608" s="1"/>
      <c r="F608" s="3" t="str">
        <f t="shared" si="175"/>
        <v/>
      </c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Y608" s="20"/>
      <c r="Z608" s="4"/>
      <c r="AA608" s="4" t="str">
        <f t="shared" si="173"/>
        <v/>
      </c>
      <c r="AB608" s="4" t="str">
        <f t="shared" si="174"/>
        <v/>
      </c>
      <c r="AD608" s="47" t="str">
        <f t="shared" si="159"/>
        <v/>
      </c>
      <c r="AE608" s="47" t="str">
        <f t="shared" si="160"/>
        <v/>
      </c>
      <c r="AF608" s="46" t="str">
        <f t="shared" si="161"/>
        <v/>
      </c>
      <c r="AG608" s="47" t="str">
        <f t="shared" si="162"/>
        <v/>
      </c>
      <c r="AH608" s="46" t="str">
        <f t="shared" si="163"/>
        <v/>
      </c>
      <c r="AI608" s="46" t="str">
        <f t="shared" si="164"/>
        <v/>
      </c>
      <c r="AJ608" s="46" t="str">
        <f t="shared" si="165"/>
        <v/>
      </c>
      <c r="AK608" s="46" t="str">
        <f t="shared" si="166"/>
        <v/>
      </c>
      <c r="AL608" s="46" t="str">
        <f t="shared" si="167"/>
        <v/>
      </c>
      <c r="AM608" s="46" t="str">
        <f t="shared" si="168"/>
        <v/>
      </c>
      <c r="AN608" s="46" t="str">
        <f t="shared" si="169"/>
        <v/>
      </c>
      <c r="AO608" s="46" t="str">
        <f t="shared" si="170"/>
        <v/>
      </c>
      <c r="AP608" s="46" t="str">
        <f t="shared" si="171"/>
        <v/>
      </c>
      <c r="AQ608" s="46" t="str">
        <f t="shared" si="172"/>
        <v/>
      </c>
    </row>
    <row r="609" spans="2:43" x14ac:dyDescent="0.25">
      <c r="B609" s="139"/>
      <c r="C609" s="139"/>
      <c r="D609" s="3"/>
      <c r="E609" s="1"/>
      <c r="F609" s="3" t="str">
        <f t="shared" si="175"/>
        <v/>
      </c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Y609" s="20"/>
      <c r="Z609" s="4"/>
      <c r="AA609" s="4" t="str">
        <f t="shared" si="173"/>
        <v/>
      </c>
      <c r="AB609" s="4" t="str">
        <f t="shared" si="174"/>
        <v/>
      </c>
      <c r="AD609" s="47" t="str">
        <f t="shared" si="159"/>
        <v/>
      </c>
      <c r="AE609" s="47" t="str">
        <f t="shared" si="160"/>
        <v/>
      </c>
      <c r="AF609" s="46" t="str">
        <f t="shared" si="161"/>
        <v/>
      </c>
      <c r="AG609" s="47" t="str">
        <f t="shared" si="162"/>
        <v/>
      </c>
      <c r="AH609" s="46" t="str">
        <f t="shared" si="163"/>
        <v/>
      </c>
      <c r="AI609" s="46" t="str">
        <f t="shared" si="164"/>
        <v/>
      </c>
      <c r="AJ609" s="46" t="str">
        <f t="shared" si="165"/>
        <v/>
      </c>
      <c r="AK609" s="46" t="str">
        <f t="shared" si="166"/>
        <v/>
      </c>
      <c r="AL609" s="46" t="str">
        <f t="shared" si="167"/>
        <v/>
      </c>
      <c r="AM609" s="46" t="str">
        <f t="shared" si="168"/>
        <v/>
      </c>
      <c r="AN609" s="46" t="str">
        <f t="shared" si="169"/>
        <v/>
      </c>
      <c r="AO609" s="46" t="str">
        <f t="shared" si="170"/>
        <v/>
      </c>
      <c r="AP609" s="46" t="str">
        <f t="shared" si="171"/>
        <v/>
      </c>
      <c r="AQ609" s="46" t="str">
        <f t="shared" si="172"/>
        <v/>
      </c>
    </row>
    <row r="610" spans="2:43" x14ac:dyDescent="0.25">
      <c r="B610" s="139"/>
      <c r="C610" s="139"/>
      <c r="D610" s="3"/>
      <c r="E610" s="1"/>
      <c r="F610" s="3" t="str">
        <f t="shared" si="175"/>
        <v/>
      </c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Y610" s="20"/>
      <c r="Z610" s="4"/>
      <c r="AA610" s="4" t="str">
        <f t="shared" si="173"/>
        <v/>
      </c>
      <c r="AB610" s="4" t="str">
        <f t="shared" si="174"/>
        <v/>
      </c>
      <c r="AD610" s="47" t="str">
        <f t="shared" si="159"/>
        <v/>
      </c>
      <c r="AE610" s="47" t="str">
        <f t="shared" si="160"/>
        <v/>
      </c>
      <c r="AF610" s="46" t="str">
        <f t="shared" si="161"/>
        <v/>
      </c>
      <c r="AG610" s="47" t="str">
        <f t="shared" si="162"/>
        <v/>
      </c>
      <c r="AH610" s="46" t="str">
        <f t="shared" si="163"/>
        <v/>
      </c>
      <c r="AI610" s="46" t="str">
        <f t="shared" si="164"/>
        <v/>
      </c>
      <c r="AJ610" s="46" t="str">
        <f t="shared" si="165"/>
        <v/>
      </c>
      <c r="AK610" s="46" t="str">
        <f t="shared" si="166"/>
        <v/>
      </c>
      <c r="AL610" s="46" t="str">
        <f t="shared" si="167"/>
        <v/>
      </c>
      <c r="AM610" s="46" t="str">
        <f t="shared" si="168"/>
        <v/>
      </c>
      <c r="AN610" s="46" t="str">
        <f t="shared" si="169"/>
        <v/>
      </c>
      <c r="AO610" s="46" t="str">
        <f t="shared" si="170"/>
        <v/>
      </c>
      <c r="AP610" s="46" t="str">
        <f t="shared" si="171"/>
        <v/>
      </c>
      <c r="AQ610" s="46" t="str">
        <f t="shared" si="172"/>
        <v/>
      </c>
    </row>
    <row r="611" spans="2:43" x14ac:dyDescent="0.25">
      <c r="B611" s="139"/>
      <c r="C611" s="139"/>
      <c r="D611" s="3"/>
      <c r="E611" s="1"/>
      <c r="F611" s="3" t="str">
        <f t="shared" si="175"/>
        <v/>
      </c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Y611" s="20"/>
      <c r="Z611" s="4"/>
      <c r="AA611" s="4" t="str">
        <f t="shared" si="173"/>
        <v/>
      </c>
      <c r="AB611" s="4" t="str">
        <f t="shared" si="174"/>
        <v/>
      </c>
      <c r="AD611" s="47" t="str">
        <f t="shared" si="159"/>
        <v/>
      </c>
      <c r="AE611" s="47" t="str">
        <f t="shared" si="160"/>
        <v/>
      </c>
      <c r="AF611" s="46" t="str">
        <f t="shared" si="161"/>
        <v/>
      </c>
      <c r="AG611" s="47" t="str">
        <f t="shared" si="162"/>
        <v/>
      </c>
      <c r="AH611" s="46" t="str">
        <f t="shared" si="163"/>
        <v/>
      </c>
      <c r="AI611" s="46" t="str">
        <f t="shared" si="164"/>
        <v/>
      </c>
      <c r="AJ611" s="46" t="str">
        <f t="shared" si="165"/>
        <v/>
      </c>
      <c r="AK611" s="46" t="str">
        <f t="shared" si="166"/>
        <v/>
      </c>
      <c r="AL611" s="46" t="str">
        <f t="shared" si="167"/>
        <v/>
      </c>
      <c r="AM611" s="46" t="str">
        <f t="shared" si="168"/>
        <v/>
      </c>
      <c r="AN611" s="46" t="str">
        <f t="shared" si="169"/>
        <v/>
      </c>
      <c r="AO611" s="46" t="str">
        <f t="shared" si="170"/>
        <v/>
      </c>
      <c r="AP611" s="46" t="str">
        <f t="shared" si="171"/>
        <v/>
      </c>
      <c r="AQ611" s="46" t="str">
        <f t="shared" si="172"/>
        <v/>
      </c>
    </row>
    <row r="612" spans="2:43" x14ac:dyDescent="0.25">
      <c r="B612" s="139"/>
      <c r="C612" s="139"/>
      <c r="D612" s="3"/>
      <c r="E612" s="1"/>
      <c r="F612" s="3" t="str">
        <f t="shared" si="175"/>
        <v/>
      </c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Y612" s="20"/>
      <c r="Z612" s="4"/>
      <c r="AA612" s="4" t="str">
        <f t="shared" si="173"/>
        <v/>
      </c>
      <c r="AB612" s="4" t="str">
        <f t="shared" si="174"/>
        <v/>
      </c>
      <c r="AD612" s="47" t="str">
        <f t="shared" si="159"/>
        <v/>
      </c>
      <c r="AE612" s="47" t="str">
        <f t="shared" si="160"/>
        <v/>
      </c>
      <c r="AF612" s="46" t="str">
        <f t="shared" si="161"/>
        <v/>
      </c>
      <c r="AG612" s="47" t="str">
        <f t="shared" si="162"/>
        <v/>
      </c>
      <c r="AH612" s="46" t="str">
        <f t="shared" si="163"/>
        <v/>
      </c>
      <c r="AI612" s="46" t="str">
        <f t="shared" si="164"/>
        <v/>
      </c>
      <c r="AJ612" s="46" t="str">
        <f t="shared" si="165"/>
        <v/>
      </c>
      <c r="AK612" s="46" t="str">
        <f t="shared" si="166"/>
        <v/>
      </c>
      <c r="AL612" s="46" t="str">
        <f t="shared" si="167"/>
        <v/>
      </c>
      <c r="AM612" s="46" t="str">
        <f t="shared" si="168"/>
        <v/>
      </c>
      <c r="AN612" s="46" t="str">
        <f t="shared" si="169"/>
        <v/>
      </c>
      <c r="AO612" s="46" t="str">
        <f t="shared" si="170"/>
        <v/>
      </c>
      <c r="AP612" s="46" t="str">
        <f t="shared" si="171"/>
        <v/>
      </c>
      <c r="AQ612" s="46" t="str">
        <f t="shared" si="172"/>
        <v/>
      </c>
    </row>
    <row r="613" spans="2:43" x14ac:dyDescent="0.25">
      <c r="B613" s="139"/>
      <c r="C613" s="139"/>
      <c r="D613" s="3"/>
      <c r="E613" s="1"/>
      <c r="F613" s="3" t="str">
        <f t="shared" si="175"/>
        <v/>
      </c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Y613" s="20"/>
      <c r="Z613" s="4"/>
      <c r="AA613" s="4" t="str">
        <f t="shared" si="173"/>
        <v/>
      </c>
      <c r="AB613" s="4" t="str">
        <f t="shared" si="174"/>
        <v/>
      </c>
      <c r="AD613" s="47" t="str">
        <f t="shared" si="159"/>
        <v/>
      </c>
      <c r="AE613" s="47" t="str">
        <f t="shared" si="160"/>
        <v/>
      </c>
      <c r="AF613" s="46" t="str">
        <f t="shared" si="161"/>
        <v/>
      </c>
      <c r="AG613" s="47" t="str">
        <f t="shared" si="162"/>
        <v/>
      </c>
      <c r="AH613" s="46" t="str">
        <f t="shared" si="163"/>
        <v/>
      </c>
      <c r="AI613" s="46" t="str">
        <f t="shared" si="164"/>
        <v/>
      </c>
      <c r="AJ613" s="46" t="str">
        <f t="shared" si="165"/>
        <v/>
      </c>
      <c r="AK613" s="46" t="str">
        <f t="shared" si="166"/>
        <v/>
      </c>
      <c r="AL613" s="46" t="str">
        <f t="shared" si="167"/>
        <v/>
      </c>
      <c r="AM613" s="46" t="str">
        <f t="shared" si="168"/>
        <v/>
      </c>
      <c r="AN613" s="46" t="str">
        <f t="shared" si="169"/>
        <v/>
      </c>
      <c r="AO613" s="46" t="str">
        <f t="shared" si="170"/>
        <v/>
      </c>
      <c r="AP613" s="46" t="str">
        <f t="shared" si="171"/>
        <v/>
      </c>
      <c r="AQ613" s="46" t="str">
        <f t="shared" si="172"/>
        <v/>
      </c>
    </row>
    <row r="614" spans="2:43" x14ac:dyDescent="0.25">
      <c r="B614" s="139"/>
      <c r="C614" s="139"/>
      <c r="D614" s="3"/>
      <c r="E614" s="1"/>
      <c r="F614" s="3" t="str">
        <f t="shared" si="175"/>
        <v/>
      </c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Y614" s="20"/>
      <c r="Z614" s="4"/>
      <c r="AA614" s="4" t="str">
        <f t="shared" si="173"/>
        <v/>
      </c>
      <c r="AB614" s="4" t="str">
        <f t="shared" si="174"/>
        <v/>
      </c>
      <c r="AD614" s="47" t="str">
        <f t="shared" si="159"/>
        <v/>
      </c>
      <c r="AE614" s="47" t="str">
        <f t="shared" si="160"/>
        <v/>
      </c>
      <c r="AF614" s="46" t="str">
        <f t="shared" si="161"/>
        <v/>
      </c>
      <c r="AG614" s="47" t="str">
        <f t="shared" si="162"/>
        <v/>
      </c>
      <c r="AH614" s="46" t="str">
        <f t="shared" si="163"/>
        <v/>
      </c>
      <c r="AI614" s="46" t="str">
        <f t="shared" si="164"/>
        <v/>
      </c>
      <c r="AJ614" s="46" t="str">
        <f t="shared" si="165"/>
        <v/>
      </c>
      <c r="AK614" s="46" t="str">
        <f t="shared" si="166"/>
        <v/>
      </c>
      <c r="AL614" s="46" t="str">
        <f t="shared" si="167"/>
        <v/>
      </c>
      <c r="AM614" s="46" t="str">
        <f t="shared" si="168"/>
        <v/>
      </c>
      <c r="AN614" s="46" t="str">
        <f t="shared" si="169"/>
        <v/>
      </c>
      <c r="AO614" s="46" t="str">
        <f t="shared" si="170"/>
        <v/>
      </c>
      <c r="AP614" s="46" t="str">
        <f t="shared" si="171"/>
        <v/>
      </c>
      <c r="AQ614" s="46" t="str">
        <f t="shared" si="172"/>
        <v/>
      </c>
    </row>
    <row r="615" spans="2:43" x14ac:dyDescent="0.25">
      <c r="B615" s="139"/>
      <c r="C615" s="139"/>
      <c r="D615" s="3"/>
      <c r="E615" s="1"/>
      <c r="F615" s="3" t="str">
        <f t="shared" si="175"/>
        <v/>
      </c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Y615" s="20"/>
      <c r="Z615" s="4"/>
      <c r="AA615" s="4" t="str">
        <f t="shared" si="173"/>
        <v/>
      </c>
      <c r="AB615" s="4" t="str">
        <f t="shared" si="174"/>
        <v/>
      </c>
      <c r="AD615" s="47" t="str">
        <f t="shared" si="159"/>
        <v/>
      </c>
      <c r="AE615" s="47" t="str">
        <f t="shared" si="160"/>
        <v/>
      </c>
      <c r="AF615" s="46" t="str">
        <f t="shared" si="161"/>
        <v/>
      </c>
      <c r="AG615" s="47" t="str">
        <f t="shared" si="162"/>
        <v/>
      </c>
      <c r="AH615" s="46" t="str">
        <f t="shared" si="163"/>
        <v/>
      </c>
      <c r="AI615" s="46" t="str">
        <f t="shared" si="164"/>
        <v/>
      </c>
      <c r="AJ615" s="46" t="str">
        <f t="shared" si="165"/>
        <v/>
      </c>
      <c r="AK615" s="46" t="str">
        <f t="shared" si="166"/>
        <v/>
      </c>
      <c r="AL615" s="46" t="str">
        <f t="shared" si="167"/>
        <v/>
      </c>
      <c r="AM615" s="46" t="str">
        <f t="shared" si="168"/>
        <v/>
      </c>
      <c r="AN615" s="46" t="str">
        <f t="shared" si="169"/>
        <v/>
      </c>
      <c r="AO615" s="46" t="str">
        <f t="shared" si="170"/>
        <v/>
      </c>
      <c r="AP615" s="46" t="str">
        <f t="shared" si="171"/>
        <v/>
      </c>
      <c r="AQ615" s="46" t="str">
        <f t="shared" si="172"/>
        <v/>
      </c>
    </row>
    <row r="616" spans="2:43" x14ac:dyDescent="0.25">
      <c r="B616" s="139"/>
      <c r="C616" s="139"/>
      <c r="D616" s="3"/>
      <c r="E616" s="1"/>
      <c r="F616" s="3" t="str">
        <f t="shared" si="175"/>
        <v/>
      </c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Y616" s="20"/>
      <c r="Z616" s="4"/>
      <c r="AA616" s="4" t="str">
        <f t="shared" si="173"/>
        <v/>
      </c>
      <c r="AB616" s="4" t="str">
        <f t="shared" si="174"/>
        <v/>
      </c>
      <c r="AD616" s="47" t="str">
        <f t="shared" si="159"/>
        <v/>
      </c>
      <c r="AE616" s="47" t="str">
        <f t="shared" si="160"/>
        <v/>
      </c>
      <c r="AF616" s="46" t="str">
        <f t="shared" si="161"/>
        <v/>
      </c>
      <c r="AG616" s="47" t="str">
        <f t="shared" si="162"/>
        <v/>
      </c>
      <c r="AH616" s="46" t="str">
        <f t="shared" si="163"/>
        <v/>
      </c>
      <c r="AI616" s="46" t="str">
        <f t="shared" si="164"/>
        <v/>
      </c>
      <c r="AJ616" s="46" t="str">
        <f t="shared" si="165"/>
        <v/>
      </c>
      <c r="AK616" s="46" t="str">
        <f t="shared" si="166"/>
        <v/>
      </c>
      <c r="AL616" s="46" t="str">
        <f t="shared" si="167"/>
        <v/>
      </c>
      <c r="AM616" s="46" t="str">
        <f t="shared" si="168"/>
        <v/>
      </c>
      <c r="AN616" s="46" t="str">
        <f t="shared" si="169"/>
        <v/>
      </c>
      <c r="AO616" s="46" t="str">
        <f t="shared" si="170"/>
        <v/>
      </c>
      <c r="AP616" s="46" t="str">
        <f t="shared" si="171"/>
        <v/>
      </c>
      <c r="AQ616" s="46" t="str">
        <f t="shared" si="172"/>
        <v/>
      </c>
    </row>
    <row r="617" spans="2:43" x14ac:dyDescent="0.25">
      <c r="B617" s="139"/>
      <c r="C617" s="139"/>
      <c r="D617" s="3"/>
      <c r="E617" s="1"/>
      <c r="F617" s="3" t="str">
        <f t="shared" si="175"/>
        <v/>
      </c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Y617" s="20"/>
      <c r="Z617" s="4"/>
      <c r="AA617" s="4" t="str">
        <f t="shared" si="173"/>
        <v/>
      </c>
      <c r="AB617" s="4" t="str">
        <f t="shared" si="174"/>
        <v/>
      </c>
      <c r="AD617" s="47" t="str">
        <f t="shared" si="159"/>
        <v/>
      </c>
      <c r="AE617" s="47" t="str">
        <f t="shared" si="160"/>
        <v/>
      </c>
      <c r="AF617" s="46" t="str">
        <f t="shared" si="161"/>
        <v/>
      </c>
      <c r="AG617" s="47" t="str">
        <f t="shared" si="162"/>
        <v/>
      </c>
      <c r="AH617" s="46" t="str">
        <f t="shared" si="163"/>
        <v/>
      </c>
      <c r="AI617" s="46" t="str">
        <f t="shared" si="164"/>
        <v/>
      </c>
      <c r="AJ617" s="46" t="str">
        <f t="shared" si="165"/>
        <v/>
      </c>
      <c r="AK617" s="46" t="str">
        <f t="shared" si="166"/>
        <v/>
      </c>
      <c r="AL617" s="46" t="str">
        <f t="shared" si="167"/>
        <v/>
      </c>
      <c r="AM617" s="46" t="str">
        <f t="shared" si="168"/>
        <v/>
      </c>
      <c r="AN617" s="46" t="str">
        <f t="shared" si="169"/>
        <v/>
      </c>
      <c r="AO617" s="46" t="str">
        <f t="shared" si="170"/>
        <v/>
      </c>
      <c r="AP617" s="46" t="str">
        <f t="shared" si="171"/>
        <v/>
      </c>
      <c r="AQ617" s="46" t="str">
        <f t="shared" si="172"/>
        <v/>
      </c>
    </row>
    <row r="618" spans="2:43" x14ac:dyDescent="0.25">
      <c r="B618" s="139"/>
      <c r="C618" s="139"/>
      <c r="D618" s="3"/>
      <c r="E618" s="1"/>
      <c r="F618" s="3" t="str">
        <f t="shared" si="175"/>
        <v/>
      </c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Y618" s="20"/>
      <c r="Z618" s="4"/>
      <c r="AA618" s="4" t="str">
        <f t="shared" si="173"/>
        <v/>
      </c>
      <c r="AB618" s="4" t="str">
        <f t="shared" si="174"/>
        <v/>
      </c>
      <c r="AD618" s="47" t="str">
        <f t="shared" si="159"/>
        <v/>
      </c>
      <c r="AE618" s="47" t="str">
        <f t="shared" si="160"/>
        <v/>
      </c>
      <c r="AF618" s="46" t="str">
        <f t="shared" si="161"/>
        <v/>
      </c>
      <c r="AG618" s="47" t="str">
        <f t="shared" si="162"/>
        <v/>
      </c>
      <c r="AH618" s="46" t="str">
        <f t="shared" si="163"/>
        <v/>
      </c>
      <c r="AI618" s="46" t="str">
        <f t="shared" si="164"/>
        <v/>
      </c>
      <c r="AJ618" s="46" t="str">
        <f t="shared" si="165"/>
        <v/>
      </c>
      <c r="AK618" s="46" t="str">
        <f t="shared" si="166"/>
        <v/>
      </c>
      <c r="AL618" s="46" t="str">
        <f t="shared" si="167"/>
        <v/>
      </c>
      <c r="AM618" s="46" t="str">
        <f t="shared" si="168"/>
        <v/>
      </c>
      <c r="AN618" s="46" t="str">
        <f t="shared" si="169"/>
        <v/>
      </c>
      <c r="AO618" s="46" t="str">
        <f t="shared" si="170"/>
        <v/>
      </c>
      <c r="AP618" s="46" t="str">
        <f t="shared" si="171"/>
        <v/>
      </c>
      <c r="AQ618" s="46" t="str">
        <f t="shared" si="172"/>
        <v/>
      </c>
    </row>
    <row r="619" spans="2:43" x14ac:dyDescent="0.25">
      <c r="B619" s="139"/>
      <c r="C619" s="139"/>
      <c r="D619" s="3"/>
      <c r="E619" s="1"/>
      <c r="F619" s="3" t="str">
        <f t="shared" si="175"/>
        <v/>
      </c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Y619" s="20"/>
      <c r="Z619" s="4"/>
      <c r="AA619" s="4" t="str">
        <f t="shared" si="173"/>
        <v/>
      </c>
      <c r="AB619" s="4" t="str">
        <f t="shared" si="174"/>
        <v/>
      </c>
      <c r="AD619" s="47" t="str">
        <f t="shared" si="159"/>
        <v/>
      </c>
      <c r="AE619" s="47" t="str">
        <f t="shared" si="160"/>
        <v/>
      </c>
      <c r="AF619" s="46" t="str">
        <f t="shared" si="161"/>
        <v/>
      </c>
      <c r="AG619" s="47" t="str">
        <f t="shared" si="162"/>
        <v/>
      </c>
      <c r="AH619" s="46" t="str">
        <f t="shared" si="163"/>
        <v/>
      </c>
      <c r="AI619" s="46" t="str">
        <f t="shared" si="164"/>
        <v/>
      </c>
      <c r="AJ619" s="46" t="str">
        <f t="shared" si="165"/>
        <v/>
      </c>
      <c r="AK619" s="46" t="str">
        <f t="shared" si="166"/>
        <v/>
      </c>
      <c r="AL619" s="46" t="str">
        <f t="shared" si="167"/>
        <v/>
      </c>
      <c r="AM619" s="46" t="str">
        <f t="shared" si="168"/>
        <v/>
      </c>
      <c r="AN619" s="46" t="str">
        <f t="shared" si="169"/>
        <v/>
      </c>
      <c r="AO619" s="46" t="str">
        <f t="shared" si="170"/>
        <v/>
      </c>
      <c r="AP619" s="46" t="str">
        <f t="shared" si="171"/>
        <v/>
      </c>
      <c r="AQ619" s="46" t="str">
        <f t="shared" si="172"/>
        <v/>
      </c>
    </row>
    <row r="620" spans="2:43" x14ac:dyDescent="0.25">
      <c r="B620" s="139"/>
      <c r="C620" s="139"/>
      <c r="D620" s="3"/>
      <c r="E620" s="1"/>
      <c r="F620" s="3" t="str">
        <f t="shared" si="175"/>
        <v/>
      </c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Y620" s="20"/>
      <c r="Z620" s="4"/>
      <c r="AA620" s="4" t="str">
        <f t="shared" si="173"/>
        <v/>
      </c>
      <c r="AB620" s="4" t="str">
        <f t="shared" si="174"/>
        <v/>
      </c>
      <c r="AD620" s="47" t="str">
        <f t="shared" si="159"/>
        <v/>
      </c>
      <c r="AE620" s="47" t="str">
        <f t="shared" si="160"/>
        <v/>
      </c>
      <c r="AF620" s="46" t="str">
        <f t="shared" si="161"/>
        <v/>
      </c>
      <c r="AG620" s="47" t="str">
        <f t="shared" si="162"/>
        <v/>
      </c>
      <c r="AH620" s="46" t="str">
        <f t="shared" si="163"/>
        <v/>
      </c>
      <c r="AI620" s="46" t="str">
        <f t="shared" si="164"/>
        <v/>
      </c>
      <c r="AJ620" s="46" t="str">
        <f t="shared" si="165"/>
        <v/>
      </c>
      <c r="AK620" s="46" t="str">
        <f t="shared" si="166"/>
        <v/>
      </c>
      <c r="AL620" s="46" t="str">
        <f t="shared" si="167"/>
        <v/>
      </c>
      <c r="AM620" s="46" t="str">
        <f t="shared" si="168"/>
        <v/>
      </c>
      <c r="AN620" s="46" t="str">
        <f t="shared" si="169"/>
        <v/>
      </c>
      <c r="AO620" s="46" t="str">
        <f t="shared" si="170"/>
        <v/>
      </c>
      <c r="AP620" s="46" t="str">
        <f t="shared" si="171"/>
        <v/>
      </c>
      <c r="AQ620" s="46" t="str">
        <f t="shared" si="172"/>
        <v/>
      </c>
    </row>
    <row r="621" spans="2:43" x14ac:dyDescent="0.25">
      <c r="B621" s="139"/>
      <c r="C621" s="139"/>
      <c r="D621" s="3"/>
      <c r="E621" s="1"/>
      <c r="F621" s="3" t="str">
        <f t="shared" si="175"/>
        <v/>
      </c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Y621" s="20"/>
      <c r="Z621" s="4"/>
      <c r="AA621" s="4" t="str">
        <f t="shared" si="173"/>
        <v/>
      </c>
      <c r="AB621" s="4" t="str">
        <f t="shared" si="174"/>
        <v/>
      </c>
      <c r="AD621" s="47" t="str">
        <f t="shared" ref="AD621:AD684" si="176">IF(OR(B621="PARTIDA",B621="SUBPARTIDA"),MID(D621,1,2),"")</f>
        <v/>
      </c>
      <c r="AE621" s="47" t="str">
        <f t="shared" ref="AE621:AE684" si="177">IF(AND($E621=$E$13,OR($B621="PARTIDA",$B621="SUBPARTIDA")),IF($G621="PZ",$AN$2,1),"")</f>
        <v/>
      </c>
      <c r="AF621" s="46" t="str">
        <f t="shared" ref="AF621:AF684" si="178">IF(E621=$E$13,MID($G621,1,3),"")</f>
        <v/>
      </c>
      <c r="AG621" s="47" t="str">
        <f t="shared" ref="AG621:AG684" si="179">IF(E621=$E$13,AA621,"")</f>
        <v/>
      </c>
      <c r="AH621" s="46" t="str">
        <f t="shared" ref="AH621:AH684" si="180">IF(AH$13="","",IF($E621=$E$12,IF(OR($B621="partida",$B621="SUBPARTIDA"),S621*$Z621,""),""))</f>
        <v/>
      </c>
      <c r="AI621" s="46" t="str">
        <f t="shared" ref="AI621:AI684" si="181">IF(AI$13="","",IF($E621=$E$12,IF(OR($B621="partida",$B621="SUBPARTIDA"),T621*$Z621,""),""))</f>
        <v/>
      </c>
      <c r="AJ621" s="46" t="str">
        <f t="shared" ref="AJ621:AJ684" si="182">IF(AJ$13="","",IF($E621=$E$12,IF(OR($B621="partida",$B621="SUBPARTIDA"),U621*$Z621,""),""))</f>
        <v/>
      </c>
      <c r="AK621" s="46" t="str">
        <f t="shared" ref="AK621:AK684" si="183">IF(AK$13="","",IF($E621=$E$12,IF(OR($B621="partida",$B621="SUBPARTIDA"),V621*$Z621,""),""))</f>
        <v/>
      </c>
      <c r="AL621" s="46" t="str">
        <f t="shared" ref="AL621:AL684" si="184">IF(AL$13="","",IF($E621=$E$12,IF(OR($B621="partida",$B621="SUBPARTIDA"),W621*$Z621,""),""))</f>
        <v/>
      </c>
      <c r="AM621" s="46" t="str">
        <f t="shared" ref="AM621:AM684" si="185">IF(AM$13="","",IF($E621=$E$13,"",IF(OR($B621="PARTIDA",$B621="SUBPARTIDA"),S621*$Z621,"")))</f>
        <v/>
      </c>
      <c r="AN621" s="46" t="str">
        <f t="shared" ref="AN621:AN684" si="186">IF(AN$13="","",IF($E621=$E$13,"",IF(OR($B621="PARTIDA",$B621="SUBPARTIDA"),T621*$Z621,"")))</f>
        <v/>
      </c>
      <c r="AO621" s="46" t="str">
        <f t="shared" ref="AO621:AO684" si="187">IF(AO$13="","",IF($E621=$E$13,"",IF(OR($B621="PARTIDA",$B621="SUBPARTIDA"),U621*$Z621,"")))</f>
        <v/>
      </c>
      <c r="AP621" s="46" t="str">
        <f t="shared" ref="AP621:AP684" si="188">IF(AP$13="","",IF($E621=$E$13,"",IF(OR($B621="PARTIDA",$B621="SUBPARTIDA"),V621*$Z621,"")))</f>
        <v/>
      </c>
      <c r="AQ621" s="46" t="str">
        <f t="shared" ref="AQ621:AQ684" si="189">IF(AQ$13="","",IF($E621=$E$13,"",IF(OR($B621="PARTIDA",$B621="SUBPARTIDA"),W621*$Z621,"")))</f>
        <v/>
      </c>
    </row>
    <row r="622" spans="2:43" x14ac:dyDescent="0.25">
      <c r="B622" s="139"/>
      <c r="C622" s="139"/>
      <c r="D622" s="3"/>
      <c r="E622" s="1"/>
      <c r="F622" s="3" t="str">
        <f t="shared" si="175"/>
        <v/>
      </c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Y622" s="20"/>
      <c r="Z622" s="4"/>
      <c r="AA622" s="4" t="str">
        <f t="shared" si="173"/>
        <v/>
      </c>
      <c r="AB622" s="4" t="str">
        <f t="shared" si="174"/>
        <v/>
      </c>
      <c r="AD622" s="47" t="str">
        <f t="shared" si="176"/>
        <v/>
      </c>
      <c r="AE622" s="47" t="str">
        <f t="shared" si="177"/>
        <v/>
      </c>
      <c r="AF622" s="46" t="str">
        <f t="shared" si="178"/>
        <v/>
      </c>
      <c r="AG622" s="47" t="str">
        <f t="shared" si="179"/>
        <v/>
      </c>
      <c r="AH622" s="46" t="str">
        <f t="shared" si="180"/>
        <v/>
      </c>
      <c r="AI622" s="46" t="str">
        <f t="shared" si="181"/>
        <v/>
      </c>
      <c r="AJ622" s="46" t="str">
        <f t="shared" si="182"/>
        <v/>
      </c>
      <c r="AK622" s="46" t="str">
        <f t="shared" si="183"/>
        <v/>
      </c>
      <c r="AL622" s="46" t="str">
        <f t="shared" si="184"/>
        <v/>
      </c>
      <c r="AM622" s="46" t="str">
        <f t="shared" si="185"/>
        <v/>
      </c>
      <c r="AN622" s="46" t="str">
        <f t="shared" si="186"/>
        <v/>
      </c>
      <c r="AO622" s="46" t="str">
        <f t="shared" si="187"/>
        <v/>
      </c>
      <c r="AP622" s="46" t="str">
        <f t="shared" si="188"/>
        <v/>
      </c>
      <c r="AQ622" s="46" t="str">
        <f t="shared" si="189"/>
        <v/>
      </c>
    </row>
    <row r="623" spans="2:43" x14ac:dyDescent="0.25">
      <c r="B623" s="139"/>
      <c r="C623" s="139"/>
      <c r="D623" s="3"/>
      <c r="E623" s="1"/>
      <c r="F623" s="3" t="str">
        <f t="shared" si="175"/>
        <v/>
      </c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Y623" s="20"/>
      <c r="Z623" s="4"/>
      <c r="AA623" s="4" t="str">
        <f t="shared" si="173"/>
        <v/>
      </c>
      <c r="AB623" s="4" t="str">
        <f t="shared" si="174"/>
        <v/>
      </c>
      <c r="AD623" s="47" t="str">
        <f t="shared" si="176"/>
        <v/>
      </c>
      <c r="AE623" s="47" t="str">
        <f t="shared" si="177"/>
        <v/>
      </c>
      <c r="AF623" s="46" t="str">
        <f t="shared" si="178"/>
        <v/>
      </c>
      <c r="AG623" s="47" t="str">
        <f t="shared" si="179"/>
        <v/>
      </c>
      <c r="AH623" s="46" t="str">
        <f t="shared" si="180"/>
        <v/>
      </c>
      <c r="AI623" s="46" t="str">
        <f t="shared" si="181"/>
        <v/>
      </c>
      <c r="AJ623" s="46" t="str">
        <f t="shared" si="182"/>
        <v/>
      </c>
      <c r="AK623" s="46" t="str">
        <f t="shared" si="183"/>
        <v/>
      </c>
      <c r="AL623" s="46" t="str">
        <f t="shared" si="184"/>
        <v/>
      </c>
      <c r="AM623" s="46" t="str">
        <f t="shared" si="185"/>
        <v/>
      </c>
      <c r="AN623" s="46" t="str">
        <f t="shared" si="186"/>
        <v/>
      </c>
      <c r="AO623" s="46" t="str">
        <f t="shared" si="187"/>
        <v/>
      </c>
      <c r="AP623" s="46" t="str">
        <f t="shared" si="188"/>
        <v/>
      </c>
      <c r="AQ623" s="46" t="str">
        <f t="shared" si="189"/>
        <v/>
      </c>
    </row>
    <row r="624" spans="2:43" x14ac:dyDescent="0.25">
      <c r="B624" s="139"/>
      <c r="C624" s="139"/>
      <c r="D624" s="3"/>
      <c r="E624" s="1"/>
      <c r="F624" s="3" t="str">
        <f t="shared" si="175"/>
        <v/>
      </c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Y624" s="20"/>
      <c r="Z624" s="4"/>
      <c r="AA624" s="4" t="str">
        <f t="shared" si="173"/>
        <v/>
      </c>
      <c r="AB624" s="4" t="str">
        <f t="shared" si="174"/>
        <v/>
      </c>
      <c r="AD624" s="47" t="str">
        <f t="shared" si="176"/>
        <v/>
      </c>
      <c r="AE624" s="47" t="str">
        <f t="shared" si="177"/>
        <v/>
      </c>
      <c r="AF624" s="46" t="str">
        <f t="shared" si="178"/>
        <v/>
      </c>
      <c r="AG624" s="47" t="str">
        <f t="shared" si="179"/>
        <v/>
      </c>
      <c r="AH624" s="46" t="str">
        <f t="shared" si="180"/>
        <v/>
      </c>
      <c r="AI624" s="46" t="str">
        <f t="shared" si="181"/>
        <v/>
      </c>
      <c r="AJ624" s="46" t="str">
        <f t="shared" si="182"/>
        <v/>
      </c>
      <c r="AK624" s="46" t="str">
        <f t="shared" si="183"/>
        <v/>
      </c>
      <c r="AL624" s="46" t="str">
        <f t="shared" si="184"/>
        <v/>
      </c>
      <c r="AM624" s="46" t="str">
        <f t="shared" si="185"/>
        <v/>
      </c>
      <c r="AN624" s="46" t="str">
        <f t="shared" si="186"/>
        <v/>
      </c>
      <c r="AO624" s="46" t="str">
        <f t="shared" si="187"/>
        <v/>
      </c>
      <c r="AP624" s="46" t="str">
        <f t="shared" si="188"/>
        <v/>
      </c>
      <c r="AQ624" s="46" t="str">
        <f t="shared" si="189"/>
        <v/>
      </c>
    </row>
    <row r="625" spans="2:43" x14ac:dyDescent="0.25">
      <c r="B625" s="139"/>
      <c r="C625" s="139"/>
      <c r="D625" s="3"/>
      <c r="E625" s="1"/>
      <c r="F625" s="3" t="str">
        <f t="shared" si="175"/>
        <v/>
      </c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Y625" s="20"/>
      <c r="Z625" s="4"/>
      <c r="AA625" s="4" t="str">
        <f t="shared" si="173"/>
        <v/>
      </c>
      <c r="AB625" s="4" t="str">
        <f t="shared" si="174"/>
        <v/>
      </c>
      <c r="AD625" s="47" t="str">
        <f t="shared" si="176"/>
        <v/>
      </c>
      <c r="AE625" s="47" t="str">
        <f t="shared" si="177"/>
        <v/>
      </c>
      <c r="AF625" s="46" t="str">
        <f t="shared" si="178"/>
        <v/>
      </c>
      <c r="AG625" s="47" t="str">
        <f t="shared" si="179"/>
        <v/>
      </c>
      <c r="AH625" s="46" t="str">
        <f t="shared" si="180"/>
        <v/>
      </c>
      <c r="AI625" s="46" t="str">
        <f t="shared" si="181"/>
        <v/>
      </c>
      <c r="AJ625" s="46" t="str">
        <f t="shared" si="182"/>
        <v/>
      </c>
      <c r="AK625" s="46" t="str">
        <f t="shared" si="183"/>
        <v/>
      </c>
      <c r="AL625" s="46" t="str">
        <f t="shared" si="184"/>
        <v/>
      </c>
      <c r="AM625" s="46" t="str">
        <f t="shared" si="185"/>
        <v/>
      </c>
      <c r="AN625" s="46" t="str">
        <f t="shared" si="186"/>
        <v/>
      </c>
      <c r="AO625" s="46" t="str">
        <f t="shared" si="187"/>
        <v/>
      </c>
      <c r="AP625" s="46" t="str">
        <f t="shared" si="188"/>
        <v/>
      </c>
      <c r="AQ625" s="46" t="str">
        <f t="shared" si="189"/>
        <v/>
      </c>
    </row>
    <row r="626" spans="2:43" x14ac:dyDescent="0.25">
      <c r="B626" s="139"/>
      <c r="C626" s="139"/>
      <c r="D626" s="3"/>
      <c r="E626" s="1"/>
      <c r="F626" s="3" t="str">
        <f t="shared" si="175"/>
        <v/>
      </c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Y626" s="20"/>
      <c r="Z626" s="4"/>
      <c r="AA626" s="4" t="str">
        <f t="shared" si="173"/>
        <v/>
      </c>
      <c r="AB626" s="4" t="str">
        <f t="shared" si="174"/>
        <v/>
      </c>
      <c r="AD626" s="47" t="str">
        <f t="shared" si="176"/>
        <v/>
      </c>
      <c r="AE626" s="47" t="str">
        <f t="shared" si="177"/>
        <v/>
      </c>
      <c r="AF626" s="46" t="str">
        <f t="shared" si="178"/>
        <v/>
      </c>
      <c r="AG626" s="47" t="str">
        <f t="shared" si="179"/>
        <v/>
      </c>
      <c r="AH626" s="46" t="str">
        <f t="shared" si="180"/>
        <v/>
      </c>
      <c r="AI626" s="46" t="str">
        <f t="shared" si="181"/>
        <v/>
      </c>
      <c r="AJ626" s="46" t="str">
        <f t="shared" si="182"/>
        <v/>
      </c>
      <c r="AK626" s="46" t="str">
        <f t="shared" si="183"/>
        <v/>
      </c>
      <c r="AL626" s="46" t="str">
        <f t="shared" si="184"/>
        <v/>
      </c>
      <c r="AM626" s="46" t="str">
        <f t="shared" si="185"/>
        <v/>
      </c>
      <c r="AN626" s="46" t="str">
        <f t="shared" si="186"/>
        <v/>
      </c>
      <c r="AO626" s="46" t="str">
        <f t="shared" si="187"/>
        <v/>
      </c>
      <c r="AP626" s="46" t="str">
        <f t="shared" si="188"/>
        <v/>
      </c>
      <c r="AQ626" s="46" t="str">
        <f t="shared" si="189"/>
        <v/>
      </c>
    </row>
    <row r="627" spans="2:43" x14ac:dyDescent="0.25">
      <c r="B627" s="139"/>
      <c r="C627" s="139"/>
      <c r="D627" s="3"/>
      <c r="E627" s="1"/>
      <c r="F627" s="3" t="str">
        <f t="shared" si="175"/>
        <v/>
      </c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Y627" s="20"/>
      <c r="Z627" s="4"/>
      <c r="AA627" s="4" t="str">
        <f t="shared" si="173"/>
        <v/>
      </c>
      <c r="AB627" s="4" t="str">
        <f t="shared" si="174"/>
        <v/>
      </c>
      <c r="AD627" s="47" t="str">
        <f t="shared" si="176"/>
        <v/>
      </c>
      <c r="AE627" s="47" t="str">
        <f t="shared" si="177"/>
        <v/>
      </c>
      <c r="AF627" s="46" t="str">
        <f t="shared" si="178"/>
        <v/>
      </c>
      <c r="AG627" s="47" t="str">
        <f t="shared" si="179"/>
        <v/>
      </c>
      <c r="AH627" s="46" t="str">
        <f t="shared" si="180"/>
        <v/>
      </c>
      <c r="AI627" s="46" t="str">
        <f t="shared" si="181"/>
        <v/>
      </c>
      <c r="AJ627" s="46" t="str">
        <f t="shared" si="182"/>
        <v/>
      </c>
      <c r="AK627" s="46" t="str">
        <f t="shared" si="183"/>
        <v/>
      </c>
      <c r="AL627" s="46" t="str">
        <f t="shared" si="184"/>
        <v/>
      </c>
      <c r="AM627" s="46" t="str">
        <f t="shared" si="185"/>
        <v/>
      </c>
      <c r="AN627" s="46" t="str">
        <f t="shared" si="186"/>
        <v/>
      </c>
      <c r="AO627" s="46" t="str">
        <f t="shared" si="187"/>
        <v/>
      </c>
      <c r="AP627" s="46" t="str">
        <f t="shared" si="188"/>
        <v/>
      </c>
      <c r="AQ627" s="46" t="str">
        <f t="shared" si="189"/>
        <v/>
      </c>
    </row>
    <row r="628" spans="2:43" x14ac:dyDescent="0.25">
      <c r="B628" s="139"/>
      <c r="C628" s="139"/>
      <c r="D628" s="3"/>
      <c r="E628" s="1"/>
      <c r="F628" s="3" t="str">
        <f t="shared" si="175"/>
        <v/>
      </c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Y628" s="20"/>
      <c r="Z628" s="4"/>
      <c r="AA628" s="4" t="str">
        <f t="shared" si="173"/>
        <v/>
      </c>
      <c r="AB628" s="4" t="str">
        <f t="shared" si="174"/>
        <v/>
      </c>
      <c r="AD628" s="47" t="str">
        <f t="shared" si="176"/>
        <v/>
      </c>
      <c r="AE628" s="47" t="str">
        <f t="shared" si="177"/>
        <v/>
      </c>
      <c r="AF628" s="46" t="str">
        <f t="shared" si="178"/>
        <v/>
      </c>
      <c r="AG628" s="47" t="str">
        <f t="shared" si="179"/>
        <v/>
      </c>
      <c r="AH628" s="46" t="str">
        <f t="shared" si="180"/>
        <v/>
      </c>
      <c r="AI628" s="46" t="str">
        <f t="shared" si="181"/>
        <v/>
      </c>
      <c r="AJ628" s="46" t="str">
        <f t="shared" si="182"/>
        <v/>
      </c>
      <c r="AK628" s="46" t="str">
        <f t="shared" si="183"/>
        <v/>
      </c>
      <c r="AL628" s="46" t="str">
        <f t="shared" si="184"/>
        <v/>
      </c>
      <c r="AM628" s="46" t="str">
        <f t="shared" si="185"/>
        <v/>
      </c>
      <c r="AN628" s="46" t="str">
        <f t="shared" si="186"/>
        <v/>
      </c>
      <c r="AO628" s="46" t="str">
        <f t="shared" si="187"/>
        <v/>
      </c>
      <c r="AP628" s="46" t="str">
        <f t="shared" si="188"/>
        <v/>
      </c>
      <c r="AQ628" s="46" t="str">
        <f t="shared" si="189"/>
        <v/>
      </c>
    </row>
    <row r="629" spans="2:43" x14ac:dyDescent="0.25">
      <c r="B629" s="139"/>
      <c r="C629" s="139"/>
      <c r="D629" s="3"/>
      <c r="E629" s="1"/>
      <c r="F629" s="3" t="str">
        <f t="shared" si="175"/>
        <v/>
      </c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Y629" s="20"/>
      <c r="Z629" s="4"/>
      <c r="AA629" s="4" t="str">
        <f t="shared" si="173"/>
        <v/>
      </c>
      <c r="AB629" s="4" t="str">
        <f t="shared" si="174"/>
        <v/>
      </c>
      <c r="AD629" s="47" t="str">
        <f t="shared" si="176"/>
        <v/>
      </c>
      <c r="AE629" s="47" t="str">
        <f t="shared" si="177"/>
        <v/>
      </c>
      <c r="AF629" s="46" t="str">
        <f t="shared" si="178"/>
        <v/>
      </c>
      <c r="AG629" s="47" t="str">
        <f t="shared" si="179"/>
        <v/>
      </c>
      <c r="AH629" s="46" t="str">
        <f t="shared" si="180"/>
        <v/>
      </c>
      <c r="AI629" s="46" t="str">
        <f t="shared" si="181"/>
        <v/>
      </c>
      <c r="AJ629" s="46" t="str">
        <f t="shared" si="182"/>
        <v/>
      </c>
      <c r="AK629" s="46" t="str">
        <f t="shared" si="183"/>
        <v/>
      </c>
      <c r="AL629" s="46" t="str">
        <f t="shared" si="184"/>
        <v/>
      </c>
      <c r="AM629" s="46" t="str">
        <f t="shared" si="185"/>
        <v/>
      </c>
      <c r="AN629" s="46" t="str">
        <f t="shared" si="186"/>
        <v/>
      </c>
      <c r="AO629" s="46" t="str">
        <f t="shared" si="187"/>
        <v/>
      </c>
      <c r="AP629" s="46" t="str">
        <f t="shared" si="188"/>
        <v/>
      </c>
      <c r="AQ629" s="46" t="str">
        <f t="shared" si="189"/>
        <v/>
      </c>
    </row>
    <row r="630" spans="2:43" x14ac:dyDescent="0.25">
      <c r="B630" s="139"/>
      <c r="C630" s="139"/>
      <c r="D630" s="3"/>
      <c r="E630" s="1"/>
      <c r="F630" s="3" t="str">
        <f t="shared" si="175"/>
        <v/>
      </c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Y630" s="20"/>
      <c r="Z630" s="4"/>
      <c r="AA630" s="4" t="str">
        <f t="shared" si="173"/>
        <v/>
      </c>
      <c r="AB630" s="4" t="str">
        <f t="shared" si="174"/>
        <v/>
      </c>
      <c r="AD630" s="47" t="str">
        <f t="shared" si="176"/>
        <v/>
      </c>
      <c r="AE630" s="47" t="str">
        <f t="shared" si="177"/>
        <v/>
      </c>
      <c r="AF630" s="46" t="str">
        <f t="shared" si="178"/>
        <v/>
      </c>
      <c r="AG630" s="47" t="str">
        <f t="shared" si="179"/>
        <v/>
      </c>
      <c r="AH630" s="46" t="str">
        <f t="shared" si="180"/>
        <v/>
      </c>
      <c r="AI630" s="46" t="str">
        <f t="shared" si="181"/>
        <v/>
      </c>
      <c r="AJ630" s="46" t="str">
        <f t="shared" si="182"/>
        <v/>
      </c>
      <c r="AK630" s="46" t="str">
        <f t="shared" si="183"/>
        <v/>
      </c>
      <c r="AL630" s="46" t="str">
        <f t="shared" si="184"/>
        <v/>
      </c>
      <c r="AM630" s="46" t="str">
        <f t="shared" si="185"/>
        <v/>
      </c>
      <c r="AN630" s="46" t="str">
        <f t="shared" si="186"/>
        <v/>
      </c>
      <c r="AO630" s="46" t="str">
        <f t="shared" si="187"/>
        <v/>
      </c>
      <c r="AP630" s="46" t="str">
        <f t="shared" si="188"/>
        <v/>
      </c>
      <c r="AQ630" s="46" t="str">
        <f t="shared" si="189"/>
        <v/>
      </c>
    </row>
    <row r="631" spans="2:43" x14ac:dyDescent="0.25">
      <c r="B631" s="139"/>
      <c r="C631" s="139"/>
      <c r="D631" s="3"/>
      <c r="E631" s="1"/>
      <c r="F631" s="3" t="str">
        <f t="shared" si="175"/>
        <v/>
      </c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Y631" s="20"/>
      <c r="Z631" s="4"/>
      <c r="AA631" s="4" t="str">
        <f t="shared" si="173"/>
        <v/>
      </c>
      <c r="AB631" s="4" t="str">
        <f t="shared" si="174"/>
        <v/>
      </c>
      <c r="AD631" s="47" t="str">
        <f t="shared" si="176"/>
        <v/>
      </c>
      <c r="AE631" s="47" t="str">
        <f t="shared" si="177"/>
        <v/>
      </c>
      <c r="AF631" s="46" t="str">
        <f t="shared" si="178"/>
        <v/>
      </c>
      <c r="AG631" s="47" t="str">
        <f t="shared" si="179"/>
        <v/>
      </c>
      <c r="AH631" s="46" t="str">
        <f t="shared" si="180"/>
        <v/>
      </c>
      <c r="AI631" s="46" t="str">
        <f t="shared" si="181"/>
        <v/>
      </c>
      <c r="AJ631" s="46" t="str">
        <f t="shared" si="182"/>
        <v/>
      </c>
      <c r="AK631" s="46" t="str">
        <f t="shared" si="183"/>
        <v/>
      </c>
      <c r="AL631" s="46" t="str">
        <f t="shared" si="184"/>
        <v/>
      </c>
      <c r="AM631" s="46" t="str">
        <f t="shared" si="185"/>
        <v/>
      </c>
      <c r="AN631" s="46" t="str">
        <f t="shared" si="186"/>
        <v/>
      </c>
      <c r="AO631" s="46" t="str">
        <f t="shared" si="187"/>
        <v/>
      </c>
      <c r="AP631" s="46" t="str">
        <f t="shared" si="188"/>
        <v/>
      </c>
      <c r="AQ631" s="46" t="str">
        <f t="shared" si="189"/>
        <v/>
      </c>
    </row>
    <row r="632" spans="2:43" x14ac:dyDescent="0.25">
      <c r="B632" s="139"/>
      <c r="C632" s="139"/>
      <c r="D632" s="3"/>
      <c r="E632" s="1"/>
      <c r="F632" s="3" t="str">
        <f t="shared" si="175"/>
        <v/>
      </c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Y632" s="20"/>
      <c r="Z632" s="4"/>
      <c r="AA632" s="4" t="str">
        <f t="shared" si="173"/>
        <v/>
      </c>
      <c r="AB632" s="4" t="str">
        <f t="shared" si="174"/>
        <v/>
      </c>
      <c r="AD632" s="47" t="str">
        <f t="shared" si="176"/>
        <v/>
      </c>
      <c r="AE632" s="47" t="str">
        <f t="shared" si="177"/>
        <v/>
      </c>
      <c r="AF632" s="46" t="str">
        <f t="shared" si="178"/>
        <v/>
      </c>
      <c r="AG632" s="47" t="str">
        <f t="shared" si="179"/>
        <v/>
      </c>
      <c r="AH632" s="46" t="str">
        <f t="shared" si="180"/>
        <v/>
      </c>
      <c r="AI632" s="46" t="str">
        <f t="shared" si="181"/>
        <v/>
      </c>
      <c r="AJ632" s="46" t="str">
        <f t="shared" si="182"/>
        <v/>
      </c>
      <c r="AK632" s="46" t="str">
        <f t="shared" si="183"/>
        <v/>
      </c>
      <c r="AL632" s="46" t="str">
        <f t="shared" si="184"/>
        <v/>
      </c>
      <c r="AM632" s="46" t="str">
        <f t="shared" si="185"/>
        <v/>
      </c>
      <c r="AN632" s="46" t="str">
        <f t="shared" si="186"/>
        <v/>
      </c>
      <c r="AO632" s="46" t="str">
        <f t="shared" si="187"/>
        <v/>
      </c>
      <c r="AP632" s="46" t="str">
        <f t="shared" si="188"/>
        <v/>
      </c>
      <c r="AQ632" s="46" t="str">
        <f t="shared" si="189"/>
        <v/>
      </c>
    </row>
    <row r="633" spans="2:43" x14ac:dyDescent="0.25">
      <c r="B633" s="139"/>
      <c r="C633" s="139"/>
      <c r="D633" s="3"/>
      <c r="E633" s="1"/>
      <c r="F633" s="3" t="str">
        <f t="shared" si="175"/>
        <v/>
      </c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Y633" s="20"/>
      <c r="Z633" s="4"/>
      <c r="AA633" s="4" t="str">
        <f t="shared" si="173"/>
        <v/>
      </c>
      <c r="AB633" s="4" t="str">
        <f t="shared" si="174"/>
        <v/>
      </c>
      <c r="AD633" s="47" t="str">
        <f t="shared" si="176"/>
        <v/>
      </c>
      <c r="AE633" s="47" t="str">
        <f t="shared" si="177"/>
        <v/>
      </c>
      <c r="AF633" s="46" t="str">
        <f t="shared" si="178"/>
        <v/>
      </c>
      <c r="AG633" s="47" t="str">
        <f t="shared" si="179"/>
        <v/>
      </c>
      <c r="AH633" s="46" t="str">
        <f t="shared" si="180"/>
        <v/>
      </c>
      <c r="AI633" s="46" t="str">
        <f t="shared" si="181"/>
        <v/>
      </c>
      <c r="AJ633" s="46" t="str">
        <f t="shared" si="182"/>
        <v/>
      </c>
      <c r="AK633" s="46" t="str">
        <f t="shared" si="183"/>
        <v/>
      </c>
      <c r="AL633" s="46" t="str">
        <f t="shared" si="184"/>
        <v/>
      </c>
      <c r="AM633" s="46" t="str">
        <f t="shared" si="185"/>
        <v/>
      </c>
      <c r="AN633" s="46" t="str">
        <f t="shared" si="186"/>
        <v/>
      </c>
      <c r="AO633" s="46" t="str">
        <f t="shared" si="187"/>
        <v/>
      </c>
      <c r="AP633" s="46" t="str">
        <f t="shared" si="188"/>
        <v/>
      </c>
      <c r="AQ633" s="46" t="str">
        <f t="shared" si="189"/>
        <v/>
      </c>
    </row>
    <row r="634" spans="2:43" x14ac:dyDescent="0.25">
      <c r="B634" s="139"/>
      <c r="C634" s="139"/>
      <c r="D634" s="3"/>
      <c r="E634" s="1"/>
      <c r="F634" s="3" t="str">
        <f t="shared" si="175"/>
        <v/>
      </c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Y634" s="20"/>
      <c r="Z634" s="4"/>
      <c r="AA634" s="4" t="str">
        <f t="shared" si="173"/>
        <v/>
      </c>
      <c r="AB634" s="4" t="str">
        <f t="shared" si="174"/>
        <v/>
      </c>
      <c r="AD634" s="47" t="str">
        <f t="shared" si="176"/>
        <v/>
      </c>
      <c r="AE634" s="47" t="str">
        <f t="shared" si="177"/>
        <v/>
      </c>
      <c r="AF634" s="46" t="str">
        <f t="shared" si="178"/>
        <v/>
      </c>
      <c r="AG634" s="47" t="str">
        <f t="shared" si="179"/>
        <v/>
      </c>
      <c r="AH634" s="46" t="str">
        <f t="shared" si="180"/>
        <v/>
      </c>
      <c r="AI634" s="46" t="str">
        <f t="shared" si="181"/>
        <v/>
      </c>
      <c r="AJ634" s="46" t="str">
        <f t="shared" si="182"/>
        <v/>
      </c>
      <c r="AK634" s="46" t="str">
        <f t="shared" si="183"/>
        <v/>
      </c>
      <c r="AL634" s="46" t="str">
        <f t="shared" si="184"/>
        <v/>
      </c>
      <c r="AM634" s="46" t="str">
        <f t="shared" si="185"/>
        <v/>
      </c>
      <c r="AN634" s="46" t="str">
        <f t="shared" si="186"/>
        <v/>
      </c>
      <c r="AO634" s="46" t="str">
        <f t="shared" si="187"/>
        <v/>
      </c>
      <c r="AP634" s="46" t="str">
        <f t="shared" si="188"/>
        <v/>
      </c>
      <c r="AQ634" s="46" t="str">
        <f t="shared" si="189"/>
        <v/>
      </c>
    </row>
    <row r="635" spans="2:43" x14ac:dyDescent="0.25">
      <c r="B635" s="139"/>
      <c r="C635" s="139"/>
      <c r="D635" s="3"/>
      <c r="E635" s="1"/>
      <c r="F635" s="3" t="str">
        <f t="shared" si="175"/>
        <v/>
      </c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Y635" s="20"/>
      <c r="Z635" s="4"/>
      <c r="AA635" s="4" t="str">
        <f t="shared" si="173"/>
        <v/>
      </c>
      <c r="AB635" s="4" t="str">
        <f t="shared" si="174"/>
        <v/>
      </c>
      <c r="AD635" s="47" t="str">
        <f t="shared" si="176"/>
        <v/>
      </c>
      <c r="AE635" s="47" t="str">
        <f t="shared" si="177"/>
        <v/>
      </c>
      <c r="AF635" s="46" t="str">
        <f t="shared" si="178"/>
        <v/>
      </c>
      <c r="AG635" s="47" t="str">
        <f t="shared" si="179"/>
        <v/>
      </c>
      <c r="AH635" s="46" t="str">
        <f t="shared" si="180"/>
        <v/>
      </c>
      <c r="AI635" s="46" t="str">
        <f t="shared" si="181"/>
        <v/>
      </c>
      <c r="AJ635" s="46" t="str">
        <f t="shared" si="182"/>
        <v/>
      </c>
      <c r="AK635" s="46" t="str">
        <f t="shared" si="183"/>
        <v/>
      </c>
      <c r="AL635" s="46" t="str">
        <f t="shared" si="184"/>
        <v/>
      </c>
      <c r="AM635" s="46" t="str">
        <f t="shared" si="185"/>
        <v/>
      </c>
      <c r="AN635" s="46" t="str">
        <f t="shared" si="186"/>
        <v/>
      </c>
      <c r="AO635" s="46" t="str">
        <f t="shared" si="187"/>
        <v/>
      </c>
      <c r="AP635" s="46" t="str">
        <f t="shared" si="188"/>
        <v/>
      </c>
      <c r="AQ635" s="46" t="str">
        <f t="shared" si="189"/>
        <v/>
      </c>
    </row>
    <row r="636" spans="2:43" x14ac:dyDescent="0.25">
      <c r="B636" s="139"/>
      <c r="C636" s="139"/>
      <c r="D636" s="3"/>
      <c r="E636" s="1"/>
      <c r="F636" s="3" t="str">
        <f t="shared" si="175"/>
        <v/>
      </c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Y636" s="20"/>
      <c r="Z636" s="4"/>
      <c r="AA636" s="4" t="str">
        <f t="shared" si="173"/>
        <v/>
      </c>
      <c r="AB636" s="4" t="str">
        <f t="shared" si="174"/>
        <v/>
      </c>
      <c r="AD636" s="47" t="str">
        <f t="shared" si="176"/>
        <v/>
      </c>
      <c r="AE636" s="47" t="str">
        <f t="shared" si="177"/>
        <v/>
      </c>
      <c r="AF636" s="46" t="str">
        <f t="shared" si="178"/>
        <v/>
      </c>
      <c r="AG636" s="47" t="str">
        <f t="shared" si="179"/>
        <v/>
      </c>
      <c r="AH636" s="46" t="str">
        <f t="shared" si="180"/>
        <v/>
      </c>
      <c r="AI636" s="46" t="str">
        <f t="shared" si="181"/>
        <v/>
      </c>
      <c r="AJ636" s="46" t="str">
        <f t="shared" si="182"/>
        <v/>
      </c>
      <c r="AK636" s="46" t="str">
        <f t="shared" si="183"/>
        <v/>
      </c>
      <c r="AL636" s="46" t="str">
        <f t="shared" si="184"/>
        <v/>
      </c>
      <c r="AM636" s="46" t="str">
        <f t="shared" si="185"/>
        <v/>
      </c>
      <c r="AN636" s="46" t="str">
        <f t="shared" si="186"/>
        <v/>
      </c>
      <c r="AO636" s="46" t="str">
        <f t="shared" si="187"/>
        <v/>
      </c>
      <c r="AP636" s="46" t="str">
        <f t="shared" si="188"/>
        <v/>
      </c>
      <c r="AQ636" s="46" t="str">
        <f t="shared" si="189"/>
        <v/>
      </c>
    </row>
    <row r="637" spans="2:43" x14ac:dyDescent="0.25">
      <c r="B637" s="139"/>
      <c r="C637" s="139"/>
      <c r="D637" s="3"/>
      <c r="E637" s="1"/>
      <c r="F637" s="3" t="str">
        <f t="shared" si="175"/>
        <v/>
      </c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Y637" s="20"/>
      <c r="Z637" s="4"/>
      <c r="AA637" s="4" t="str">
        <f t="shared" si="173"/>
        <v/>
      </c>
      <c r="AB637" s="4" t="str">
        <f t="shared" si="174"/>
        <v/>
      </c>
      <c r="AD637" s="47" t="str">
        <f t="shared" si="176"/>
        <v/>
      </c>
      <c r="AE637" s="47" t="str">
        <f t="shared" si="177"/>
        <v/>
      </c>
      <c r="AF637" s="46" t="str">
        <f t="shared" si="178"/>
        <v/>
      </c>
      <c r="AG637" s="47" t="str">
        <f t="shared" si="179"/>
        <v/>
      </c>
      <c r="AH637" s="46" t="str">
        <f t="shared" si="180"/>
        <v/>
      </c>
      <c r="AI637" s="46" t="str">
        <f t="shared" si="181"/>
        <v/>
      </c>
      <c r="AJ637" s="46" t="str">
        <f t="shared" si="182"/>
        <v/>
      </c>
      <c r="AK637" s="46" t="str">
        <f t="shared" si="183"/>
        <v/>
      </c>
      <c r="AL637" s="46" t="str">
        <f t="shared" si="184"/>
        <v/>
      </c>
      <c r="AM637" s="46" t="str">
        <f t="shared" si="185"/>
        <v/>
      </c>
      <c r="AN637" s="46" t="str">
        <f t="shared" si="186"/>
        <v/>
      </c>
      <c r="AO637" s="46" t="str">
        <f t="shared" si="187"/>
        <v/>
      </c>
      <c r="AP637" s="46" t="str">
        <f t="shared" si="188"/>
        <v/>
      </c>
      <c r="AQ637" s="46" t="str">
        <f t="shared" si="189"/>
        <v/>
      </c>
    </row>
    <row r="638" spans="2:43" x14ac:dyDescent="0.25">
      <c r="B638" s="139"/>
      <c r="C638" s="139"/>
      <c r="D638" s="3"/>
      <c r="E638" s="1"/>
      <c r="F638" s="3" t="str">
        <f t="shared" si="175"/>
        <v/>
      </c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Y638" s="20"/>
      <c r="Z638" s="4"/>
      <c r="AA638" s="4" t="str">
        <f t="shared" si="173"/>
        <v/>
      </c>
      <c r="AB638" s="4" t="str">
        <f t="shared" si="174"/>
        <v/>
      </c>
      <c r="AD638" s="47" t="str">
        <f t="shared" si="176"/>
        <v/>
      </c>
      <c r="AE638" s="47" t="str">
        <f t="shared" si="177"/>
        <v/>
      </c>
      <c r="AF638" s="46" t="str">
        <f t="shared" si="178"/>
        <v/>
      </c>
      <c r="AG638" s="47" t="str">
        <f t="shared" si="179"/>
        <v/>
      </c>
      <c r="AH638" s="46" t="str">
        <f t="shared" si="180"/>
        <v/>
      </c>
      <c r="AI638" s="46" t="str">
        <f t="shared" si="181"/>
        <v/>
      </c>
      <c r="AJ638" s="46" t="str">
        <f t="shared" si="182"/>
        <v/>
      </c>
      <c r="AK638" s="46" t="str">
        <f t="shared" si="183"/>
        <v/>
      </c>
      <c r="AL638" s="46" t="str">
        <f t="shared" si="184"/>
        <v/>
      </c>
      <c r="AM638" s="46" t="str">
        <f t="shared" si="185"/>
        <v/>
      </c>
      <c r="AN638" s="46" t="str">
        <f t="shared" si="186"/>
        <v/>
      </c>
      <c r="AO638" s="46" t="str">
        <f t="shared" si="187"/>
        <v/>
      </c>
      <c r="AP638" s="46" t="str">
        <f t="shared" si="188"/>
        <v/>
      </c>
      <c r="AQ638" s="46" t="str">
        <f t="shared" si="189"/>
        <v/>
      </c>
    </row>
    <row r="639" spans="2:43" x14ac:dyDescent="0.25">
      <c r="B639" s="139"/>
      <c r="C639" s="139"/>
      <c r="D639" s="3"/>
      <c r="E639" s="1"/>
      <c r="F639" s="3" t="str">
        <f t="shared" si="175"/>
        <v/>
      </c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Y639" s="20"/>
      <c r="Z639" s="4"/>
      <c r="AA639" s="4" t="str">
        <f t="shared" si="173"/>
        <v/>
      </c>
      <c r="AB639" s="4" t="str">
        <f t="shared" si="174"/>
        <v/>
      </c>
      <c r="AD639" s="47" t="str">
        <f t="shared" si="176"/>
        <v/>
      </c>
      <c r="AE639" s="47" t="str">
        <f t="shared" si="177"/>
        <v/>
      </c>
      <c r="AF639" s="46" t="str">
        <f t="shared" si="178"/>
        <v/>
      </c>
      <c r="AG639" s="47" t="str">
        <f t="shared" si="179"/>
        <v/>
      </c>
      <c r="AH639" s="46" t="str">
        <f t="shared" si="180"/>
        <v/>
      </c>
      <c r="AI639" s="46" t="str">
        <f t="shared" si="181"/>
        <v/>
      </c>
      <c r="AJ639" s="46" t="str">
        <f t="shared" si="182"/>
        <v/>
      </c>
      <c r="AK639" s="46" t="str">
        <f t="shared" si="183"/>
        <v/>
      </c>
      <c r="AL639" s="46" t="str">
        <f t="shared" si="184"/>
        <v/>
      </c>
      <c r="AM639" s="46" t="str">
        <f t="shared" si="185"/>
        <v/>
      </c>
      <c r="AN639" s="46" t="str">
        <f t="shared" si="186"/>
        <v/>
      </c>
      <c r="AO639" s="46" t="str">
        <f t="shared" si="187"/>
        <v/>
      </c>
      <c r="AP639" s="46" t="str">
        <f t="shared" si="188"/>
        <v/>
      </c>
      <c r="AQ639" s="46" t="str">
        <f t="shared" si="189"/>
        <v/>
      </c>
    </row>
    <row r="640" spans="2:43" x14ac:dyDescent="0.25">
      <c r="B640" s="139"/>
      <c r="C640" s="139"/>
      <c r="D640" s="3"/>
      <c r="E640" s="1"/>
      <c r="F640" s="3" t="str">
        <f t="shared" si="175"/>
        <v/>
      </c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Y640" s="20"/>
      <c r="Z640" s="4"/>
      <c r="AA640" s="4" t="str">
        <f t="shared" si="173"/>
        <v/>
      </c>
      <c r="AB640" s="4" t="str">
        <f t="shared" si="174"/>
        <v/>
      </c>
      <c r="AD640" s="47" t="str">
        <f t="shared" si="176"/>
        <v/>
      </c>
      <c r="AE640" s="47" t="str">
        <f t="shared" si="177"/>
        <v/>
      </c>
      <c r="AF640" s="46" t="str">
        <f t="shared" si="178"/>
        <v/>
      </c>
      <c r="AG640" s="47" t="str">
        <f t="shared" si="179"/>
        <v/>
      </c>
      <c r="AH640" s="46" t="str">
        <f t="shared" si="180"/>
        <v/>
      </c>
      <c r="AI640" s="46" t="str">
        <f t="shared" si="181"/>
        <v/>
      </c>
      <c r="AJ640" s="46" t="str">
        <f t="shared" si="182"/>
        <v/>
      </c>
      <c r="AK640" s="46" t="str">
        <f t="shared" si="183"/>
        <v/>
      </c>
      <c r="AL640" s="46" t="str">
        <f t="shared" si="184"/>
        <v/>
      </c>
      <c r="AM640" s="46" t="str">
        <f t="shared" si="185"/>
        <v/>
      </c>
      <c r="AN640" s="46" t="str">
        <f t="shared" si="186"/>
        <v/>
      </c>
      <c r="AO640" s="46" t="str">
        <f t="shared" si="187"/>
        <v/>
      </c>
      <c r="AP640" s="46" t="str">
        <f t="shared" si="188"/>
        <v/>
      </c>
      <c r="AQ640" s="46" t="str">
        <f t="shared" si="189"/>
        <v/>
      </c>
    </row>
    <row r="641" spans="2:43" x14ac:dyDescent="0.25">
      <c r="B641" s="139"/>
      <c r="C641" s="139"/>
      <c r="D641" s="3"/>
      <c r="E641" s="1"/>
      <c r="F641" s="3" t="str">
        <f t="shared" si="175"/>
        <v/>
      </c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Y641" s="20"/>
      <c r="Z641" s="4"/>
      <c r="AA641" s="4" t="str">
        <f t="shared" si="173"/>
        <v/>
      </c>
      <c r="AB641" s="4" t="str">
        <f t="shared" si="174"/>
        <v/>
      </c>
      <c r="AD641" s="47" t="str">
        <f t="shared" si="176"/>
        <v/>
      </c>
      <c r="AE641" s="47" t="str">
        <f t="shared" si="177"/>
        <v/>
      </c>
      <c r="AF641" s="46" t="str">
        <f t="shared" si="178"/>
        <v/>
      </c>
      <c r="AG641" s="47" t="str">
        <f t="shared" si="179"/>
        <v/>
      </c>
      <c r="AH641" s="46" t="str">
        <f t="shared" si="180"/>
        <v/>
      </c>
      <c r="AI641" s="46" t="str">
        <f t="shared" si="181"/>
        <v/>
      </c>
      <c r="AJ641" s="46" t="str">
        <f t="shared" si="182"/>
        <v/>
      </c>
      <c r="AK641" s="46" t="str">
        <f t="shared" si="183"/>
        <v/>
      </c>
      <c r="AL641" s="46" t="str">
        <f t="shared" si="184"/>
        <v/>
      </c>
      <c r="AM641" s="46" t="str">
        <f t="shared" si="185"/>
        <v/>
      </c>
      <c r="AN641" s="46" t="str">
        <f t="shared" si="186"/>
        <v/>
      </c>
      <c r="AO641" s="46" t="str">
        <f t="shared" si="187"/>
        <v/>
      </c>
      <c r="AP641" s="46" t="str">
        <f t="shared" si="188"/>
        <v/>
      </c>
      <c r="AQ641" s="46" t="str">
        <f t="shared" si="189"/>
        <v/>
      </c>
    </row>
    <row r="642" spans="2:43" x14ac:dyDescent="0.25">
      <c r="B642" s="139"/>
      <c r="C642" s="139"/>
      <c r="D642" s="3"/>
      <c r="E642" s="1"/>
      <c r="F642" s="3" t="str">
        <f t="shared" si="175"/>
        <v/>
      </c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Y642" s="20"/>
      <c r="Z642" s="4"/>
      <c r="AA642" s="4" t="str">
        <f t="shared" si="173"/>
        <v/>
      </c>
      <c r="AB642" s="4" t="str">
        <f t="shared" si="174"/>
        <v/>
      </c>
      <c r="AD642" s="47" t="str">
        <f t="shared" si="176"/>
        <v/>
      </c>
      <c r="AE642" s="47" t="str">
        <f t="shared" si="177"/>
        <v/>
      </c>
      <c r="AF642" s="46" t="str">
        <f t="shared" si="178"/>
        <v/>
      </c>
      <c r="AG642" s="47" t="str">
        <f t="shared" si="179"/>
        <v/>
      </c>
      <c r="AH642" s="46" t="str">
        <f t="shared" si="180"/>
        <v/>
      </c>
      <c r="AI642" s="46" t="str">
        <f t="shared" si="181"/>
        <v/>
      </c>
      <c r="AJ642" s="46" t="str">
        <f t="shared" si="182"/>
        <v/>
      </c>
      <c r="AK642" s="46" t="str">
        <f t="shared" si="183"/>
        <v/>
      </c>
      <c r="AL642" s="46" t="str">
        <f t="shared" si="184"/>
        <v/>
      </c>
      <c r="AM642" s="46" t="str">
        <f t="shared" si="185"/>
        <v/>
      </c>
      <c r="AN642" s="46" t="str">
        <f t="shared" si="186"/>
        <v/>
      </c>
      <c r="AO642" s="46" t="str">
        <f t="shared" si="187"/>
        <v/>
      </c>
      <c r="AP642" s="46" t="str">
        <f t="shared" si="188"/>
        <v/>
      </c>
      <c r="AQ642" s="46" t="str">
        <f t="shared" si="189"/>
        <v/>
      </c>
    </row>
    <row r="643" spans="2:43" x14ac:dyDescent="0.25">
      <c r="B643" s="139"/>
      <c r="C643" s="139"/>
      <c r="D643" s="3"/>
      <c r="E643" s="1"/>
      <c r="F643" s="3" t="str">
        <f t="shared" si="175"/>
        <v/>
      </c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Y643" s="20"/>
      <c r="Z643" s="4"/>
      <c r="AA643" s="4" t="str">
        <f t="shared" si="173"/>
        <v/>
      </c>
      <c r="AB643" s="4" t="str">
        <f t="shared" si="174"/>
        <v/>
      </c>
      <c r="AD643" s="47" t="str">
        <f t="shared" si="176"/>
        <v/>
      </c>
      <c r="AE643" s="47" t="str">
        <f t="shared" si="177"/>
        <v/>
      </c>
      <c r="AF643" s="46" t="str">
        <f t="shared" si="178"/>
        <v/>
      </c>
      <c r="AG643" s="47" t="str">
        <f t="shared" si="179"/>
        <v/>
      </c>
      <c r="AH643" s="46" t="str">
        <f t="shared" si="180"/>
        <v/>
      </c>
      <c r="AI643" s="46" t="str">
        <f t="shared" si="181"/>
        <v/>
      </c>
      <c r="AJ643" s="46" t="str">
        <f t="shared" si="182"/>
        <v/>
      </c>
      <c r="AK643" s="46" t="str">
        <f t="shared" si="183"/>
        <v/>
      </c>
      <c r="AL643" s="46" t="str">
        <f t="shared" si="184"/>
        <v/>
      </c>
      <c r="AM643" s="46" t="str">
        <f t="shared" si="185"/>
        <v/>
      </c>
      <c r="AN643" s="46" t="str">
        <f t="shared" si="186"/>
        <v/>
      </c>
      <c r="AO643" s="46" t="str">
        <f t="shared" si="187"/>
        <v/>
      </c>
      <c r="AP643" s="46" t="str">
        <f t="shared" si="188"/>
        <v/>
      </c>
      <c r="AQ643" s="46" t="str">
        <f t="shared" si="189"/>
        <v/>
      </c>
    </row>
    <row r="644" spans="2:43" x14ac:dyDescent="0.25">
      <c r="B644" s="139"/>
      <c r="C644" s="139"/>
      <c r="D644" s="3"/>
      <c r="E644" s="1"/>
      <c r="F644" s="3" t="str">
        <f t="shared" si="175"/>
        <v/>
      </c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Y644" s="20"/>
      <c r="Z644" s="4"/>
      <c r="AA644" s="4" t="str">
        <f t="shared" si="173"/>
        <v/>
      </c>
      <c r="AB644" s="4" t="str">
        <f t="shared" si="174"/>
        <v/>
      </c>
      <c r="AD644" s="47" t="str">
        <f t="shared" si="176"/>
        <v/>
      </c>
      <c r="AE644" s="47" t="str">
        <f t="shared" si="177"/>
        <v/>
      </c>
      <c r="AF644" s="46" t="str">
        <f t="shared" si="178"/>
        <v/>
      </c>
      <c r="AG644" s="47" t="str">
        <f t="shared" si="179"/>
        <v/>
      </c>
      <c r="AH644" s="46" t="str">
        <f t="shared" si="180"/>
        <v/>
      </c>
      <c r="AI644" s="46" t="str">
        <f t="shared" si="181"/>
        <v/>
      </c>
      <c r="AJ644" s="46" t="str">
        <f t="shared" si="182"/>
        <v/>
      </c>
      <c r="AK644" s="46" t="str">
        <f t="shared" si="183"/>
        <v/>
      </c>
      <c r="AL644" s="46" t="str">
        <f t="shared" si="184"/>
        <v/>
      </c>
      <c r="AM644" s="46" t="str">
        <f t="shared" si="185"/>
        <v/>
      </c>
      <c r="AN644" s="46" t="str">
        <f t="shared" si="186"/>
        <v/>
      </c>
      <c r="AO644" s="46" t="str">
        <f t="shared" si="187"/>
        <v/>
      </c>
      <c r="AP644" s="46" t="str">
        <f t="shared" si="188"/>
        <v/>
      </c>
      <c r="AQ644" s="46" t="str">
        <f t="shared" si="189"/>
        <v/>
      </c>
    </row>
    <row r="645" spans="2:43" x14ac:dyDescent="0.25">
      <c r="B645" s="139"/>
      <c r="C645" s="139"/>
      <c r="D645" s="3"/>
      <c r="E645" s="1"/>
      <c r="F645" s="3" t="str">
        <f t="shared" si="175"/>
        <v/>
      </c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Y645" s="20"/>
      <c r="Z645" s="4"/>
      <c r="AA645" s="4" t="str">
        <f t="shared" si="173"/>
        <v/>
      </c>
      <c r="AB645" s="4" t="str">
        <f t="shared" si="174"/>
        <v/>
      </c>
      <c r="AD645" s="47" t="str">
        <f t="shared" si="176"/>
        <v/>
      </c>
      <c r="AE645" s="47" t="str">
        <f t="shared" si="177"/>
        <v/>
      </c>
      <c r="AF645" s="46" t="str">
        <f t="shared" si="178"/>
        <v/>
      </c>
      <c r="AG645" s="47" t="str">
        <f t="shared" si="179"/>
        <v/>
      </c>
      <c r="AH645" s="46" t="str">
        <f t="shared" si="180"/>
        <v/>
      </c>
      <c r="AI645" s="46" t="str">
        <f t="shared" si="181"/>
        <v/>
      </c>
      <c r="AJ645" s="46" t="str">
        <f t="shared" si="182"/>
        <v/>
      </c>
      <c r="AK645" s="46" t="str">
        <f t="shared" si="183"/>
        <v/>
      </c>
      <c r="AL645" s="46" t="str">
        <f t="shared" si="184"/>
        <v/>
      </c>
      <c r="AM645" s="46" t="str">
        <f t="shared" si="185"/>
        <v/>
      </c>
      <c r="AN645" s="46" t="str">
        <f t="shared" si="186"/>
        <v/>
      </c>
      <c r="AO645" s="46" t="str">
        <f t="shared" si="187"/>
        <v/>
      </c>
      <c r="AP645" s="46" t="str">
        <f t="shared" si="188"/>
        <v/>
      </c>
      <c r="AQ645" s="46" t="str">
        <f t="shared" si="189"/>
        <v/>
      </c>
    </row>
    <row r="646" spans="2:43" x14ac:dyDescent="0.25">
      <c r="B646" s="139"/>
      <c r="C646" s="139"/>
      <c r="D646" s="3"/>
      <c r="E646" s="1"/>
      <c r="F646" s="3" t="str">
        <f t="shared" si="175"/>
        <v/>
      </c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Y646" s="20"/>
      <c r="Z646" s="4"/>
      <c r="AA646" s="4" t="str">
        <f t="shared" si="173"/>
        <v/>
      </c>
      <c r="AB646" s="4" t="str">
        <f t="shared" si="174"/>
        <v/>
      </c>
      <c r="AD646" s="47" t="str">
        <f t="shared" si="176"/>
        <v/>
      </c>
      <c r="AE646" s="47" t="str">
        <f t="shared" si="177"/>
        <v/>
      </c>
      <c r="AF646" s="46" t="str">
        <f t="shared" si="178"/>
        <v/>
      </c>
      <c r="AG646" s="47" t="str">
        <f t="shared" si="179"/>
        <v/>
      </c>
      <c r="AH646" s="46" t="str">
        <f t="shared" si="180"/>
        <v/>
      </c>
      <c r="AI646" s="46" t="str">
        <f t="shared" si="181"/>
        <v/>
      </c>
      <c r="AJ646" s="46" t="str">
        <f t="shared" si="182"/>
        <v/>
      </c>
      <c r="AK646" s="46" t="str">
        <f t="shared" si="183"/>
        <v/>
      </c>
      <c r="AL646" s="46" t="str">
        <f t="shared" si="184"/>
        <v/>
      </c>
      <c r="AM646" s="46" t="str">
        <f t="shared" si="185"/>
        <v/>
      </c>
      <c r="AN646" s="46" t="str">
        <f t="shared" si="186"/>
        <v/>
      </c>
      <c r="AO646" s="46" t="str">
        <f t="shared" si="187"/>
        <v/>
      </c>
      <c r="AP646" s="46" t="str">
        <f t="shared" si="188"/>
        <v/>
      </c>
      <c r="AQ646" s="46" t="str">
        <f t="shared" si="189"/>
        <v/>
      </c>
    </row>
    <row r="647" spans="2:43" x14ac:dyDescent="0.25">
      <c r="B647" s="139"/>
      <c r="C647" s="139"/>
      <c r="D647" s="3"/>
      <c r="E647" s="1"/>
      <c r="F647" s="3" t="str">
        <f t="shared" si="175"/>
        <v/>
      </c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Y647" s="20"/>
      <c r="Z647" s="4"/>
      <c r="AA647" s="4" t="str">
        <f t="shared" si="173"/>
        <v/>
      </c>
      <c r="AB647" s="4" t="str">
        <f t="shared" si="174"/>
        <v/>
      </c>
      <c r="AD647" s="47" t="str">
        <f t="shared" si="176"/>
        <v/>
      </c>
      <c r="AE647" s="47" t="str">
        <f t="shared" si="177"/>
        <v/>
      </c>
      <c r="AF647" s="46" t="str">
        <f t="shared" si="178"/>
        <v/>
      </c>
      <c r="AG647" s="47" t="str">
        <f t="shared" si="179"/>
        <v/>
      </c>
      <c r="AH647" s="46" t="str">
        <f t="shared" si="180"/>
        <v/>
      </c>
      <c r="AI647" s="46" t="str">
        <f t="shared" si="181"/>
        <v/>
      </c>
      <c r="AJ647" s="46" t="str">
        <f t="shared" si="182"/>
        <v/>
      </c>
      <c r="AK647" s="46" t="str">
        <f t="shared" si="183"/>
        <v/>
      </c>
      <c r="AL647" s="46" t="str">
        <f t="shared" si="184"/>
        <v/>
      </c>
      <c r="AM647" s="46" t="str">
        <f t="shared" si="185"/>
        <v/>
      </c>
      <c r="AN647" s="46" t="str">
        <f t="shared" si="186"/>
        <v/>
      </c>
      <c r="AO647" s="46" t="str">
        <f t="shared" si="187"/>
        <v/>
      </c>
      <c r="AP647" s="46" t="str">
        <f t="shared" si="188"/>
        <v/>
      </c>
      <c r="AQ647" s="46" t="str">
        <f t="shared" si="189"/>
        <v/>
      </c>
    </row>
    <row r="648" spans="2:43" x14ac:dyDescent="0.25">
      <c r="B648" s="139"/>
      <c r="C648" s="139"/>
      <c r="D648" s="3"/>
      <c r="E648" s="1"/>
      <c r="F648" s="3" t="str">
        <f t="shared" si="175"/>
        <v/>
      </c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Y648" s="20"/>
      <c r="Z648" s="4"/>
      <c r="AA648" s="4" t="str">
        <f t="shared" si="173"/>
        <v/>
      </c>
      <c r="AB648" s="4" t="str">
        <f t="shared" si="174"/>
        <v/>
      </c>
      <c r="AD648" s="47" t="str">
        <f t="shared" si="176"/>
        <v/>
      </c>
      <c r="AE648" s="47" t="str">
        <f t="shared" si="177"/>
        <v/>
      </c>
      <c r="AF648" s="46" t="str">
        <f t="shared" si="178"/>
        <v/>
      </c>
      <c r="AG648" s="47" t="str">
        <f t="shared" si="179"/>
        <v/>
      </c>
      <c r="AH648" s="46" t="str">
        <f t="shared" si="180"/>
        <v/>
      </c>
      <c r="AI648" s="46" t="str">
        <f t="shared" si="181"/>
        <v/>
      </c>
      <c r="AJ648" s="46" t="str">
        <f t="shared" si="182"/>
        <v/>
      </c>
      <c r="AK648" s="46" t="str">
        <f t="shared" si="183"/>
        <v/>
      </c>
      <c r="AL648" s="46" t="str">
        <f t="shared" si="184"/>
        <v/>
      </c>
      <c r="AM648" s="46" t="str">
        <f t="shared" si="185"/>
        <v/>
      </c>
      <c r="AN648" s="46" t="str">
        <f t="shared" si="186"/>
        <v/>
      </c>
      <c r="AO648" s="46" t="str">
        <f t="shared" si="187"/>
        <v/>
      </c>
      <c r="AP648" s="46" t="str">
        <f t="shared" si="188"/>
        <v/>
      </c>
      <c r="AQ648" s="46" t="str">
        <f t="shared" si="189"/>
        <v/>
      </c>
    </row>
    <row r="649" spans="2:43" x14ac:dyDescent="0.25">
      <c r="B649" s="139"/>
      <c r="C649" s="139"/>
      <c r="D649" s="3"/>
      <c r="E649" s="1"/>
      <c r="F649" s="3" t="str">
        <f t="shared" si="175"/>
        <v/>
      </c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Y649" s="20"/>
      <c r="Z649" s="4"/>
      <c r="AA649" s="4" t="str">
        <f t="shared" si="173"/>
        <v/>
      </c>
      <c r="AB649" s="4" t="str">
        <f t="shared" si="174"/>
        <v/>
      </c>
      <c r="AD649" s="47" t="str">
        <f t="shared" si="176"/>
        <v/>
      </c>
      <c r="AE649" s="47" t="str">
        <f t="shared" si="177"/>
        <v/>
      </c>
      <c r="AF649" s="46" t="str">
        <f t="shared" si="178"/>
        <v/>
      </c>
      <c r="AG649" s="47" t="str">
        <f t="shared" si="179"/>
        <v/>
      </c>
      <c r="AH649" s="46" t="str">
        <f t="shared" si="180"/>
        <v/>
      </c>
      <c r="AI649" s="46" t="str">
        <f t="shared" si="181"/>
        <v/>
      </c>
      <c r="AJ649" s="46" t="str">
        <f t="shared" si="182"/>
        <v/>
      </c>
      <c r="AK649" s="46" t="str">
        <f t="shared" si="183"/>
        <v/>
      </c>
      <c r="AL649" s="46" t="str">
        <f t="shared" si="184"/>
        <v/>
      </c>
      <c r="AM649" s="46" t="str">
        <f t="shared" si="185"/>
        <v/>
      </c>
      <c r="AN649" s="46" t="str">
        <f t="shared" si="186"/>
        <v/>
      </c>
      <c r="AO649" s="46" t="str">
        <f t="shared" si="187"/>
        <v/>
      </c>
      <c r="AP649" s="46" t="str">
        <f t="shared" si="188"/>
        <v/>
      </c>
      <c r="AQ649" s="46" t="str">
        <f t="shared" si="189"/>
        <v/>
      </c>
    </row>
    <row r="650" spans="2:43" x14ac:dyDescent="0.25">
      <c r="B650" s="139"/>
      <c r="C650" s="139"/>
      <c r="D650" s="3"/>
      <c r="E650" s="1"/>
      <c r="F650" s="3" t="str">
        <f t="shared" si="175"/>
        <v/>
      </c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Y650" s="20"/>
      <c r="Z650" s="4"/>
      <c r="AA650" s="4" t="str">
        <f t="shared" si="173"/>
        <v/>
      </c>
      <c r="AB650" s="4" t="str">
        <f t="shared" si="174"/>
        <v/>
      </c>
      <c r="AD650" s="47" t="str">
        <f t="shared" si="176"/>
        <v/>
      </c>
      <c r="AE650" s="47" t="str">
        <f t="shared" si="177"/>
        <v/>
      </c>
      <c r="AF650" s="46" t="str">
        <f t="shared" si="178"/>
        <v/>
      </c>
      <c r="AG650" s="47" t="str">
        <f t="shared" si="179"/>
        <v/>
      </c>
      <c r="AH650" s="46" t="str">
        <f t="shared" si="180"/>
        <v/>
      </c>
      <c r="AI650" s="46" t="str">
        <f t="shared" si="181"/>
        <v/>
      </c>
      <c r="AJ650" s="46" t="str">
        <f t="shared" si="182"/>
        <v/>
      </c>
      <c r="AK650" s="46" t="str">
        <f t="shared" si="183"/>
        <v/>
      </c>
      <c r="AL650" s="46" t="str">
        <f t="shared" si="184"/>
        <v/>
      </c>
      <c r="AM650" s="46" t="str">
        <f t="shared" si="185"/>
        <v/>
      </c>
      <c r="AN650" s="46" t="str">
        <f t="shared" si="186"/>
        <v/>
      </c>
      <c r="AO650" s="46" t="str">
        <f t="shared" si="187"/>
        <v/>
      </c>
      <c r="AP650" s="46" t="str">
        <f t="shared" si="188"/>
        <v/>
      </c>
      <c r="AQ650" s="46" t="str">
        <f t="shared" si="189"/>
        <v/>
      </c>
    </row>
    <row r="651" spans="2:43" x14ac:dyDescent="0.25">
      <c r="B651" s="139"/>
      <c r="C651" s="139"/>
      <c r="D651" s="3"/>
      <c r="E651" s="1"/>
      <c r="F651" s="3" t="str">
        <f t="shared" si="175"/>
        <v/>
      </c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Y651" s="20"/>
      <c r="Z651" s="4"/>
      <c r="AA651" s="4" t="str">
        <f t="shared" si="173"/>
        <v/>
      </c>
      <c r="AB651" s="4" t="str">
        <f t="shared" si="174"/>
        <v/>
      </c>
      <c r="AD651" s="47" t="str">
        <f t="shared" si="176"/>
        <v/>
      </c>
      <c r="AE651" s="47" t="str">
        <f t="shared" si="177"/>
        <v/>
      </c>
      <c r="AF651" s="46" t="str">
        <f t="shared" si="178"/>
        <v/>
      </c>
      <c r="AG651" s="47" t="str">
        <f t="shared" si="179"/>
        <v/>
      </c>
      <c r="AH651" s="46" t="str">
        <f t="shared" si="180"/>
        <v/>
      </c>
      <c r="AI651" s="46" t="str">
        <f t="shared" si="181"/>
        <v/>
      </c>
      <c r="AJ651" s="46" t="str">
        <f t="shared" si="182"/>
        <v/>
      </c>
      <c r="AK651" s="46" t="str">
        <f t="shared" si="183"/>
        <v/>
      </c>
      <c r="AL651" s="46" t="str">
        <f t="shared" si="184"/>
        <v/>
      </c>
      <c r="AM651" s="46" t="str">
        <f t="shared" si="185"/>
        <v/>
      </c>
      <c r="AN651" s="46" t="str">
        <f t="shared" si="186"/>
        <v/>
      </c>
      <c r="AO651" s="46" t="str">
        <f t="shared" si="187"/>
        <v/>
      </c>
      <c r="AP651" s="46" t="str">
        <f t="shared" si="188"/>
        <v/>
      </c>
      <c r="AQ651" s="46" t="str">
        <f t="shared" si="189"/>
        <v/>
      </c>
    </row>
    <row r="652" spans="2:43" x14ac:dyDescent="0.25">
      <c r="B652" s="139"/>
      <c r="C652" s="139"/>
      <c r="D652" s="3"/>
      <c r="E652" s="1"/>
      <c r="F652" s="3" t="str">
        <f t="shared" si="175"/>
        <v/>
      </c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Y652" s="20"/>
      <c r="Z652" s="4"/>
      <c r="AA652" s="4" t="str">
        <f t="shared" si="173"/>
        <v/>
      </c>
      <c r="AB652" s="4" t="str">
        <f t="shared" si="174"/>
        <v/>
      </c>
      <c r="AD652" s="47" t="str">
        <f t="shared" si="176"/>
        <v/>
      </c>
      <c r="AE652" s="47" t="str">
        <f t="shared" si="177"/>
        <v/>
      </c>
      <c r="AF652" s="46" t="str">
        <f t="shared" si="178"/>
        <v/>
      </c>
      <c r="AG652" s="47" t="str">
        <f t="shared" si="179"/>
        <v/>
      </c>
      <c r="AH652" s="46" t="str">
        <f t="shared" si="180"/>
        <v/>
      </c>
      <c r="AI652" s="46" t="str">
        <f t="shared" si="181"/>
        <v/>
      </c>
      <c r="AJ652" s="46" t="str">
        <f t="shared" si="182"/>
        <v/>
      </c>
      <c r="AK652" s="46" t="str">
        <f t="shared" si="183"/>
        <v/>
      </c>
      <c r="AL652" s="46" t="str">
        <f t="shared" si="184"/>
        <v/>
      </c>
      <c r="AM652" s="46" t="str">
        <f t="shared" si="185"/>
        <v/>
      </c>
      <c r="AN652" s="46" t="str">
        <f t="shared" si="186"/>
        <v/>
      </c>
      <c r="AO652" s="46" t="str">
        <f t="shared" si="187"/>
        <v/>
      </c>
      <c r="AP652" s="46" t="str">
        <f t="shared" si="188"/>
        <v/>
      </c>
      <c r="AQ652" s="46" t="str">
        <f t="shared" si="189"/>
        <v/>
      </c>
    </row>
    <row r="653" spans="2:43" x14ac:dyDescent="0.25">
      <c r="B653" s="139"/>
      <c r="C653" s="139"/>
      <c r="D653" s="3"/>
      <c r="E653" s="1"/>
      <c r="F653" s="3" t="str">
        <f t="shared" si="175"/>
        <v/>
      </c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Y653" s="20"/>
      <c r="Z653" s="4"/>
      <c r="AA653" s="4" t="str">
        <f t="shared" si="173"/>
        <v/>
      </c>
      <c r="AB653" s="4" t="str">
        <f t="shared" si="174"/>
        <v/>
      </c>
      <c r="AD653" s="47" t="str">
        <f t="shared" si="176"/>
        <v/>
      </c>
      <c r="AE653" s="47" t="str">
        <f t="shared" si="177"/>
        <v/>
      </c>
      <c r="AF653" s="46" t="str">
        <f t="shared" si="178"/>
        <v/>
      </c>
      <c r="AG653" s="47" t="str">
        <f t="shared" si="179"/>
        <v/>
      </c>
      <c r="AH653" s="46" t="str">
        <f t="shared" si="180"/>
        <v/>
      </c>
      <c r="AI653" s="46" t="str">
        <f t="shared" si="181"/>
        <v/>
      </c>
      <c r="AJ653" s="46" t="str">
        <f t="shared" si="182"/>
        <v/>
      </c>
      <c r="AK653" s="46" t="str">
        <f t="shared" si="183"/>
        <v/>
      </c>
      <c r="AL653" s="46" t="str">
        <f t="shared" si="184"/>
        <v/>
      </c>
      <c r="AM653" s="46" t="str">
        <f t="shared" si="185"/>
        <v/>
      </c>
      <c r="AN653" s="46" t="str">
        <f t="shared" si="186"/>
        <v/>
      </c>
      <c r="AO653" s="46" t="str">
        <f t="shared" si="187"/>
        <v/>
      </c>
      <c r="AP653" s="46" t="str">
        <f t="shared" si="188"/>
        <v/>
      </c>
      <c r="AQ653" s="46" t="str">
        <f t="shared" si="189"/>
        <v/>
      </c>
    </row>
    <row r="654" spans="2:43" x14ac:dyDescent="0.25">
      <c r="B654" s="139"/>
      <c r="C654" s="139"/>
      <c r="D654" s="3"/>
      <c r="E654" s="1"/>
      <c r="F654" s="3" t="str">
        <f t="shared" si="175"/>
        <v/>
      </c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Y654" s="20"/>
      <c r="Z654" s="4"/>
      <c r="AA654" s="4" t="str">
        <f t="shared" si="173"/>
        <v/>
      </c>
      <c r="AB654" s="4" t="str">
        <f t="shared" si="174"/>
        <v/>
      </c>
      <c r="AD654" s="47" t="str">
        <f t="shared" si="176"/>
        <v/>
      </c>
      <c r="AE654" s="47" t="str">
        <f t="shared" si="177"/>
        <v/>
      </c>
      <c r="AF654" s="46" t="str">
        <f t="shared" si="178"/>
        <v/>
      </c>
      <c r="AG654" s="47" t="str">
        <f t="shared" si="179"/>
        <v/>
      </c>
      <c r="AH654" s="46" t="str">
        <f t="shared" si="180"/>
        <v/>
      </c>
      <c r="AI654" s="46" t="str">
        <f t="shared" si="181"/>
        <v/>
      </c>
      <c r="AJ654" s="46" t="str">
        <f t="shared" si="182"/>
        <v/>
      </c>
      <c r="AK654" s="46" t="str">
        <f t="shared" si="183"/>
        <v/>
      </c>
      <c r="AL654" s="46" t="str">
        <f t="shared" si="184"/>
        <v/>
      </c>
      <c r="AM654" s="46" t="str">
        <f t="shared" si="185"/>
        <v/>
      </c>
      <c r="AN654" s="46" t="str">
        <f t="shared" si="186"/>
        <v/>
      </c>
      <c r="AO654" s="46" t="str">
        <f t="shared" si="187"/>
        <v/>
      </c>
      <c r="AP654" s="46" t="str">
        <f t="shared" si="188"/>
        <v/>
      </c>
      <c r="AQ654" s="46" t="str">
        <f t="shared" si="189"/>
        <v/>
      </c>
    </row>
    <row r="655" spans="2:43" x14ac:dyDescent="0.25">
      <c r="B655" s="139"/>
      <c r="C655" s="139"/>
      <c r="D655" s="3"/>
      <c r="E655" s="1"/>
      <c r="F655" s="3" t="str">
        <f t="shared" si="175"/>
        <v/>
      </c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Y655" s="20"/>
      <c r="Z655" s="4"/>
      <c r="AA655" s="4" t="str">
        <f t="shared" ref="AA655:AA718" si="190">IF(OR($B655="",$B655="SUBTOTAL"),"",IF(AND($B655="capítulo",$E655=$E$12),SUMIF($AD$15:$AD$998,$D655,$AA$15:$AA$998),IF($B655="CAPÍTULO","",IF($E655=$E$13,$AE655*$Z655,SUM($AH655:$AL655)))))</f>
        <v/>
      </c>
      <c r="AB655" s="4" t="str">
        <f t="shared" ref="AB655:AB718" si="191">IF($AL$2=0,"",IF(OR($B655="",$B655="SUBTOTAL"),"",IF(AND($B655="capítulo",$E655=$E$12),SUMIF($AD$15:$AD$998,$D655,$AB$15:$AB$998),IF($B655="CAPÍTULO","",IF($E655=$E$13,$AE655*$Z655,SUM($AH655:$AQ655))))))</f>
        <v/>
      </c>
      <c r="AD655" s="47" t="str">
        <f t="shared" si="176"/>
        <v/>
      </c>
      <c r="AE655" s="47" t="str">
        <f t="shared" si="177"/>
        <v/>
      </c>
      <c r="AF655" s="46" t="str">
        <f t="shared" si="178"/>
        <v/>
      </c>
      <c r="AG655" s="47" t="str">
        <f t="shared" si="179"/>
        <v/>
      </c>
      <c r="AH655" s="46" t="str">
        <f t="shared" si="180"/>
        <v/>
      </c>
      <c r="AI655" s="46" t="str">
        <f t="shared" si="181"/>
        <v/>
      </c>
      <c r="AJ655" s="46" t="str">
        <f t="shared" si="182"/>
        <v/>
      </c>
      <c r="AK655" s="46" t="str">
        <f t="shared" si="183"/>
        <v/>
      </c>
      <c r="AL655" s="46" t="str">
        <f t="shared" si="184"/>
        <v/>
      </c>
      <c r="AM655" s="46" t="str">
        <f t="shared" si="185"/>
        <v/>
      </c>
      <c r="AN655" s="46" t="str">
        <f t="shared" si="186"/>
        <v/>
      </c>
      <c r="AO655" s="46" t="str">
        <f t="shared" si="187"/>
        <v/>
      </c>
      <c r="AP655" s="46" t="str">
        <f t="shared" si="188"/>
        <v/>
      </c>
      <c r="AQ655" s="46" t="str">
        <f t="shared" si="189"/>
        <v/>
      </c>
    </row>
    <row r="656" spans="2:43" x14ac:dyDescent="0.25">
      <c r="B656" s="139"/>
      <c r="C656" s="139"/>
      <c r="D656" s="3"/>
      <c r="E656" s="1"/>
      <c r="F656" s="3" t="str">
        <f t="shared" si="175"/>
        <v/>
      </c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Y656" s="20"/>
      <c r="Z656" s="4"/>
      <c r="AA656" s="4" t="str">
        <f t="shared" si="190"/>
        <v/>
      </c>
      <c r="AB656" s="4" t="str">
        <f t="shared" si="191"/>
        <v/>
      </c>
      <c r="AD656" s="47" t="str">
        <f t="shared" si="176"/>
        <v/>
      </c>
      <c r="AE656" s="47" t="str">
        <f t="shared" si="177"/>
        <v/>
      </c>
      <c r="AF656" s="46" t="str">
        <f t="shared" si="178"/>
        <v/>
      </c>
      <c r="AG656" s="47" t="str">
        <f t="shared" si="179"/>
        <v/>
      </c>
      <c r="AH656" s="46" t="str">
        <f t="shared" si="180"/>
        <v/>
      </c>
      <c r="AI656" s="46" t="str">
        <f t="shared" si="181"/>
        <v/>
      </c>
      <c r="AJ656" s="46" t="str">
        <f t="shared" si="182"/>
        <v/>
      </c>
      <c r="AK656" s="46" t="str">
        <f t="shared" si="183"/>
        <v/>
      </c>
      <c r="AL656" s="46" t="str">
        <f t="shared" si="184"/>
        <v/>
      </c>
      <c r="AM656" s="46" t="str">
        <f t="shared" si="185"/>
        <v/>
      </c>
      <c r="AN656" s="46" t="str">
        <f t="shared" si="186"/>
        <v/>
      </c>
      <c r="AO656" s="46" t="str">
        <f t="shared" si="187"/>
        <v/>
      </c>
      <c r="AP656" s="46" t="str">
        <f t="shared" si="188"/>
        <v/>
      </c>
      <c r="AQ656" s="46" t="str">
        <f t="shared" si="189"/>
        <v/>
      </c>
    </row>
    <row r="657" spans="2:43" x14ac:dyDescent="0.25">
      <c r="B657" s="139"/>
      <c r="C657" s="139"/>
      <c r="D657" s="3"/>
      <c r="E657" s="1"/>
      <c r="F657" s="3" t="str">
        <f t="shared" si="175"/>
        <v/>
      </c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Y657" s="20"/>
      <c r="Z657" s="4"/>
      <c r="AA657" s="4" t="str">
        <f t="shared" si="190"/>
        <v/>
      </c>
      <c r="AB657" s="4" t="str">
        <f t="shared" si="191"/>
        <v/>
      </c>
      <c r="AD657" s="47" t="str">
        <f t="shared" si="176"/>
        <v/>
      </c>
      <c r="AE657" s="47" t="str">
        <f t="shared" si="177"/>
        <v/>
      </c>
      <c r="AF657" s="46" t="str">
        <f t="shared" si="178"/>
        <v/>
      </c>
      <c r="AG657" s="47" t="str">
        <f t="shared" si="179"/>
        <v/>
      </c>
      <c r="AH657" s="46" t="str">
        <f t="shared" si="180"/>
        <v/>
      </c>
      <c r="AI657" s="46" t="str">
        <f t="shared" si="181"/>
        <v/>
      </c>
      <c r="AJ657" s="46" t="str">
        <f t="shared" si="182"/>
        <v/>
      </c>
      <c r="AK657" s="46" t="str">
        <f t="shared" si="183"/>
        <v/>
      </c>
      <c r="AL657" s="46" t="str">
        <f t="shared" si="184"/>
        <v/>
      </c>
      <c r="AM657" s="46" t="str">
        <f t="shared" si="185"/>
        <v/>
      </c>
      <c r="AN657" s="46" t="str">
        <f t="shared" si="186"/>
        <v/>
      </c>
      <c r="AO657" s="46" t="str">
        <f t="shared" si="187"/>
        <v/>
      </c>
      <c r="AP657" s="46" t="str">
        <f t="shared" si="188"/>
        <v/>
      </c>
      <c r="AQ657" s="46" t="str">
        <f t="shared" si="189"/>
        <v/>
      </c>
    </row>
    <row r="658" spans="2:43" x14ac:dyDescent="0.25">
      <c r="B658" s="139"/>
      <c r="C658" s="139"/>
      <c r="D658" s="3"/>
      <c r="E658" s="1"/>
      <c r="F658" s="3" t="str">
        <f t="shared" si="175"/>
        <v/>
      </c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Y658" s="20"/>
      <c r="Z658" s="4"/>
      <c r="AA658" s="4" t="str">
        <f t="shared" si="190"/>
        <v/>
      </c>
      <c r="AB658" s="4" t="str">
        <f t="shared" si="191"/>
        <v/>
      </c>
      <c r="AD658" s="47" t="str">
        <f t="shared" si="176"/>
        <v/>
      </c>
      <c r="AE658" s="47" t="str">
        <f t="shared" si="177"/>
        <v/>
      </c>
      <c r="AF658" s="46" t="str">
        <f t="shared" si="178"/>
        <v/>
      </c>
      <c r="AG658" s="47" t="str">
        <f t="shared" si="179"/>
        <v/>
      </c>
      <c r="AH658" s="46" t="str">
        <f t="shared" si="180"/>
        <v/>
      </c>
      <c r="AI658" s="46" t="str">
        <f t="shared" si="181"/>
        <v/>
      </c>
      <c r="AJ658" s="46" t="str">
        <f t="shared" si="182"/>
        <v/>
      </c>
      <c r="AK658" s="46" t="str">
        <f t="shared" si="183"/>
        <v/>
      </c>
      <c r="AL658" s="46" t="str">
        <f t="shared" si="184"/>
        <v/>
      </c>
      <c r="AM658" s="46" t="str">
        <f t="shared" si="185"/>
        <v/>
      </c>
      <c r="AN658" s="46" t="str">
        <f t="shared" si="186"/>
        <v/>
      </c>
      <c r="AO658" s="46" t="str">
        <f t="shared" si="187"/>
        <v/>
      </c>
      <c r="AP658" s="46" t="str">
        <f t="shared" si="188"/>
        <v/>
      </c>
      <c r="AQ658" s="46" t="str">
        <f t="shared" si="189"/>
        <v/>
      </c>
    </row>
    <row r="659" spans="2:43" x14ac:dyDescent="0.25">
      <c r="B659" s="139"/>
      <c r="C659" s="139"/>
      <c r="D659" s="3"/>
      <c r="E659" s="1"/>
      <c r="F659" s="3" t="str">
        <f t="shared" si="175"/>
        <v/>
      </c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Y659" s="20"/>
      <c r="Z659" s="4"/>
      <c r="AA659" s="4" t="str">
        <f t="shared" si="190"/>
        <v/>
      </c>
      <c r="AB659" s="4" t="str">
        <f t="shared" si="191"/>
        <v/>
      </c>
      <c r="AD659" s="47" t="str">
        <f t="shared" si="176"/>
        <v/>
      </c>
      <c r="AE659" s="47" t="str">
        <f t="shared" si="177"/>
        <v/>
      </c>
      <c r="AF659" s="46" t="str">
        <f t="shared" si="178"/>
        <v/>
      </c>
      <c r="AG659" s="47" t="str">
        <f t="shared" si="179"/>
        <v/>
      </c>
      <c r="AH659" s="46" t="str">
        <f t="shared" si="180"/>
        <v/>
      </c>
      <c r="AI659" s="46" t="str">
        <f t="shared" si="181"/>
        <v/>
      </c>
      <c r="AJ659" s="46" t="str">
        <f t="shared" si="182"/>
        <v/>
      </c>
      <c r="AK659" s="46" t="str">
        <f t="shared" si="183"/>
        <v/>
      </c>
      <c r="AL659" s="46" t="str">
        <f t="shared" si="184"/>
        <v/>
      </c>
      <c r="AM659" s="46" t="str">
        <f t="shared" si="185"/>
        <v/>
      </c>
      <c r="AN659" s="46" t="str">
        <f t="shared" si="186"/>
        <v/>
      </c>
      <c r="AO659" s="46" t="str">
        <f t="shared" si="187"/>
        <v/>
      </c>
      <c r="AP659" s="46" t="str">
        <f t="shared" si="188"/>
        <v/>
      </c>
      <c r="AQ659" s="46" t="str">
        <f t="shared" si="189"/>
        <v/>
      </c>
    </row>
    <row r="660" spans="2:43" x14ac:dyDescent="0.25">
      <c r="B660" s="139"/>
      <c r="C660" s="139"/>
      <c r="D660" s="3"/>
      <c r="E660" s="1"/>
      <c r="F660" s="3" t="str">
        <f t="shared" si="175"/>
        <v/>
      </c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Y660" s="20"/>
      <c r="Z660" s="4"/>
      <c r="AA660" s="4" t="str">
        <f t="shared" si="190"/>
        <v/>
      </c>
      <c r="AB660" s="4" t="str">
        <f t="shared" si="191"/>
        <v/>
      </c>
      <c r="AD660" s="47" t="str">
        <f t="shared" si="176"/>
        <v/>
      </c>
      <c r="AE660" s="47" t="str">
        <f t="shared" si="177"/>
        <v/>
      </c>
      <c r="AF660" s="46" t="str">
        <f t="shared" si="178"/>
        <v/>
      </c>
      <c r="AG660" s="47" t="str">
        <f t="shared" si="179"/>
        <v/>
      </c>
      <c r="AH660" s="46" t="str">
        <f t="shared" si="180"/>
        <v/>
      </c>
      <c r="AI660" s="46" t="str">
        <f t="shared" si="181"/>
        <v/>
      </c>
      <c r="AJ660" s="46" t="str">
        <f t="shared" si="182"/>
        <v/>
      </c>
      <c r="AK660" s="46" t="str">
        <f t="shared" si="183"/>
        <v/>
      </c>
      <c r="AL660" s="46" t="str">
        <f t="shared" si="184"/>
        <v/>
      </c>
      <c r="AM660" s="46" t="str">
        <f t="shared" si="185"/>
        <v/>
      </c>
      <c r="AN660" s="46" t="str">
        <f t="shared" si="186"/>
        <v/>
      </c>
      <c r="AO660" s="46" t="str">
        <f t="shared" si="187"/>
        <v/>
      </c>
      <c r="AP660" s="46" t="str">
        <f t="shared" si="188"/>
        <v/>
      </c>
      <c r="AQ660" s="46" t="str">
        <f t="shared" si="189"/>
        <v/>
      </c>
    </row>
    <row r="661" spans="2:43" x14ac:dyDescent="0.25">
      <c r="B661" s="139"/>
      <c r="C661" s="139"/>
      <c r="D661" s="3"/>
      <c r="E661" s="1"/>
      <c r="F661" s="3" t="str">
        <f t="shared" si="175"/>
        <v/>
      </c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Y661" s="20"/>
      <c r="Z661" s="4"/>
      <c r="AA661" s="4" t="str">
        <f t="shared" si="190"/>
        <v/>
      </c>
      <c r="AB661" s="4" t="str">
        <f t="shared" si="191"/>
        <v/>
      </c>
      <c r="AD661" s="47" t="str">
        <f t="shared" si="176"/>
        <v/>
      </c>
      <c r="AE661" s="47" t="str">
        <f t="shared" si="177"/>
        <v/>
      </c>
      <c r="AF661" s="46" t="str">
        <f t="shared" si="178"/>
        <v/>
      </c>
      <c r="AG661" s="47" t="str">
        <f t="shared" si="179"/>
        <v/>
      </c>
      <c r="AH661" s="46" t="str">
        <f t="shared" si="180"/>
        <v/>
      </c>
      <c r="AI661" s="46" t="str">
        <f t="shared" si="181"/>
        <v/>
      </c>
      <c r="AJ661" s="46" t="str">
        <f t="shared" si="182"/>
        <v/>
      </c>
      <c r="AK661" s="46" t="str">
        <f t="shared" si="183"/>
        <v/>
      </c>
      <c r="AL661" s="46" t="str">
        <f t="shared" si="184"/>
        <v/>
      </c>
      <c r="AM661" s="46" t="str">
        <f t="shared" si="185"/>
        <v/>
      </c>
      <c r="AN661" s="46" t="str">
        <f t="shared" si="186"/>
        <v/>
      </c>
      <c r="AO661" s="46" t="str">
        <f t="shared" si="187"/>
        <v/>
      </c>
      <c r="AP661" s="46" t="str">
        <f t="shared" si="188"/>
        <v/>
      </c>
      <c r="AQ661" s="46" t="str">
        <f t="shared" si="189"/>
        <v/>
      </c>
    </row>
    <row r="662" spans="2:43" x14ac:dyDescent="0.25">
      <c r="B662" s="139"/>
      <c r="C662" s="139"/>
      <c r="D662" s="3"/>
      <c r="E662" s="1"/>
      <c r="F662" s="3" t="str">
        <f t="shared" si="175"/>
        <v/>
      </c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Y662" s="20"/>
      <c r="Z662" s="4"/>
      <c r="AA662" s="4" t="str">
        <f t="shared" si="190"/>
        <v/>
      </c>
      <c r="AB662" s="4" t="str">
        <f t="shared" si="191"/>
        <v/>
      </c>
      <c r="AD662" s="47" t="str">
        <f t="shared" si="176"/>
        <v/>
      </c>
      <c r="AE662" s="47" t="str">
        <f t="shared" si="177"/>
        <v/>
      </c>
      <c r="AF662" s="46" t="str">
        <f t="shared" si="178"/>
        <v/>
      </c>
      <c r="AG662" s="47" t="str">
        <f t="shared" si="179"/>
        <v/>
      </c>
      <c r="AH662" s="46" t="str">
        <f t="shared" si="180"/>
        <v/>
      </c>
      <c r="AI662" s="46" t="str">
        <f t="shared" si="181"/>
        <v/>
      </c>
      <c r="AJ662" s="46" t="str">
        <f t="shared" si="182"/>
        <v/>
      </c>
      <c r="AK662" s="46" t="str">
        <f t="shared" si="183"/>
        <v/>
      </c>
      <c r="AL662" s="46" t="str">
        <f t="shared" si="184"/>
        <v/>
      </c>
      <c r="AM662" s="46" t="str">
        <f t="shared" si="185"/>
        <v/>
      </c>
      <c r="AN662" s="46" t="str">
        <f t="shared" si="186"/>
        <v/>
      </c>
      <c r="AO662" s="46" t="str">
        <f t="shared" si="187"/>
        <v/>
      </c>
      <c r="AP662" s="46" t="str">
        <f t="shared" si="188"/>
        <v/>
      </c>
      <c r="AQ662" s="46" t="str">
        <f t="shared" si="189"/>
        <v/>
      </c>
    </row>
    <row r="663" spans="2:43" x14ac:dyDescent="0.25">
      <c r="B663" s="139"/>
      <c r="C663" s="139"/>
      <c r="D663" s="3"/>
      <c r="E663" s="1"/>
      <c r="F663" s="3" t="str">
        <f t="shared" si="175"/>
        <v/>
      </c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Y663" s="20"/>
      <c r="Z663" s="4"/>
      <c r="AA663" s="4" t="str">
        <f t="shared" si="190"/>
        <v/>
      </c>
      <c r="AB663" s="4" t="str">
        <f t="shared" si="191"/>
        <v/>
      </c>
      <c r="AD663" s="47" t="str">
        <f t="shared" si="176"/>
        <v/>
      </c>
      <c r="AE663" s="47" t="str">
        <f t="shared" si="177"/>
        <v/>
      </c>
      <c r="AF663" s="46" t="str">
        <f t="shared" si="178"/>
        <v/>
      </c>
      <c r="AG663" s="47" t="str">
        <f t="shared" si="179"/>
        <v/>
      </c>
      <c r="AH663" s="46" t="str">
        <f t="shared" si="180"/>
        <v/>
      </c>
      <c r="AI663" s="46" t="str">
        <f t="shared" si="181"/>
        <v/>
      </c>
      <c r="AJ663" s="46" t="str">
        <f t="shared" si="182"/>
        <v/>
      </c>
      <c r="AK663" s="46" t="str">
        <f t="shared" si="183"/>
        <v/>
      </c>
      <c r="AL663" s="46" t="str">
        <f t="shared" si="184"/>
        <v/>
      </c>
      <c r="AM663" s="46" t="str">
        <f t="shared" si="185"/>
        <v/>
      </c>
      <c r="AN663" s="46" t="str">
        <f t="shared" si="186"/>
        <v/>
      </c>
      <c r="AO663" s="46" t="str">
        <f t="shared" si="187"/>
        <v/>
      </c>
      <c r="AP663" s="46" t="str">
        <f t="shared" si="188"/>
        <v/>
      </c>
      <c r="AQ663" s="46" t="str">
        <f t="shared" si="189"/>
        <v/>
      </c>
    </row>
    <row r="664" spans="2:43" x14ac:dyDescent="0.25">
      <c r="B664" s="139"/>
      <c r="C664" s="139"/>
      <c r="D664" s="3"/>
      <c r="E664" s="1"/>
      <c r="F664" s="3" t="str">
        <f t="shared" si="175"/>
        <v/>
      </c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Y664" s="20"/>
      <c r="Z664" s="4"/>
      <c r="AA664" s="4" t="str">
        <f t="shared" si="190"/>
        <v/>
      </c>
      <c r="AB664" s="4" t="str">
        <f t="shared" si="191"/>
        <v/>
      </c>
      <c r="AD664" s="47" t="str">
        <f t="shared" si="176"/>
        <v/>
      </c>
      <c r="AE664" s="47" t="str">
        <f t="shared" si="177"/>
        <v/>
      </c>
      <c r="AF664" s="46" t="str">
        <f t="shared" si="178"/>
        <v/>
      </c>
      <c r="AG664" s="47" t="str">
        <f t="shared" si="179"/>
        <v/>
      </c>
      <c r="AH664" s="46" t="str">
        <f t="shared" si="180"/>
        <v/>
      </c>
      <c r="AI664" s="46" t="str">
        <f t="shared" si="181"/>
        <v/>
      </c>
      <c r="AJ664" s="46" t="str">
        <f t="shared" si="182"/>
        <v/>
      </c>
      <c r="AK664" s="46" t="str">
        <f t="shared" si="183"/>
        <v/>
      </c>
      <c r="AL664" s="46" t="str">
        <f t="shared" si="184"/>
        <v/>
      </c>
      <c r="AM664" s="46" t="str">
        <f t="shared" si="185"/>
        <v/>
      </c>
      <c r="AN664" s="46" t="str">
        <f t="shared" si="186"/>
        <v/>
      </c>
      <c r="AO664" s="46" t="str">
        <f t="shared" si="187"/>
        <v/>
      </c>
      <c r="AP664" s="46" t="str">
        <f t="shared" si="188"/>
        <v/>
      </c>
      <c r="AQ664" s="46" t="str">
        <f t="shared" si="189"/>
        <v/>
      </c>
    </row>
    <row r="665" spans="2:43" x14ac:dyDescent="0.25">
      <c r="B665" s="139"/>
      <c r="C665" s="139"/>
      <c r="D665" s="3"/>
      <c r="E665" s="1"/>
      <c r="F665" s="3" t="str">
        <f t="shared" si="175"/>
        <v/>
      </c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Y665" s="20"/>
      <c r="Z665" s="4"/>
      <c r="AA665" s="4" t="str">
        <f t="shared" si="190"/>
        <v/>
      </c>
      <c r="AB665" s="4" t="str">
        <f t="shared" si="191"/>
        <v/>
      </c>
      <c r="AD665" s="47" t="str">
        <f t="shared" si="176"/>
        <v/>
      </c>
      <c r="AE665" s="47" t="str">
        <f t="shared" si="177"/>
        <v/>
      </c>
      <c r="AF665" s="46" t="str">
        <f t="shared" si="178"/>
        <v/>
      </c>
      <c r="AG665" s="47" t="str">
        <f t="shared" si="179"/>
        <v/>
      </c>
      <c r="AH665" s="46" t="str">
        <f t="shared" si="180"/>
        <v/>
      </c>
      <c r="AI665" s="46" t="str">
        <f t="shared" si="181"/>
        <v/>
      </c>
      <c r="AJ665" s="46" t="str">
        <f t="shared" si="182"/>
        <v/>
      </c>
      <c r="AK665" s="46" t="str">
        <f t="shared" si="183"/>
        <v/>
      </c>
      <c r="AL665" s="46" t="str">
        <f t="shared" si="184"/>
        <v/>
      </c>
      <c r="AM665" s="46" t="str">
        <f t="shared" si="185"/>
        <v/>
      </c>
      <c r="AN665" s="46" t="str">
        <f t="shared" si="186"/>
        <v/>
      </c>
      <c r="AO665" s="46" t="str">
        <f t="shared" si="187"/>
        <v/>
      </c>
      <c r="AP665" s="46" t="str">
        <f t="shared" si="188"/>
        <v/>
      </c>
      <c r="AQ665" s="46" t="str">
        <f t="shared" si="189"/>
        <v/>
      </c>
    </row>
    <row r="666" spans="2:43" x14ac:dyDescent="0.25">
      <c r="B666" s="139"/>
      <c r="C666" s="139"/>
      <c r="D666" s="3"/>
      <c r="E666" s="1"/>
      <c r="F666" s="3" t="str">
        <f t="shared" si="175"/>
        <v/>
      </c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Y666" s="20"/>
      <c r="Z666" s="4"/>
      <c r="AA666" s="4" t="str">
        <f t="shared" si="190"/>
        <v/>
      </c>
      <c r="AB666" s="4" t="str">
        <f t="shared" si="191"/>
        <v/>
      </c>
      <c r="AD666" s="47" t="str">
        <f t="shared" si="176"/>
        <v/>
      </c>
      <c r="AE666" s="47" t="str">
        <f t="shared" si="177"/>
        <v/>
      </c>
      <c r="AF666" s="46" t="str">
        <f t="shared" si="178"/>
        <v/>
      </c>
      <c r="AG666" s="47" t="str">
        <f t="shared" si="179"/>
        <v/>
      </c>
      <c r="AH666" s="46" t="str">
        <f t="shared" si="180"/>
        <v/>
      </c>
      <c r="AI666" s="46" t="str">
        <f t="shared" si="181"/>
        <v/>
      </c>
      <c r="AJ666" s="46" t="str">
        <f t="shared" si="182"/>
        <v/>
      </c>
      <c r="AK666" s="46" t="str">
        <f t="shared" si="183"/>
        <v/>
      </c>
      <c r="AL666" s="46" t="str">
        <f t="shared" si="184"/>
        <v/>
      </c>
      <c r="AM666" s="46" t="str">
        <f t="shared" si="185"/>
        <v/>
      </c>
      <c r="AN666" s="46" t="str">
        <f t="shared" si="186"/>
        <v/>
      </c>
      <c r="AO666" s="46" t="str">
        <f t="shared" si="187"/>
        <v/>
      </c>
      <c r="AP666" s="46" t="str">
        <f t="shared" si="188"/>
        <v/>
      </c>
      <c r="AQ666" s="46" t="str">
        <f t="shared" si="189"/>
        <v/>
      </c>
    </row>
    <row r="667" spans="2:43" x14ac:dyDescent="0.25">
      <c r="B667" s="139"/>
      <c r="C667" s="139"/>
      <c r="D667" s="3"/>
      <c r="E667" s="1"/>
      <c r="F667" s="3" t="str">
        <f t="shared" ref="F667:F730" si="192">IF(G667="","",VLOOKUP($G667,$AW$2:$AX$12,2,FALSE))</f>
        <v/>
      </c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Y667" s="20"/>
      <c r="Z667" s="4"/>
      <c r="AA667" s="4" t="str">
        <f t="shared" si="190"/>
        <v/>
      </c>
      <c r="AB667" s="4" t="str">
        <f t="shared" si="191"/>
        <v/>
      </c>
      <c r="AD667" s="47" t="str">
        <f t="shared" si="176"/>
        <v/>
      </c>
      <c r="AE667" s="47" t="str">
        <f t="shared" si="177"/>
        <v/>
      </c>
      <c r="AF667" s="46" t="str">
        <f t="shared" si="178"/>
        <v/>
      </c>
      <c r="AG667" s="47" t="str">
        <f t="shared" si="179"/>
        <v/>
      </c>
      <c r="AH667" s="46" t="str">
        <f t="shared" si="180"/>
        <v/>
      </c>
      <c r="AI667" s="46" t="str">
        <f t="shared" si="181"/>
        <v/>
      </c>
      <c r="AJ667" s="46" t="str">
        <f t="shared" si="182"/>
        <v/>
      </c>
      <c r="AK667" s="46" t="str">
        <f t="shared" si="183"/>
        <v/>
      </c>
      <c r="AL667" s="46" t="str">
        <f t="shared" si="184"/>
        <v/>
      </c>
      <c r="AM667" s="46" t="str">
        <f t="shared" si="185"/>
        <v/>
      </c>
      <c r="AN667" s="46" t="str">
        <f t="shared" si="186"/>
        <v/>
      </c>
      <c r="AO667" s="46" t="str">
        <f t="shared" si="187"/>
        <v/>
      </c>
      <c r="AP667" s="46" t="str">
        <f t="shared" si="188"/>
        <v/>
      </c>
      <c r="AQ667" s="46" t="str">
        <f t="shared" si="189"/>
        <v/>
      </c>
    </row>
    <row r="668" spans="2:43" x14ac:dyDescent="0.25">
      <c r="B668" s="139"/>
      <c r="C668" s="139"/>
      <c r="D668" s="3"/>
      <c r="E668" s="1"/>
      <c r="F668" s="3" t="str">
        <f t="shared" si="192"/>
        <v/>
      </c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Y668" s="20"/>
      <c r="Z668" s="4"/>
      <c r="AA668" s="4" t="str">
        <f t="shared" si="190"/>
        <v/>
      </c>
      <c r="AB668" s="4" t="str">
        <f t="shared" si="191"/>
        <v/>
      </c>
      <c r="AD668" s="47" t="str">
        <f t="shared" si="176"/>
        <v/>
      </c>
      <c r="AE668" s="47" t="str">
        <f t="shared" si="177"/>
        <v/>
      </c>
      <c r="AF668" s="46" t="str">
        <f t="shared" si="178"/>
        <v/>
      </c>
      <c r="AG668" s="47" t="str">
        <f t="shared" si="179"/>
        <v/>
      </c>
      <c r="AH668" s="46" t="str">
        <f t="shared" si="180"/>
        <v/>
      </c>
      <c r="AI668" s="46" t="str">
        <f t="shared" si="181"/>
        <v/>
      </c>
      <c r="AJ668" s="46" t="str">
        <f t="shared" si="182"/>
        <v/>
      </c>
      <c r="AK668" s="46" t="str">
        <f t="shared" si="183"/>
        <v/>
      </c>
      <c r="AL668" s="46" t="str">
        <f t="shared" si="184"/>
        <v/>
      </c>
      <c r="AM668" s="46" t="str">
        <f t="shared" si="185"/>
        <v/>
      </c>
      <c r="AN668" s="46" t="str">
        <f t="shared" si="186"/>
        <v/>
      </c>
      <c r="AO668" s="46" t="str">
        <f t="shared" si="187"/>
        <v/>
      </c>
      <c r="AP668" s="46" t="str">
        <f t="shared" si="188"/>
        <v/>
      </c>
      <c r="AQ668" s="46" t="str">
        <f t="shared" si="189"/>
        <v/>
      </c>
    </row>
    <row r="669" spans="2:43" x14ac:dyDescent="0.25">
      <c r="B669" s="139"/>
      <c r="C669" s="139"/>
      <c r="D669" s="3"/>
      <c r="E669" s="1"/>
      <c r="F669" s="3" t="str">
        <f t="shared" si="192"/>
        <v/>
      </c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Y669" s="20"/>
      <c r="Z669" s="4"/>
      <c r="AA669" s="4" t="str">
        <f t="shared" si="190"/>
        <v/>
      </c>
      <c r="AB669" s="4" t="str">
        <f t="shared" si="191"/>
        <v/>
      </c>
      <c r="AD669" s="47" t="str">
        <f t="shared" si="176"/>
        <v/>
      </c>
      <c r="AE669" s="47" t="str">
        <f t="shared" si="177"/>
        <v/>
      </c>
      <c r="AF669" s="46" t="str">
        <f t="shared" si="178"/>
        <v/>
      </c>
      <c r="AG669" s="47" t="str">
        <f t="shared" si="179"/>
        <v/>
      </c>
      <c r="AH669" s="46" t="str">
        <f t="shared" si="180"/>
        <v/>
      </c>
      <c r="AI669" s="46" t="str">
        <f t="shared" si="181"/>
        <v/>
      </c>
      <c r="AJ669" s="46" t="str">
        <f t="shared" si="182"/>
        <v/>
      </c>
      <c r="AK669" s="46" t="str">
        <f t="shared" si="183"/>
        <v/>
      </c>
      <c r="AL669" s="46" t="str">
        <f t="shared" si="184"/>
        <v/>
      </c>
      <c r="AM669" s="46" t="str">
        <f t="shared" si="185"/>
        <v/>
      </c>
      <c r="AN669" s="46" t="str">
        <f t="shared" si="186"/>
        <v/>
      </c>
      <c r="AO669" s="46" t="str">
        <f t="shared" si="187"/>
        <v/>
      </c>
      <c r="AP669" s="46" t="str">
        <f t="shared" si="188"/>
        <v/>
      </c>
      <c r="AQ669" s="46" t="str">
        <f t="shared" si="189"/>
        <v/>
      </c>
    </row>
    <row r="670" spans="2:43" x14ac:dyDescent="0.25">
      <c r="B670" s="139"/>
      <c r="C670" s="139"/>
      <c r="D670" s="3"/>
      <c r="E670" s="1"/>
      <c r="F670" s="3" t="str">
        <f t="shared" si="192"/>
        <v/>
      </c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Y670" s="20"/>
      <c r="Z670" s="4"/>
      <c r="AA670" s="4" t="str">
        <f t="shared" si="190"/>
        <v/>
      </c>
      <c r="AB670" s="4" t="str">
        <f t="shared" si="191"/>
        <v/>
      </c>
      <c r="AD670" s="47" t="str">
        <f t="shared" si="176"/>
        <v/>
      </c>
      <c r="AE670" s="47" t="str">
        <f t="shared" si="177"/>
        <v/>
      </c>
      <c r="AF670" s="46" t="str">
        <f t="shared" si="178"/>
        <v/>
      </c>
      <c r="AG670" s="47" t="str">
        <f t="shared" si="179"/>
        <v/>
      </c>
      <c r="AH670" s="46" t="str">
        <f t="shared" si="180"/>
        <v/>
      </c>
      <c r="AI670" s="46" t="str">
        <f t="shared" si="181"/>
        <v/>
      </c>
      <c r="AJ670" s="46" t="str">
        <f t="shared" si="182"/>
        <v/>
      </c>
      <c r="AK670" s="46" t="str">
        <f t="shared" si="183"/>
        <v/>
      </c>
      <c r="AL670" s="46" t="str">
        <f t="shared" si="184"/>
        <v/>
      </c>
      <c r="AM670" s="46" t="str">
        <f t="shared" si="185"/>
        <v/>
      </c>
      <c r="AN670" s="46" t="str">
        <f t="shared" si="186"/>
        <v/>
      </c>
      <c r="AO670" s="46" t="str">
        <f t="shared" si="187"/>
        <v/>
      </c>
      <c r="AP670" s="46" t="str">
        <f t="shared" si="188"/>
        <v/>
      </c>
      <c r="AQ670" s="46" t="str">
        <f t="shared" si="189"/>
        <v/>
      </c>
    </row>
    <row r="671" spans="2:43" x14ac:dyDescent="0.25">
      <c r="B671" s="139"/>
      <c r="C671" s="139"/>
      <c r="D671" s="3"/>
      <c r="E671" s="1"/>
      <c r="F671" s="3" t="str">
        <f t="shared" si="192"/>
        <v/>
      </c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Y671" s="20"/>
      <c r="Z671" s="4"/>
      <c r="AA671" s="4" t="str">
        <f t="shared" si="190"/>
        <v/>
      </c>
      <c r="AB671" s="4" t="str">
        <f t="shared" si="191"/>
        <v/>
      </c>
      <c r="AD671" s="47" t="str">
        <f t="shared" si="176"/>
        <v/>
      </c>
      <c r="AE671" s="47" t="str">
        <f t="shared" si="177"/>
        <v/>
      </c>
      <c r="AF671" s="46" t="str">
        <f t="shared" si="178"/>
        <v/>
      </c>
      <c r="AG671" s="47" t="str">
        <f t="shared" si="179"/>
        <v/>
      </c>
      <c r="AH671" s="46" t="str">
        <f t="shared" si="180"/>
        <v/>
      </c>
      <c r="AI671" s="46" t="str">
        <f t="shared" si="181"/>
        <v/>
      </c>
      <c r="AJ671" s="46" t="str">
        <f t="shared" si="182"/>
        <v/>
      </c>
      <c r="AK671" s="46" t="str">
        <f t="shared" si="183"/>
        <v/>
      </c>
      <c r="AL671" s="46" t="str">
        <f t="shared" si="184"/>
        <v/>
      </c>
      <c r="AM671" s="46" t="str">
        <f t="shared" si="185"/>
        <v/>
      </c>
      <c r="AN671" s="46" t="str">
        <f t="shared" si="186"/>
        <v/>
      </c>
      <c r="AO671" s="46" t="str">
        <f t="shared" si="187"/>
        <v/>
      </c>
      <c r="AP671" s="46" t="str">
        <f t="shared" si="188"/>
        <v/>
      </c>
      <c r="AQ671" s="46" t="str">
        <f t="shared" si="189"/>
        <v/>
      </c>
    </row>
    <row r="672" spans="2:43" x14ac:dyDescent="0.25">
      <c r="B672" s="139"/>
      <c r="C672" s="139"/>
      <c r="D672" s="3"/>
      <c r="E672" s="1"/>
      <c r="F672" s="3" t="str">
        <f t="shared" si="192"/>
        <v/>
      </c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Y672" s="20"/>
      <c r="Z672" s="4"/>
      <c r="AA672" s="4" t="str">
        <f t="shared" si="190"/>
        <v/>
      </c>
      <c r="AB672" s="4" t="str">
        <f t="shared" si="191"/>
        <v/>
      </c>
      <c r="AD672" s="47" t="str">
        <f t="shared" si="176"/>
        <v/>
      </c>
      <c r="AE672" s="47" t="str">
        <f t="shared" si="177"/>
        <v/>
      </c>
      <c r="AF672" s="46" t="str">
        <f t="shared" si="178"/>
        <v/>
      </c>
      <c r="AG672" s="47" t="str">
        <f t="shared" si="179"/>
        <v/>
      </c>
      <c r="AH672" s="46" t="str">
        <f t="shared" si="180"/>
        <v/>
      </c>
      <c r="AI672" s="46" t="str">
        <f t="shared" si="181"/>
        <v/>
      </c>
      <c r="AJ672" s="46" t="str">
        <f t="shared" si="182"/>
        <v/>
      </c>
      <c r="AK672" s="46" t="str">
        <f t="shared" si="183"/>
        <v/>
      </c>
      <c r="AL672" s="46" t="str">
        <f t="shared" si="184"/>
        <v/>
      </c>
      <c r="AM672" s="46" t="str">
        <f t="shared" si="185"/>
        <v/>
      </c>
      <c r="AN672" s="46" t="str">
        <f t="shared" si="186"/>
        <v/>
      </c>
      <c r="AO672" s="46" t="str">
        <f t="shared" si="187"/>
        <v/>
      </c>
      <c r="AP672" s="46" t="str">
        <f t="shared" si="188"/>
        <v/>
      </c>
      <c r="AQ672" s="46" t="str">
        <f t="shared" si="189"/>
        <v/>
      </c>
    </row>
    <row r="673" spans="2:43" x14ac:dyDescent="0.25">
      <c r="B673" s="139"/>
      <c r="C673" s="139"/>
      <c r="D673" s="3"/>
      <c r="E673" s="1"/>
      <c r="F673" s="3" t="str">
        <f t="shared" si="192"/>
        <v/>
      </c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Y673" s="20"/>
      <c r="Z673" s="4"/>
      <c r="AA673" s="4" t="str">
        <f t="shared" si="190"/>
        <v/>
      </c>
      <c r="AB673" s="4" t="str">
        <f t="shared" si="191"/>
        <v/>
      </c>
      <c r="AD673" s="47" t="str">
        <f t="shared" si="176"/>
        <v/>
      </c>
      <c r="AE673" s="47" t="str">
        <f t="shared" si="177"/>
        <v/>
      </c>
      <c r="AF673" s="46" t="str">
        <f t="shared" si="178"/>
        <v/>
      </c>
      <c r="AG673" s="47" t="str">
        <f t="shared" si="179"/>
        <v/>
      </c>
      <c r="AH673" s="46" t="str">
        <f t="shared" si="180"/>
        <v/>
      </c>
      <c r="AI673" s="46" t="str">
        <f t="shared" si="181"/>
        <v/>
      </c>
      <c r="AJ673" s="46" t="str">
        <f t="shared" si="182"/>
        <v/>
      </c>
      <c r="AK673" s="46" t="str">
        <f t="shared" si="183"/>
        <v/>
      </c>
      <c r="AL673" s="46" t="str">
        <f t="shared" si="184"/>
        <v/>
      </c>
      <c r="AM673" s="46" t="str">
        <f t="shared" si="185"/>
        <v/>
      </c>
      <c r="AN673" s="46" t="str">
        <f t="shared" si="186"/>
        <v/>
      </c>
      <c r="AO673" s="46" t="str">
        <f t="shared" si="187"/>
        <v/>
      </c>
      <c r="AP673" s="46" t="str">
        <f t="shared" si="188"/>
        <v/>
      </c>
      <c r="AQ673" s="46" t="str">
        <f t="shared" si="189"/>
        <v/>
      </c>
    </row>
    <row r="674" spans="2:43" x14ac:dyDescent="0.25">
      <c r="B674" s="139"/>
      <c r="C674" s="139"/>
      <c r="D674" s="3"/>
      <c r="E674" s="1"/>
      <c r="F674" s="3" t="str">
        <f t="shared" si="192"/>
        <v/>
      </c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Y674" s="20"/>
      <c r="Z674" s="4"/>
      <c r="AA674" s="4" t="str">
        <f t="shared" si="190"/>
        <v/>
      </c>
      <c r="AB674" s="4" t="str">
        <f t="shared" si="191"/>
        <v/>
      </c>
      <c r="AD674" s="47" t="str">
        <f t="shared" si="176"/>
        <v/>
      </c>
      <c r="AE674" s="47" t="str">
        <f t="shared" si="177"/>
        <v/>
      </c>
      <c r="AF674" s="46" t="str">
        <f t="shared" si="178"/>
        <v/>
      </c>
      <c r="AG674" s="47" t="str">
        <f t="shared" si="179"/>
        <v/>
      </c>
      <c r="AH674" s="46" t="str">
        <f t="shared" si="180"/>
        <v/>
      </c>
      <c r="AI674" s="46" t="str">
        <f t="shared" si="181"/>
        <v/>
      </c>
      <c r="AJ674" s="46" t="str">
        <f t="shared" si="182"/>
        <v/>
      </c>
      <c r="AK674" s="46" t="str">
        <f t="shared" si="183"/>
        <v/>
      </c>
      <c r="AL674" s="46" t="str">
        <f t="shared" si="184"/>
        <v/>
      </c>
      <c r="AM674" s="46" t="str">
        <f t="shared" si="185"/>
        <v/>
      </c>
      <c r="AN674" s="46" t="str">
        <f t="shared" si="186"/>
        <v/>
      </c>
      <c r="AO674" s="46" t="str">
        <f t="shared" si="187"/>
        <v/>
      </c>
      <c r="AP674" s="46" t="str">
        <f t="shared" si="188"/>
        <v/>
      </c>
      <c r="AQ674" s="46" t="str">
        <f t="shared" si="189"/>
        <v/>
      </c>
    </row>
    <row r="675" spans="2:43" x14ac:dyDescent="0.25">
      <c r="B675" s="139"/>
      <c r="C675" s="139"/>
      <c r="D675" s="3"/>
      <c r="E675" s="1"/>
      <c r="F675" s="3" t="str">
        <f t="shared" si="192"/>
        <v/>
      </c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Y675" s="20"/>
      <c r="Z675" s="4"/>
      <c r="AA675" s="4" t="str">
        <f t="shared" si="190"/>
        <v/>
      </c>
      <c r="AB675" s="4" t="str">
        <f t="shared" si="191"/>
        <v/>
      </c>
      <c r="AD675" s="47" t="str">
        <f t="shared" si="176"/>
        <v/>
      </c>
      <c r="AE675" s="47" t="str">
        <f t="shared" si="177"/>
        <v/>
      </c>
      <c r="AF675" s="46" t="str">
        <f t="shared" si="178"/>
        <v/>
      </c>
      <c r="AG675" s="47" t="str">
        <f t="shared" si="179"/>
        <v/>
      </c>
      <c r="AH675" s="46" t="str">
        <f t="shared" si="180"/>
        <v/>
      </c>
      <c r="AI675" s="46" t="str">
        <f t="shared" si="181"/>
        <v/>
      </c>
      <c r="AJ675" s="46" t="str">
        <f t="shared" si="182"/>
        <v/>
      </c>
      <c r="AK675" s="46" t="str">
        <f t="shared" si="183"/>
        <v/>
      </c>
      <c r="AL675" s="46" t="str">
        <f t="shared" si="184"/>
        <v/>
      </c>
      <c r="AM675" s="46" t="str">
        <f t="shared" si="185"/>
        <v/>
      </c>
      <c r="AN675" s="46" t="str">
        <f t="shared" si="186"/>
        <v/>
      </c>
      <c r="AO675" s="46" t="str">
        <f t="shared" si="187"/>
        <v/>
      </c>
      <c r="AP675" s="46" t="str">
        <f t="shared" si="188"/>
        <v/>
      </c>
      <c r="AQ675" s="46" t="str">
        <f t="shared" si="189"/>
        <v/>
      </c>
    </row>
    <row r="676" spans="2:43" x14ac:dyDescent="0.25">
      <c r="B676" s="139"/>
      <c r="C676" s="139"/>
      <c r="D676" s="3"/>
      <c r="E676" s="1"/>
      <c r="F676" s="3" t="str">
        <f t="shared" si="192"/>
        <v/>
      </c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Y676" s="20"/>
      <c r="Z676" s="4"/>
      <c r="AA676" s="4" t="str">
        <f t="shared" si="190"/>
        <v/>
      </c>
      <c r="AB676" s="4" t="str">
        <f t="shared" si="191"/>
        <v/>
      </c>
      <c r="AD676" s="47" t="str">
        <f t="shared" si="176"/>
        <v/>
      </c>
      <c r="AE676" s="47" t="str">
        <f t="shared" si="177"/>
        <v/>
      </c>
      <c r="AF676" s="46" t="str">
        <f t="shared" si="178"/>
        <v/>
      </c>
      <c r="AG676" s="47" t="str">
        <f t="shared" si="179"/>
        <v/>
      </c>
      <c r="AH676" s="46" t="str">
        <f t="shared" si="180"/>
        <v/>
      </c>
      <c r="AI676" s="46" t="str">
        <f t="shared" si="181"/>
        <v/>
      </c>
      <c r="AJ676" s="46" t="str">
        <f t="shared" si="182"/>
        <v/>
      </c>
      <c r="AK676" s="46" t="str">
        <f t="shared" si="183"/>
        <v/>
      </c>
      <c r="AL676" s="46" t="str">
        <f t="shared" si="184"/>
        <v/>
      </c>
      <c r="AM676" s="46" t="str">
        <f t="shared" si="185"/>
        <v/>
      </c>
      <c r="AN676" s="46" t="str">
        <f t="shared" si="186"/>
        <v/>
      </c>
      <c r="AO676" s="46" t="str">
        <f t="shared" si="187"/>
        <v/>
      </c>
      <c r="AP676" s="46" t="str">
        <f t="shared" si="188"/>
        <v/>
      </c>
      <c r="AQ676" s="46" t="str">
        <f t="shared" si="189"/>
        <v/>
      </c>
    </row>
    <row r="677" spans="2:43" x14ac:dyDescent="0.25">
      <c r="B677" s="139"/>
      <c r="C677" s="139"/>
      <c r="D677" s="3"/>
      <c r="E677" s="1"/>
      <c r="F677" s="3" t="str">
        <f t="shared" si="192"/>
        <v/>
      </c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Y677" s="20"/>
      <c r="Z677" s="4"/>
      <c r="AA677" s="4" t="str">
        <f t="shared" si="190"/>
        <v/>
      </c>
      <c r="AB677" s="4" t="str">
        <f t="shared" si="191"/>
        <v/>
      </c>
      <c r="AD677" s="47" t="str">
        <f t="shared" si="176"/>
        <v/>
      </c>
      <c r="AE677" s="47" t="str">
        <f t="shared" si="177"/>
        <v/>
      </c>
      <c r="AF677" s="46" t="str">
        <f t="shared" si="178"/>
        <v/>
      </c>
      <c r="AG677" s="47" t="str">
        <f t="shared" si="179"/>
        <v/>
      </c>
      <c r="AH677" s="46" t="str">
        <f t="shared" si="180"/>
        <v/>
      </c>
      <c r="AI677" s="46" t="str">
        <f t="shared" si="181"/>
        <v/>
      </c>
      <c r="AJ677" s="46" t="str">
        <f t="shared" si="182"/>
        <v/>
      </c>
      <c r="AK677" s="46" t="str">
        <f t="shared" si="183"/>
        <v/>
      </c>
      <c r="AL677" s="46" t="str">
        <f t="shared" si="184"/>
        <v/>
      </c>
      <c r="AM677" s="46" t="str">
        <f t="shared" si="185"/>
        <v/>
      </c>
      <c r="AN677" s="46" t="str">
        <f t="shared" si="186"/>
        <v/>
      </c>
      <c r="AO677" s="46" t="str">
        <f t="shared" si="187"/>
        <v/>
      </c>
      <c r="AP677" s="46" t="str">
        <f t="shared" si="188"/>
        <v/>
      </c>
      <c r="AQ677" s="46" t="str">
        <f t="shared" si="189"/>
        <v/>
      </c>
    </row>
    <row r="678" spans="2:43" x14ac:dyDescent="0.25">
      <c r="B678" s="139"/>
      <c r="C678" s="139"/>
      <c r="D678" s="3"/>
      <c r="E678" s="1"/>
      <c r="F678" s="3" t="str">
        <f t="shared" si="192"/>
        <v/>
      </c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Y678" s="20"/>
      <c r="Z678" s="4"/>
      <c r="AA678" s="4" t="str">
        <f t="shared" si="190"/>
        <v/>
      </c>
      <c r="AB678" s="4" t="str">
        <f t="shared" si="191"/>
        <v/>
      </c>
      <c r="AD678" s="47" t="str">
        <f t="shared" si="176"/>
        <v/>
      </c>
      <c r="AE678" s="47" t="str">
        <f t="shared" si="177"/>
        <v/>
      </c>
      <c r="AF678" s="46" t="str">
        <f t="shared" si="178"/>
        <v/>
      </c>
      <c r="AG678" s="47" t="str">
        <f t="shared" si="179"/>
        <v/>
      </c>
      <c r="AH678" s="46" t="str">
        <f t="shared" si="180"/>
        <v/>
      </c>
      <c r="AI678" s="46" t="str">
        <f t="shared" si="181"/>
        <v/>
      </c>
      <c r="AJ678" s="46" t="str">
        <f t="shared" si="182"/>
        <v/>
      </c>
      <c r="AK678" s="46" t="str">
        <f t="shared" si="183"/>
        <v/>
      </c>
      <c r="AL678" s="46" t="str">
        <f t="shared" si="184"/>
        <v/>
      </c>
      <c r="AM678" s="46" t="str">
        <f t="shared" si="185"/>
        <v/>
      </c>
      <c r="AN678" s="46" t="str">
        <f t="shared" si="186"/>
        <v/>
      </c>
      <c r="AO678" s="46" t="str">
        <f t="shared" si="187"/>
        <v/>
      </c>
      <c r="AP678" s="46" t="str">
        <f t="shared" si="188"/>
        <v/>
      </c>
      <c r="AQ678" s="46" t="str">
        <f t="shared" si="189"/>
        <v/>
      </c>
    </row>
    <row r="679" spans="2:43" x14ac:dyDescent="0.25">
      <c r="B679" s="139"/>
      <c r="C679" s="139"/>
      <c r="D679" s="3"/>
      <c r="E679" s="1"/>
      <c r="F679" s="3" t="str">
        <f t="shared" si="192"/>
        <v/>
      </c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Y679" s="20"/>
      <c r="Z679" s="4"/>
      <c r="AA679" s="4" t="str">
        <f t="shared" si="190"/>
        <v/>
      </c>
      <c r="AB679" s="4" t="str">
        <f t="shared" si="191"/>
        <v/>
      </c>
      <c r="AD679" s="47" t="str">
        <f t="shared" si="176"/>
        <v/>
      </c>
      <c r="AE679" s="47" t="str">
        <f t="shared" si="177"/>
        <v/>
      </c>
      <c r="AF679" s="46" t="str">
        <f t="shared" si="178"/>
        <v/>
      </c>
      <c r="AG679" s="47" t="str">
        <f t="shared" si="179"/>
        <v/>
      </c>
      <c r="AH679" s="46" t="str">
        <f t="shared" si="180"/>
        <v/>
      </c>
      <c r="AI679" s="46" t="str">
        <f t="shared" si="181"/>
        <v/>
      </c>
      <c r="AJ679" s="46" t="str">
        <f t="shared" si="182"/>
        <v/>
      </c>
      <c r="AK679" s="46" t="str">
        <f t="shared" si="183"/>
        <v/>
      </c>
      <c r="AL679" s="46" t="str">
        <f t="shared" si="184"/>
        <v/>
      </c>
      <c r="AM679" s="46" t="str">
        <f t="shared" si="185"/>
        <v/>
      </c>
      <c r="AN679" s="46" t="str">
        <f t="shared" si="186"/>
        <v/>
      </c>
      <c r="AO679" s="46" t="str">
        <f t="shared" si="187"/>
        <v/>
      </c>
      <c r="AP679" s="46" t="str">
        <f t="shared" si="188"/>
        <v/>
      </c>
      <c r="AQ679" s="46" t="str">
        <f t="shared" si="189"/>
        <v/>
      </c>
    </row>
    <row r="680" spans="2:43" x14ac:dyDescent="0.25">
      <c r="B680" s="139"/>
      <c r="C680" s="139"/>
      <c r="D680" s="3"/>
      <c r="E680" s="1"/>
      <c r="F680" s="3" t="str">
        <f t="shared" si="192"/>
        <v/>
      </c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Y680" s="20"/>
      <c r="Z680" s="4"/>
      <c r="AA680" s="4" t="str">
        <f t="shared" si="190"/>
        <v/>
      </c>
      <c r="AB680" s="4" t="str">
        <f t="shared" si="191"/>
        <v/>
      </c>
      <c r="AD680" s="47" t="str">
        <f t="shared" si="176"/>
        <v/>
      </c>
      <c r="AE680" s="47" t="str">
        <f t="shared" si="177"/>
        <v/>
      </c>
      <c r="AF680" s="46" t="str">
        <f t="shared" si="178"/>
        <v/>
      </c>
      <c r="AG680" s="47" t="str">
        <f t="shared" si="179"/>
        <v/>
      </c>
      <c r="AH680" s="46" t="str">
        <f t="shared" si="180"/>
        <v/>
      </c>
      <c r="AI680" s="46" t="str">
        <f t="shared" si="181"/>
        <v/>
      </c>
      <c r="AJ680" s="46" t="str">
        <f t="shared" si="182"/>
        <v/>
      </c>
      <c r="AK680" s="46" t="str">
        <f t="shared" si="183"/>
        <v/>
      </c>
      <c r="AL680" s="46" t="str">
        <f t="shared" si="184"/>
        <v/>
      </c>
      <c r="AM680" s="46" t="str">
        <f t="shared" si="185"/>
        <v/>
      </c>
      <c r="AN680" s="46" t="str">
        <f t="shared" si="186"/>
        <v/>
      </c>
      <c r="AO680" s="46" t="str">
        <f t="shared" si="187"/>
        <v/>
      </c>
      <c r="AP680" s="46" t="str">
        <f t="shared" si="188"/>
        <v/>
      </c>
      <c r="AQ680" s="46" t="str">
        <f t="shared" si="189"/>
        <v/>
      </c>
    </row>
    <row r="681" spans="2:43" x14ac:dyDescent="0.25">
      <c r="B681" s="139"/>
      <c r="C681" s="139"/>
      <c r="D681" s="3"/>
      <c r="E681" s="1"/>
      <c r="F681" s="3" t="str">
        <f t="shared" si="192"/>
        <v/>
      </c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Y681" s="20"/>
      <c r="Z681" s="4"/>
      <c r="AA681" s="4" t="str">
        <f t="shared" si="190"/>
        <v/>
      </c>
      <c r="AB681" s="4" t="str">
        <f t="shared" si="191"/>
        <v/>
      </c>
      <c r="AD681" s="47" t="str">
        <f t="shared" si="176"/>
        <v/>
      </c>
      <c r="AE681" s="47" t="str">
        <f t="shared" si="177"/>
        <v/>
      </c>
      <c r="AF681" s="46" t="str">
        <f t="shared" si="178"/>
        <v/>
      </c>
      <c r="AG681" s="47" t="str">
        <f t="shared" si="179"/>
        <v/>
      </c>
      <c r="AH681" s="46" t="str">
        <f t="shared" si="180"/>
        <v/>
      </c>
      <c r="AI681" s="46" t="str">
        <f t="shared" si="181"/>
        <v/>
      </c>
      <c r="AJ681" s="46" t="str">
        <f t="shared" si="182"/>
        <v/>
      </c>
      <c r="AK681" s="46" t="str">
        <f t="shared" si="183"/>
        <v/>
      </c>
      <c r="AL681" s="46" t="str">
        <f t="shared" si="184"/>
        <v/>
      </c>
      <c r="AM681" s="46" t="str">
        <f t="shared" si="185"/>
        <v/>
      </c>
      <c r="AN681" s="46" t="str">
        <f t="shared" si="186"/>
        <v/>
      </c>
      <c r="AO681" s="46" t="str">
        <f t="shared" si="187"/>
        <v/>
      </c>
      <c r="AP681" s="46" t="str">
        <f t="shared" si="188"/>
        <v/>
      </c>
      <c r="AQ681" s="46" t="str">
        <f t="shared" si="189"/>
        <v/>
      </c>
    </row>
    <row r="682" spans="2:43" x14ac:dyDescent="0.25">
      <c r="B682" s="139"/>
      <c r="C682" s="139"/>
      <c r="D682" s="3"/>
      <c r="E682" s="1"/>
      <c r="F682" s="3" t="str">
        <f t="shared" si="192"/>
        <v/>
      </c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Y682" s="20"/>
      <c r="Z682" s="4"/>
      <c r="AA682" s="4" t="str">
        <f t="shared" si="190"/>
        <v/>
      </c>
      <c r="AB682" s="4" t="str">
        <f t="shared" si="191"/>
        <v/>
      </c>
      <c r="AD682" s="47" t="str">
        <f t="shared" si="176"/>
        <v/>
      </c>
      <c r="AE682" s="47" t="str">
        <f t="shared" si="177"/>
        <v/>
      </c>
      <c r="AF682" s="46" t="str">
        <f t="shared" si="178"/>
        <v/>
      </c>
      <c r="AG682" s="47" t="str">
        <f t="shared" si="179"/>
        <v/>
      </c>
      <c r="AH682" s="46" t="str">
        <f t="shared" si="180"/>
        <v/>
      </c>
      <c r="AI682" s="46" t="str">
        <f t="shared" si="181"/>
        <v/>
      </c>
      <c r="AJ682" s="46" t="str">
        <f t="shared" si="182"/>
        <v/>
      </c>
      <c r="AK682" s="46" t="str">
        <f t="shared" si="183"/>
        <v/>
      </c>
      <c r="AL682" s="46" t="str">
        <f t="shared" si="184"/>
        <v/>
      </c>
      <c r="AM682" s="46" t="str">
        <f t="shared" si="185"/>
        <v/>
      </c>
      <c r="AN682" s="46" t="str">
        <f t="shared" si="186"/>
        <v/>
      </c>
      <c r="AO682" s="46" t="str">
        <f t="shared" si="187"/>
        <v/>
      </c>
      <c r="AP682" s="46" t="str">
        <f t="shared" si="188"/>
        <v/>
      </c>
      <c r="AQ682" s="46" t="str">
        <f t="shared" si="189"/>
        <v/>
      </c>
    </row>
    <row r="683" spans="2:43" x14ac:dyDescent="0.25">
      <c r="B683" s="139"/>
      <c r="C683" s="139"/>
      <c r="D683" s="3"/>
      <c r="E683" s="1"/>
      <c r="F683" s="3" t="str">
        <f t="shared" si="192"/>
        <v/>
      </c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Y683" s="20"/>
      <c r="Z683" s="4"/>
      <c r="AA683" s="4" t="str">
        <f t="shared" si="190"/>
        <v/>
      </c>
      <c r="AB683" s="4" t="str">
        <f t="shared" si="191"/>
        <v/>
      </c>
      <c r="AD683" s="47" t="str">
        <f t="shared" si="176"/>
        <v/>
      </c>
      <c r="AE683" s="47" t="str">
        <f t="shared" si="177"/>
        <v/>
      </c>
      <c r="AF683" s="46" t="str">
        <f t="shared" si="178"/>
        <v/>
      </c>
      <c r="AG683" s="47" t="str">
        <f t="shared" si="179"/>
        <v/>
      </c>
      <c r="AH683" s="46" t="str">
        <f t="shared" si="180"/>
        <v/>
      </c>
      <c r="AI683" s="46" t="str">
        <f t="shared" si="181"/>
        <v/>
      </c>
      <c r="AJ683" s="46" t="str">
        <f t="shared" si="182"/>
        <v/>
      </c>
      <c r="AK683" s="46" t="str">
        <f t="shared" si="183"/>
        <v/>
      </c>
      <c r="AL683" s="46" t="str">
        <f t="shared" si="184"/>
        <v/>
      </c>
      <c r="AM683" s="46" t="str">
        <f t="shared" si="185"/>
        <v/>
      </c>
      <c r="AN683" s="46" t="str">
        <f t="shared" si="186"/>
        <v/>
      </c>
      <c r="AO683" s="46" t="str">
        <f t="shared" si="187"/>
        <v/>
      </c>
      <c r="AP683" s="46" t="str">
        <f t="shared" si="188"/>
        <v/>
      </c>
      <c r="AQ683" s="46" t="str">
        <f t="shared" si="189"/>
        <v/>
      </c>
    </row>
    <row r="684" spans="2:43" x14ac:dyDescent="0.25">
      <c r="B684" s="139"/>
      <c r="C684" s="139"/>
      <c r="D684" s="3"/>
      <c r="E684" s="1"/>
      <c r="F684" s="3" t="str">
        <f t="shared" si="192"/>
        <v/>
      </c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Y684" s="20"/>
      <c r="Z684" s="4"/>
      <c r="AA684" s="4" t="str">
        <f t="shared" si="190"/>
        <v/>
      </c>
      <c r="AB684" s="4" t="str">
        <f t="shared" si="191"/>
        <v/>
      </c>
      <c r="AD684" s="47" t="str">
        <f t="shared" si="176"/>
        <v/>
      </c>
      <c r="AE684" s="47" t="str">
        <f t="shared" si="177"/>
        <v/>
      </c>
      <c r="AF684" s="46" t="str">
        <f t="shared" si="178"/>
        <v/>
      </c>
      <c r="AG684" s="47" t="str">
        <f t="shared" si="179"/>
        <v/>
      </c>
      <c r="AH684" s="46" t="str">
        <f t="shared" si="180"/>
        <v/>
      </c>
      <c r="AI684" s="46" t="str">
        <f t="shared" si="181"/>
        <v/>
      </c>
      <c r="AJ684" s="46" t="str">
        <f t="shared" si="182"/>
        <v/>
      </c>
      <c r="AK684" s="46" t="str">
        <f t="shared" si="183"/>
        <v/>
      </c>
      <c r="AL684" s="46" t="str">
        <f t="shared" si="184"/>
        <v/>
      </c>
      <c r="AM684" s="46" t="str">
        <f t="shared" si="185"/>
        <v/>
      </c>
      <c r="AN684" s="46" t="str">
        <f t="shared" si="186"/>
        <v/>
      </c>
      <c r="AO684" s="46" t="str">
        <f t="shared" si="187"/>
        <v/>
      </c>
      <c r="AP684" s="46" t="str">
        <f t="shared" si="188"/>
        <v/>
      </c>
      <c r="AQ684" s="46" t="str">
        <f t="shared" si="189"/>
        <v/>
      </c>
    </row>
    <row r="685" spans="2:43" x14ac:dyDescent="0.25">
      <c r="B685" s="139"/>
      <c r="C685" s="139"/>
      <c r="D685" s="3"/>
      <c r="E685" s="1"/>
      <c r="F685" s="3" t="str">
        <f t="shared" si="192"/>
        <v/>
      </c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Y685" s="20"/>
      <c r="Z685" s="4"/>
      <c r="AA685" s="4" t="str">
        <f t="shared" si="190"/>
        <v/>
      </c>
      <c r="AB685" s="4" t="str">
        <f t="shared" si="191"/>
        <v/>
      </c>
      <c r="AD685" s="47" t="str">
        <f t="shared" ref="AD685:AD748" si="193">IF(OR(B685="PARTIDA",B685="SUBPARTIDA"),MID(D685,1,2),"")</f>
        <v/>
      </c>
      <c r="AE685" s="47" t="str">
        <f t="shared" ref="AE685:AE748" si="194">IF(AND($E685=$E$13,OR($B685="PARTIDA",$B685="SUBPARTIDA")),IF($G685="PZ",$AN$2,1),"")</f>
        <v/>
      </c>
      <c r="AF685" s="46" t="str">
        <f t="shared" ref="AF685:AF748" si="195">IF(E685=$E$13,MID($G685,1,3),"")</f>
        <v/>
      </c>
      <c r="AG685" s="47" t="str">
        <f t="shared" ref="AG685:AG748" si="196">IF(E685=$E$13,AA685,"")</f>
        <v/>
      </c>
      <c r="AH685" s="46" t="str">
        <f t="shared" ref="AH685:AH748" si="197">IF(AH$13="","",IF($E685=$E$12,IF(OR($B685="partida",$B685="SUBPARTIDA"),S685*$Z685,""),""))</f>
        <v/>
      </c>
      <c r="AI685" s="46" t="str">
        <f t="shared" ref="AI685:AI748" si="198">IF(AI$13="","",IF($E685=$E$12,IF(OR($B685="partida",$B685="SUBPARTIDA"),T685*$Z685,""),""))</f>
        <v/>
      </c>
      <c r="AJ685" s="46" t="str">
        <f t="shared" ref="AJ685:AJ748" si="199">IF(AJ$13="","",IF($E685=$E$12,IF(OR($B685="partida",$B685="SUBPARTIDA"),U685*$Z685,""),""))</f>
        <v/>
      </c>
      <c r="AK685" s="46" t="str">
        <f t="shared" ref="AK685:AK748" si="200">IF(AK$13="","",IF($E685=$E$12,IF(OR($B685="partida",$B685="SUBPARTIDA"),V685*$Z685,""),""))</f>
        <v/>
      </c>
      <c r="AL685" s="46" t="str">
        <f t="shared" ref="AL685:AL748" si="201">IF(AL$13="","",IF($E685=$E$12,IF(OR($B685="partida",$B685="SUBPARTIDA"),W685*$Z685,""),""))</f>
        <v/>
      </c>
      <c r="AM685" s="46" t="str">
        <f t="shared" ref="AM685:AM748" si="202">IF(AM$13="","",IF($E685=$E$13,"",IF(OR($B685="PARTIDA",$B685="SUBPARTIDA"),S685*$Z685,"")))</f>
        <v/>
      </c>
      <c r="AN685" s="46" t="str">
        <f t="shared" ref="AN685:AN748" si="203">IF(AN$13="","",IF($E685=$E$13,"",IF(OR($B685="PARTIDA",$B685="SUBPARTIDA"),T685*$Z685,"")))</f>
        <v/>
      </c>
      <c r="AO685" s="46" t="str">
        <f t="shared" ref="AO685:AO748" si="204">IF(AO$13="","",IF($E685=$E$13,"",IF(OR($B685="PARTIDA",$B685="SUBPARTIDA"),U685*$Z685,"")))</f>
        <v/>
      </c>
      <c r="AP685" s="46" t="str">
        <f t="shared" ref="AP685:AP748" si="205">IF(AP$13="","",IF($E685=$E$13,"",IF(OR($B685="PARTIDA",$B685="SUBPARTIDA"),V685*$Z685,"")))</f>
        <v/>
      </c>
      <c r="AQ685" s="46" t="str">
        <f t="shared" ref="AQ685:AQ748" si="206">IF(AQ$13="","",IF($E685=$E$13,"",IF(OR($B685="PARTIDA",$B685="SUBPARTIDA"),W685*$Z685,"")))</f>
        <v/>
      </c>
    </row>
    <row r="686" spans="2:43" x14ac:dyDescent="0.25">
      <c r="B686" s="139"/>
      <c r="C686" s="139"/>
      <c r="D686" s="3"/>
      <c r="E686" s="1"/>
      <c r="F686" s="3" t="str">
        <f t="shared" si="192"/>
        <v/>
      </c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Y686" s="20"/>
      <c r="Z686" s="4"/>
      <c r="AA686" s="4" t="str">
        <f t="shared" si="190"/>
        <v/>
      </c>
      <c r="AB686" s="4" t="str">
        <f t="shared" si="191"/>
        <v/>
      </c>
      <c r="AD686" s="47" t="str">
        <f t="shared" si="193"/>
        <v/>
      </c>
      <c r="AE686" s="47" t="str">
        <f t="shared" si="194"/>
        <v/>
      </c>
      <c r="AF686" s="46" t="str">
        <f t="shared" si="195"/>
        <v/>
      </c>
      <c r="AG686" s="47" t="str">
        <f t="shared" si="196"/>
        <v/>
      </c>
      <c r="AH686" s="46" t="str">
        <f t="shared" si="197"/>
        <v/>
      </c>
      <c r="AI686" s="46" t="str">
        <f t="shared" si="198"/>
        <v/>
      </c>
      <c r="AJ686" s="46" t="str">
        <f t="shared" si="199"/>
        <v/>
      </c>
      <c r="AK686" s="46" t="str">
        <f t="shared" si="200"/>
        <v/>
      </c>
      <c r="AL686" s="46" t="str">
        <f t="shared" si="201"/>
        <v/>
      </c>
      <c r="AM686" s="46" t="str">
        <f t="shared" si="202"/>
        <v/>
      </c>
      <c r="AN686" s="46" t="str">
        <f t="shared" si="203"/>
        <v/>
      </c>
      <c r="AO686" s="46" t="str">
        <f t="shared" si="204"/>
        <v/>
      </c>
      <c r="AP686" s="46" t="str">
        <f t="shared" si="205"/>
        <v/>
      </c>
      <c r="AQ686" s="46" t="str">
        <f t="shared" si="206"/>
        <v/>
      </c>
    </row>
    <row r="687" spans="2:43" x14ac:dyDescent="0.25">
      <c r="B687" s="139"/>
      <c r="C687" s="139"/>
      <c r="D687" s="3"/>
      <c r="E687" s="1"/>
      <c r="F687" s="3" t="str">
        <f t="shared" si="192"/>
        <v/>
      </c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Y687" s="20"/>
      <c r="Z687" s="4"/>
      <c r="AA687" s="4" t="str">
        <f t="shared" si="190"/>
        <v/>
      </c>
      <c r="AB687" s="4" t="str">
        <f t="shared" si="191"/>
        <v/>
      </c>
      <c r="AD687" s="47" t="str">
        <f t="shared" si="193"/>
        <v/>
      </c>
      <c r="AE687" s="47" t="str">
        <f t="shared" si="194"/>
        <v/>
      </c>
      <c r="AF687" s="46" t="str">
        <f t="shared" si="195"/>
        <v/>
      </c>
      <c r="AG687" s="47" t="str">
        <f t="shared" si="196"/>
        <v/>
      </c>
      <c r="AH687" s="46" t="str">
        <f t="shared" si="197"/>
        <v/>
      </c>
      <c r="AI687" s="46" t="str">
        <f t="shared" si="198"/>
        <v/>
      </c>
      <c r="AJ687" s="46" t="str">
        <f t="shared" si="199"/>
        <v/>
      </c>
      <c r="AK687" s="46" t="str">
        <f t="shared" si="200"/>
        <v/>
      </c>
      <c r="AL687" s="46" t="str">
        <f t="shared" si="201"/>
        <v/>
      </c>
      <c r="AM687" s="46" t="str">
        <f t="shared" si="202"/>
        <v/>
      </c>
      <c r="AN687" s="46" t="str">
        <f t="shared" si="203"/>
        <v/>
      </c>
      <c r="AO687" s="46" t="str">
        <f t="shared" si="204"/>
        <v/>
      </c>
      <c r="AP687" s="46" t="str">
        <f t="shared" si="205"/>
        <v/>
      </c>
      <c r="AQ687" s="46" t="str">
        <f t="shared" si="206"/>
        <v/>
      </c>
    </row>
    <row r="688" spans="2:43" x14ac:dyDescent="0.25">
      <c r="B688" s="139"/>
      <c r="C688" s="139"/>
      <c r="D688" s="3"/>
      <c r="E688" s="1"/>
      <c r="F688" s="3" t="str">
        <f t="shared" si="192"/>
        <v/>
      </c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Y688" s="20"/>
      <c r="Z688" s="4"/>
      <c r="AA688" s="4" t="str">
        <f t="shared" si="190"/>
        <v/>
      </c>
      <c r="AB688" s="4" t="str">
        <f t="shared" si="191"/>
        <v/>
      </c>
      <c r="AD688" s="47" t="str">
        <f t="shared" si="193"/>
        <v/>
      </c>
      <c r="AE688" s="47" t="str">
        <f t="shared" si="194"/>
        <v/>
      </c>
      <c r="AF688" s="46" t="str">
        <f t="shared" si="195"/>
        <v/>
      </c>
      <c r="AG688" s="47" t="str">
        <f t="shared" si="196"/>
        <v/>
      </c>
      <c r="AH688" s="46" t="str">
        <f t="shared" si="197"/>
        <v/>
      </c>
      <c r="AI688" s="46" t="str">
        <f t="shared" si="198"/>
        <v/>
      </c>
      <c r="AJ688" s="46" t="str">
        <f t="shared" si="199"/>
        <v/>
      </c>
      <c r="AK688" s="46" t="str">
        <f t="shared" si="200"/>
        <v/>
      </c>
      <c r="AL688" s="46" t="str">
        <f t="shared" si="201"/>
        <v/>
      </c>
      <c r="AM688" s="46" t="str">
        <f t="shared" si="202"/>
        <v/>
      </c>
      <c r="AN688" s="46" t="str">
        <f t="shared" si="203"/>
        <v/>
      </c>
      <c r="AO688" s="46" t="str">
        <f t="shared" si="204"/>
        <v/>
      </c>
      <c r="AP688" s="46" t="str">
        <f t="shared" si="205"/>
        <v/>
      </c>
      <c r="AQ688" s="46" t="str">
        <f t="shared" si="206"/>
        <v/>
      </c>
    </row>
    <row r="689" spans="2:43" x14ac:dyDescent="0.25">
      <c r="B689" s="139"/>
      <c r="C689" s="139"/>
      <c r="D689" s="3"/>
      <c r="E689" s="1"/>
      <c r="F689" s="3" t="str">
        <f t="shared" si="192"/>
        <v/>
      </c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Y689" s="20"/>
      <c r="Z689" s="4"/>
      <c r="AA689" s="4" t="str">
        <f t="shared" si="190"/>
        <v/>
      </c>
      <c r="AB689" s="4" t="str">
        <f t="shared" si="191"/>
        <v/>
      </c>
      <c r="AD689" s="47" t="str">
        <f t="shared" si="193"/>
        <v/>
      </c>
      <c r="AE689" s="47" t="str">
        <f t="shared" si="194"/>
        <v/>
      </c>
      <c r="AF689" s="46" t="str">
        <f t="shared" si="195"/>
        <v/>
      </c>
      <c r="AG689" s="47" t="str">
        <f t="shared" si="196"/>
        <v/>
      </c>
      <c r="AH689" s="46" t="str">
        <f t="shared" si="197"/>
        <v/>
      </c>
      <c r="AI689" s="46" t="str">
        <f t="shared" si="198"/>
        <v/>
      </c>
      <c r="AJ689" s="46" t="str">
        <f t="shared" si="199"/>
        <v/>
      </c>
      <c r="AK689" s="46" t="str">
        <f t="shared" si="200"/>
        <v/>
      </c>
      <c r="AL689" s="46" t="str">
        <f t="shared" si="201"/>
        <v/>
      </c>
      <c r="AM689" s="46" t="str">
        <f t="shared" si="202"/>
        <v/>
      </c>
      <c r="AN689" s="46" t="str">
        <f t="shared" si="203"/>
        <v/>
      </c>
      <c r="AO689" s="46" t="str">
        <f t="shared" si="204"/>
        <v/>
      </c>
      <c r="AP689" s="46" t="str">
        <f t="shared" si="205"/>
        <v/>
      </c>
      <c r="AQ689" s="46" t="str">
        <f t="shared" si="206"/>
        <v/>
      </c>
    </row>
    <row r="690" spans="2:43" x14ac:dyDescent="0.25">
      <c r="B690" s="139"/>
      <c r="C690" s="139"/>
      <c r="D690" s="3"/>
      <c r="E690" s="1"/>
      <c r="F690" s="3" t="str">
        <f t="shared" si="192"/>
        <v/>
      </c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Y690" s="20"/>
      <c r="Z690" s="4"/>
      <c r="AA690" s="4" t="str">
        <f t="shared" si="190"/>
        <v/>
      </c>
      <c r="AB690" s="4" t="str">
        <f t="shared" si="191"/>
        <v/>
      </c>
      <c r="AD690" s="47" t="str">
        <f t="shared" si="193"/>
        <v/>
      </c>
      <c r="AE690" s="47" t="str">
        <f t="shared" si="194"/>
        <v/>
      </c>
      <c r="AF690" s="46" t="str">
        <f t="shared" si="195"/>
        <v/>
      </c>
      <c r="AG690" s="47" t="str">
        <f t="shared" si="196"/>
        <v/>
      </c>
      <c r="AH690" s="46" t="str">
        <f t="shared" si="197"/>
        <v/>
      </c>
      <c r="AI690" s="46" t="str">
        <f t="shared" si="198"/>
        <v/>
      </c>
      <c r="AJ690" s="46" t="str">
        <f t="shared" si="199"/>
        <v/>
      </c>
      <c r="AK690" s="46" t="str">
        <f t="shared" si="200"/>
        <v/>
      </c>
      <c r="AL690" s="46" t="str">
        <f t="shared" si="201"/>
        <v/>
      </c>
      <c r="AM690" s="46" t="str">
        <f t="shared" si="202"/>
        <v/>
      </c>
      <c r="AN690" s="46" t="str">
        <f t="shared" si="203"/>
        <v/>
      </c>
      <c r="AO690" s="46" t="str">
        <f t="shared" si="204"/>
        <v/>
      </c>
      <c r="AP690" s="46" t="str">
        <f t="shared" si="205"/>
        <v/>
      </c>
      <c r="AQ690" s="46" t="str">
        <f t="shared" si="206"/>
        <v/>
      </c>
    </row>
    <row r="691" spans="2:43" x14ac:dyDescent="0.25">
      <c r="B691" s="139"/>
      <c r="C691" s="139"/>
      <c r="D691" s="3"/>
      <c r="E691" s="1"/>
      <c r="F691" s="3" t="str">
        <f t="shared" si="192"/>
        <v/>
      </c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Y691" s="20"/>
      <c r="Z691" s="4"/>
      <c r="AA691" s="4" t="str">
        <f t="shared" si="190"/>
        <v/>
      </c>
      <c r="AB691" s="4" t="str">
        <f t="shared" si="191"/>
        <v/>
      </c>
      <c r="AD691" s="47" t="str">
        <f t="shared" si="193"/>
        <v/>
      </c>
      <c r="AE691" s="47" t="str">
        <f t="shared" si="194"/>
        <v/>
      </c>
      <c r="AF691" s="46" t="str">
        <f t="shared" si="195"/>
        <v/>
      </c>
      <c r="AG691" s="47" t="str">
        <f t="shared" si="196"/>
        <v/>
      </c>
      <c r="AH691" s="46" t="str">
        <f t="shared" si="197"/>
        <v/>
      </c>
      <c r="AI691" s="46" t="str">
        <f t="shared" si="198"/>
        <v/>
      </c>
      <c r="AJ691" s="46" t="str">
        <f t="shared" si="199"/>
        <v/>
      </c>
      <c r="AK691" s="46" t="str">
        <f t="shared" si="200"/>
        <v/>
      </c>
      <c r="AL691" s="46" t="str">
        <f t="shared" si="201"/>
        <v/>
      </c>
      <c r="AM691" s="46" t="str">
        <f t="shared" si="202"/>
        <v/>
      </c>
      <c r="AN691" s="46" t="str">
        <f t="shared" si="203"/>
        <v/>
      </c>
      <c r="AO691" s="46" t="str">
        <f t="shared" si="204"/>
        <v/>
      </c>
      <c r="AP691" s="46" t="str">
        <f t="shared" si="205"/>
        <v/>
      </c>
      <c r="AQ691" s="46" t="str">
        <f t="shared" si="206"/>
        <v/>
      </c>
    </row>
    <row r="692" spans="2:43" x14ac:dyDescent="0.25">
      <c r="B692" s="139"/>
      <c r="C692" s="139"/>
      <c r="D692" s="3"/>
      <c r="E692" s="1"/>
      <c r="F692" s="3" t="str">
        <f t="shared" si="192"/>
        <v/>
      </c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Y692" s="20"/>
      <c r="Z692" s="4"/>
      <c r="AA692" s="4" t="str">
        <f t="shared" si="190"/>
        <v/>
      </c>
      <c r="AB692" s="4" t="str">
        <f t="shared" si="191"/>
        <v/>
      </c>
      <c r="AD692" s="47" t="str">
        <f t="shared" si="193"/>
        <v/>
      </c>
      <c r="AE692" s="47" t="str">
        <f t="shared" si="194"/>
        <v/>
      </c>
      <c r="AF692" s="46" t="str">
        <f t="shared" si="195"/>
        <v/>
      </c>
      <c r="AG692" s="47" t="str">
        <f t="shared" si="196"/>
        <v/>
      </c>
      <c r="AH692" s="46" t="str">
        <f t="shared" si="197"/>
        <v/>
      </c>
      <c r="AI692" s="46" t="str">
        <f t="shared" si="198"/>
        <v/>
      </c>
      <c r="AJ692" s="46" t="str">
        <f t="shared" si="199"/>
        <v/>
      </c>
      <c r="AK692" s="46" t="str">
        <f t="shared" si="200"/>
        <v/>
      </c>
      <c r="AL692" s="46" t="str">
        <f t="shared" si="201"/>
        <v/>
      </c>
      <c r="AM692" s="46" t="str">
        <f t="shared" si="202"/>
        <v/>
      </c>
      <c r="AN692" s="46" t="str">
        <f t="shared" si="203"/>
        <v/>
      </c>
      <c r="AO692" s="46" t="str">
        <f t="shared" si="204"/>
        <v/>
      </c>
      <c r="AP692" s="46" t="str">
        <f t="shared" si="205"/>
        <v/>
      </c>
      <c r="AQ692" s="46" t="str">
        <f t="shared" si="206"/>
        <v/>
      </c>
    </row>
    <row r="693" spans="2:43" x14ac:dyDescent="0.25">
      <c r="B693" s="139"/>
      <c r="C693" s="139"/>
      <c r="D693" s="3"/>
      <c r="E693" s="1"/>
      <c r="F693" s="3" t="str">
        <f t="shared" si="192"/>
        <v/>
      </c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Y693" s="20"/>
      <c r="Z693" s="4"/>
      <c r="AA693" s="4" t="str">
        <f t="shared" si="190"/>
        <v/>
      </c>
      <c r="AB693" s="4" t="str">
        <f t="shared" si="191"/>
        <v/>
      </c>
      <c r="AD693" s="47" t="str">
        <f t="shared" si="193"/>
        <v/>
      </c>
      <c r="AE693" s="47" t="str">
        <f t="shared" si="194"/>
        <v/>
      </c>
      <c r="AF693" s="46" t="str">
        <f t="shared" si="195"/>
        <v/>
      </c>
      <c r="AG693" s="47" t="str">
        <f t="shared" si="196"/>
        <v/>
      </c>
      <c r="AH693" s="46" t="str">
        <f t="shared" si="197"/>
        <v/>
      </c>
      <c r="AI693" s="46" t="str">
        <f t="shared" si="198"/>
        <v/>
      </c>
      <c r="AJ693" s="46" t="str">
        <f t="shared" si="199"/>
        <v/>
      </c>
      <c r="AK693" s="46" t="str">
        <f t="shared" si="200"/>
        <v/>
      </c>
      <c r="AL693" s="46" t="str">
        <f t="shared" si="201"/>
        <v/>
      </c>
      <c r="AM693" s="46" t="str">
        <f t="shared" si="202"/>
        <v/>
      </c>
      <c r="AN693" s="46" t="str">
        <f t="shared" si="203"/>
        <v/>
      </c>
      <c r="AO693" s="46" t="str">
        <f t="shared" si="204"/>
        <v/>
      </c>
      <c r="AP693" s="46" t="str">
        <f t="shared" si="205"/>
        <v/>
      </c>
      <c r="AQ693" s="46" t="str">
        <f t="shared" si="206"/>
        <v/>
      </c>
    </row>
    <row r="694" spans="2:43" x14ac:dyDescent="0.25">
      <c r="B694" s="139"/>
      <c r="C694" s="139"/>
      <c r="D694" s="3"/>
      <c r="E694" s="1"/>
      <c r="F694" s="3" t="str">
        <f t="shared" si="192"/>
        <v/>
      </c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Y694" s="20"/>
      <c r="Z694" s="4"/>
      <c r="AA694" s="4" t="str">
        <f t="shared" si="190"/>
        <v/>
      </c>
      <c r="AB694" s="4" t="str">
        <f t="shared" si="191"/>
        <v/>
      </c>
      <c r="AD694" s="47" t="str">
        <f t="shared" si="193"/>
        <v/>
      </c>
      <c r="AE694" s="47" t="str">
        <f t="shared" si="194"/>
        <v/>
      </c>
      <c r="AF694" s="46" t="str">
        <f t="shared" si="195"/>
        <v/>
      </c>
      <c r="AG694" s="47" t="str">
        <f t="shared" si="196"/>
        <v/>
      </c>
      <c r="AH694" s="46" t="str">
        <f t="shared" si="197"/>
        <v/>
      </c>
      <c r="AI694" s="46" t="str">
        <f t="shared" si="198"/>
        <v/>
      </c>
      <c r="AJ694" s="46" t="str">
        <f t="shared" si="199"/>
        <v/>
      </c>
      <c r="AK694" s="46" t="str">
        <f t="shared" si="200"/>
        <v/>
      </c>
      <c r="AL694" s="46" t="str">
        <f t="shared" si="201"/>
        <v/>
      </c>
      <c r="AM694" s="46" t="str">
        <f t="shared" si="202"/>
        <v/>
      </c>
      <c r="AN694" s="46" t="str">
        <f t="shared" si="203"/>
        <v/>
      </c>
      <c r="AO694" s="46" t="str">
        <f t="shared" si="204"/>
        <v/>
      </c>
      <c r="AP694" s="46" t="str">
        <f t="shared" si="205"/>
        <v/>
      </c>
      <c r="AQ694" s="46" t="str">
        <f t="shared" si="206"/>
        <v/>
      </c>
    </row>
    <row r="695" spans="2:43" x14ac:dyDescent="0.25">
      <c r="B695" s="139"/>
      <c r="C695" s="139"/>
      <c r="D695" s="3"/>
      <c r="E695" s="1"/>
      <c r="F695" s="3" t="str">
        <f t="shared" si="192"/>
        <v/>
      </c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Y695" s="20"/>
      <c r="Z695" s="4"/>
      <c r="AA695" s="4" t="str">
        <f t="shared" si="190"/>
        <v/>
      </c>
      <c r="AB695" s="4" t="str">
        <f t="shared" si="191"/>
        <v/>
      </c>
      <c r="AD695" s="47" t="str">
        <f t="shared" si="193"/>
        <v/>
      </c>
      <c r="AE695" s="47" t="str">
        <f t="shared" si="194"/>
        <v/>
      </c>
      <c r="AF695" s="46" t="str">
        <f t="shared" si="195"/>
        <v/>
      </c>
      <c r="AG695" s="47" t="str">
        <f t="shared" si="196"/>
        <v/>
      </c>
      <c r="AH695" s="46" t="str">
        <f t="shared" si="197"/>
        <v/>
      </c>
      <c r="AI695" s="46" t="str">
        <f t="shared" si="198"/>
        <v/>
      </c>
      <c r="AJ695" s="46" t="str">
        <f t="shared" si="199"/>
        <v/>
      </c>
      <c r="AK695" s="46" t="str">
        <f t="shared" si="200"/>
        <v/>
      </c>
      <c r="AL695" s="46" t="str">
        <f t="shared" si="201"/>
        <v/>
      </c>
      <c r="AM695" s="46" t="str">
        <f t="shared" si="202"/>
        <v/>
      </c>
      <c r="AN695" s="46" t="str">
        <f t="shared" si="203"/>
        <v/>
      </c>
      <c r="AO695" s="46" t="str">
        <f t="shared" si="204"/>
        <v/>
      </c>
      <c r="AP695" s="46" t="str">
        <f t="shared" si="205"/>
        <v/>
      </c>
      <c r="AQ695" s="46" t="str">
        <f t="shared" si="206"/>
        <v/>
      </c>
    </row>
    <row r="696" spans="2:43" x14ac:dyDescent="0.25">
      <c r="B696" s="139"/>
      <c r="C696" s="139"/>
      <c r="D696" s="3"/>
      <c r="E696" s="1"/>
      <c r="F696" s="3" t="str">
        <f t="shared" si="192"/>
        <v/>
      </c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Y696" s="20"/>
      <c r="Z696" s="4"/>
      <c r="AA696" s="4" t="str">
        <f t="shared" si="190"/>
        <v/>
      </c>
      <c r="AB696" s="4" t="str">
        <f t="shared" si="191"/>
        <v/>
      </c>
      <c r="AD696" s="47" t="str">
        <f t="shared" si="193"/>
        <v/>
      </c>
      <c r="AE696" s="47" t="str">
        <f t="shared" si="194"/>
        <v/>
      </c>
      <c r="AF696" s="46" t="str">
        <f t="shared" si="195"/>
        <v/>
      </c>
      <c r="AG696" s="47" t="str">
        <f t="shared" si="196"/>
        <v/>
      </c>
      <c r="AH696" s="46" t="str">
        <f t="shared" si="197"/>
        <v/>
      </c>
      <c r="AI696" s="46" t="str">
        <f t="shared" si="198"/>
        <v/>
      </c>
      <c r="AJ696" s="46" t="str">
        <f t="shared" si="199"/>
        <v/>
      </c>
      <c r="AK696" s="46" t="str">
        <f t="shared" si="200"/>
        <v/>
      </c>
      <c r="AL696" s="46" t="str">
        <f t="shared" si="201"/>
        <v/>
      </c>
      <c r="AM696" s="46" t="str">
        <f t="shared" si="202"/>
        <v/>
      </c>
      <c r="AN696" s="46" t="str">
        <f t="shared" si="203"/>
        <v/>
      </c>
      <c r="AO696" s="46" t="str">
        <f t="shared" si="204"/>
        <v/>
      </c>
      <c r="AP696" s="46" t="str">
        <f t="shared" si="205"/>
        <v/>
      </c>
      <c r="AQ696" s="46" t="str">
        <f t="shared" si="206"/>
        <v/>
      </c>
    </row>
    <row r="697" spans="2:43" x14ac:dyDescent="0.25">
      <c r="B697" s="139"/>
      <c r="C697" s="139"/>
      <c r="D697" s="3"/>
      <c r="E697" s="1"/>
      <c r="F697" s="3" t="str">
        <f t="shared" si="192"/>
        <v/>
      </c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Y697" s="20"/>
      <c r="Z697" s="4"/>
      <c r="AA697" s="4" t="str">
        <f t="shared" si="190"/>
        <v/>
      </c>
      <c r="AB697" s="4" t="str">
        <f t="shared" si="191"/>
        <v/>
      </c>
      <c r="AD697" s="47" t="str">
        <f t="shared" si="193"/>
        <v/>
      </c>
      <c r="AE697" s="47" t="str">
        <f t="shared" si="194"/>
        <v/>
      </c>
      <c r="AF697" s="46" t="str">
        <f t="shared" si="195"/>
        <v/>
      </c>
      <c r="AG697" s="47" t="str">
        <f t="shared" si="196"/>
        <v/>
      </c>
      <c r="AH697" s="46" t="str">
        <f t="shared" si="197"/>
        <v/>
      </c>
      <c r="AI697" s="46" t="str">
        <f t="shared" si="198"/>
        <v/>
      </c>
      <c r="AJ697" s="46" t="str">
        <f t="shared" si="199"/>
        <v/>
      </c>
      <c r="AK697" s="46" t="str">
        <f t="shared" si="200"/>
        <v/>
      </c>
      <c r="AL697" s="46" t="str">
        <f t="shared" si="201"/>
        <v/>
      </c>
      <c r="AM697" s="46" t="str">
        <f t="shared" si="202"/>
        <v/>
      </c>
      <c r="AN697" s="46" t="str">
        <f t="shared" si="203"/>
        <v/>
      </c>
      <c r="AO697" s="46" t="str">
        <f t="shared" si="204"/>
        <v/>
      </c>
      <c r="AP697" s="46" t="str">
        <f t="shared" si="205"/>
        <v/>
      </c>
      <c r="AQ697" s="46" t="str">
        <f t="shared" si="206"/>
        <v/>
      </c>
    </row>
    <row r="698" spans="2:43" x14ac:dyDescent="0.25">
      <c r="B698" s="139"/>
      <c r="C698" s="139"/>
      <c r="D698" s="3"/>
      <c r="E698" s="1"/>
      <c r="F698" s="3" t="str">
        <f t="shared" si="192"/>
        <v/>
      </c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Y698" s="20"/>
      <c r="Z698" s="4"/>
      <c r="AA698" s="4" t="str">
        <f t="shared" si="190"/>
        <v/>
      </c>
      <c r="AB698" s="4" t="str">
        <f t="shared" si="191"/>
        <v/>
      </c>
      <c r="AD698" s="47" t="str">
        <f t="shared" si="193"/>
        <v/>
      </c>
      <c r="AE698" s="47" t="str">
        <f t="shared" si="194"/>
        <v/>
      </c>
      <c r="AF698" s="46" t="str">
        <f t="shared" si="195"/>
        <v/>
      </c>
      <c r="AG698" s="47" t="str">
        <f t="shared" si="196"/>
        <v/>
      </c>
      <c r="AH698" s="46" t="str">
        <f t="shared" si="197"/>
        <v/>
      </c>
      <c r="AI698" s="46" t="str">
        <f t="shared" si="198"/>
        <v/>
      </c>
      <c r="AJ698" s="46" t="str">
        <f t="shared" si="199"/>
        <v/>
      </c>
      <c r="AK698" s="46" t="str">
        <f t="shared" si="200"/>
        <v/>
      </c>
      <c r="AL698" s="46" t="str">
        <f t="shared" si="201"/>
        <v/>
      </c>
      <c r="AM698" s="46" t="str">
        <f t="shared" si="202"/>
        <v/>
      </c>
      <c r="AN698" s="46" t="str">
        <f t="shared" si="203"/>
        <v/>
      </c>
      <c r="AO698" s="46" t="str">
        <f t="shared" si="204"/>
        <v/>
      </c>
      <c r="AP698" s="46" t="str">
        <f t="shared" si="205"/>
        <v/>
      </c>
      <c r="AQ698" s="46" t="str">
        <f t="shared" si="206"/>
        <v/>
      </c>
    </row>
    <row r="699" spans="2:43" x14ac:dyDescent="0.25">
      <c r="B699" s="139"/>
      <c r="C699" s="139"/>
      <c r="D699" s="3"/>
      <c r="E699" s="1"/>
      <c r="F699" s="3" t="str">
        <f t="shared" si="192"/>
        <v/>
      </c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Y699" s="20"/>
      <c r="Z699" s="4"/>
      <c r="AA699" s="4" t="str">
        <f t="shared" si="190"/>
        <v/>
      </c>
      <c r="AB699" s="4" t="str">
        <f t="shared" si="191"/>
        <v/>
      </c>
      <c r="AD699" s="47" t="str">
        <f t="shared" si="193"/>
        <v/>
      </c>
      <c r="AE699" s="47" t="str">
        <f t="shared" si="194"/>
        <v/>
      </c>
      <c r="AF699" s="46" t="str">
        <f t="shared" si="195"/>
        <v/>
      </c>
      <c r="AG699" s="47" t="str">
        <f t="shared" si="196"/>
        <v/>
      </c>
      <c r="AH699" s="46" t="str">
        <f t="shared" si="197"/>
        <v/>
      </c>
      <c r="AI699" s="46" t="str">
        <f t="shared" si="198"/>
        <v/>
      </c>
      <c r="AJ699" s="46" t="str">
        <f t="shared" si="199"/>
        <v/>
      </c>
      <c r="AK699" s="46" t="str">
        <f t="shared" si="200"/>
        <v/>
      </c>
      <c r="AL699" s="46" t="str">
        <f t="shared" si="201"/>
        <v/>
      </c>
      <c r="AM699" s="46" t="str">
        <f t="shared" si="202"/>
        <v/>
      </c>
      <c r="AN699" s="46" t="str">
        <f t="shared" si="203"/>
        <v/>
      </c>
      <c r="AO699" s="46" t="str">
        <f t="shared" si="204"/>
        <v/>
      </c>
      <c r="AP699" s="46" t="str">
        <f t="shared" si="205"/>
        <v/>
      </c>
      <c r="AQ699" s="46" t="str">
        <f t="shared" si="206"/>
        <v/>
      </c>
    </row>
    <row r="700" spans="2:43" x14ac:dyDescent="0.25">
      <c r="B700" s="139"/>
      <c r="C700" s="139"/>
      <c r="D700" s="3"/>
      <c r="E700" s="1"/>
      <c r="F700" s="3" t="str">
        <f t="shared" si="192"/>
        <v/>
      </c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Y700" s="20"/>
      <c r="Z700" s="4"/>
      <c r="AA700" s="4" t="str">
        <f t="shared" si="190"/>
        <v/>
      </c>
      <c r="AB700" s="4" t="str">
        <f t="shared" si="191"/>
        <v/>
      </c>
      <c r="AD700" s="47" t="str">
        <f t="shared" si="193"/>
        <v/>
      </c>
      <c r="AE700" s="47" t="str">
        <f t="shared" si="194"/>
        <v/>
      </c>
      <c r="AF700" s="46" t="str">
        <f t="shared" si="195"/>
        <v/>
      </c>
      <c r="AG700" s="47" t="str">
        <f t="shared" si="196"/>
        <v/>
      </c>
      <c r="AH700" s="46" t="str">
        <f t="shared" si="197"/>
        <v/>
      </c>
      <c r="AI700" s="46" t="str">
        <f t="shared" si="198"/>
        <v/>
      </c>
      <c r="AJ700" s="46" t="str">
        <f t="shared" si="199"/>
        <v/>
      </c>
      <c r="AK700" s="46" t="str">
        <f t="shared" si="200"/>
        <v/>
      </c>
      <c r="AL700" s="46" t="str">
        <f t="shared" si="201"/>
        <v/>
      </c>
      <c r="AM700" s="46" t="str">
        <f t="shared" si="202"/>
        <v/>
      </c>
      <c r="AN700" s="46" t="str">
        <f t="shared" si="203"/>
        <v/>
      </c>
      <c r="AO700" s="46" t="str">
        <f t="shared" si="204"/>
        <v/>
      </c>
      <c r="AP700" s="46" t="str">
        <f t="shared" si="205"/>
        <v/>
      </c>
      <c r="AQ700" s="46" t="str">
        <f t="shared" si="206"/>
        <v/>
      </c>
    </row>
    <row r="701" spans="2:43" x14ac:dyDescent="0.25">
      <c r="B701" s="139"/>
      <c r="C701" s="139"/>
      <c r="D701" s="3"/>
      <c r="E701" s="1"/>
      <c r="F701" s="3" t="str">
        <f t="shared" si="192"/>
        <v/>
      </c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Y701" s="20"/>
      <c r="Z701" s="4"/>
      <c r="AA701" s="4" t="str">
        <f t="shared" si="190"/>
        <v/>
      </c>
      <c r="AB701" s="4" t="str">
        <f t="shared" si="191"/>
        <v/>
      </c>
      <c r="AD701" s="47" t="str">
        <f t="shared" si="193"/>
        <v/>
      </c>
      <c r="AE701" s="47" t="str">
        <f t="shared" si="194"/>
        <v/>
      </c>
      <c r="AF701" s="46" t="str">
        <f t="shared" si="195"/>
        <v/>
      </c>
      <c r="AG701" s="47" t="str">
        <f t="shared" si="196"/>
        <v/>
      </c>
      <c r="AH701" s="46" t="str">
        <f t="shared" si="197"/>
        <v/>
      </c>
      <c r="AI701" s="46" t="str">
        <f t="shared" si="198"/>
        <v/>
      </c>
      <c r="AJ701" s="46" t="str">
        <f t="shared" si="199"/>
        <v/>
      </c>
      <c r="AK701" s="46" t="str">
        <f t="shared" si="200"/>
        <v/>
      </c>
      <c r="AL701" s="46" t="str">
        <f t="shared" si="201"/>
        <v/>
      </c>
      <c r="AM701" s="46" t="str">
        <f t="shared" si="202"/>
        <v/>
      </c>
      <c r="AN701" s="46" t="str">
        <f t="shared" si="203"/>
        <v/>
      </c>
      <c r="AO701" s="46" t="str">
        <f t="shared" si="204"/>
        <v/>
      </c>
      <c r="AP701" s="46" t="str">
        <f t="shared" si="205"/>
        <v/>
      </c>
      <c r="AQ701" s="46" t="str">
        <f t="shared" si="206"/>
        <v/>
      </c>
    </row>
    <row r="702" spans="2:43" x14ac:dyDescent="0.25">
      <c r="B702" s="139"/>
      <c r="C702" s="139"/>
      <c r="D702" s="3"/>
      <c r="E702" s="1"/>
      <c r="F702" s="3" t="str">
        <f t="shared" si="192"/>
        <v/>
      </c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Y702" s="20"/>
      <c r="Z702" s="4"/>
      <c r="AA702" s="4" t="str">
        <f t="shared" si="190"/>
        <v/>
      </c>
      <c r="AB702" s="4" t="str">
        <f t="shared" si="191"/>
        <v/>
      </c>
      <c r="AD702" s="47" t="str">
        <f t="shared" si="193"/>
        <v/>
      </c>
      <c r="AE702" s="47" t="str">
        <f t="shared" si="194"/>
        <v/>
      </c>
      <c r="AF702" s="46" t="str">
        <f t="shared" si="195"/>
        <v/>
      </c>
      <c r="AG702" s="47" t="str">
        <f t="shared" si="196"/>
        <v/>
      </c>
      <c r="AH702" s="46" t="str">
        <f t="shared" si="197"/>
        <v/>
      </c>
      <c r="AI702" s="46" t="str">
        <f t="shared" si="198"/>
        <v/>
      </c>
      <c r="AJ702" s="46" t="str">
        <f t="shared" si="199"/>
        <v/>
      </c>
      <c r="AK702" s="46" t="str">
        <f t="shared" si="200"/>
        <v/>
      </c>
      <c r="AL702" s="46" t="str">
        <f t="shared" si="201"/>
        <v/>
      </c>
      <c r="AM702" s="46" t="str">
        <f t="shared" si="202"/>
        <v/>
      </c>
      <c r="AN702" s="46" t="str">
        <f t="shared" si="203"/>
        <v/>
      </c>
      <c r="AO702" s="46" t="str">
        <f t="shared" si="204"/>
        <v/>
      </c>
      <c r="AP702" s="46" t="str">
        <f t="shared" si="205"/>
        <v/>
      </c>
      <c r="AQ702" s="46" t="str">
        <f t="shared" si="206"/>
        <v/>
      </c>
    </row>
    <row r="703" spans="2:43" x14ac:dyDescent="0.25">
      <c r="B703" s="139"/>
      <c r="C703" s="139"/>
      <c r="D703" s="3"/>
      <c r="E703" s="1"/>
      <c r="F703" s="3" t="str">
        <f t="shared" si="192"/>
        <v/>
      </c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Y703" s="20"/>
      <c r="Z703" s="4"/>
      <c r="AA703" s="4" t="str">
        <f t="shared" si="190"/>
        <v/>
      </c>
      <c r="AB703" s="4" t="str">
        <f t="shared" si="191"/>
        <v/>
      </c>
      <c r="AD703" s="47" t="str">
        <f t="shared" si="193"/>
        <v/>
      </c>
      <c r="AE703" s="47" t="str">
        <f t="shared" si="194"/>
        <v/>
      </c>
      <c r="AF703" s="46" t="str">
        <f t="shared" si="195"/>
        <v/>
      </c>
      <c r="AG703" s="47" t="str">
        <f t="shared" si="196"/>
        <v/>
      </c>
      <c r="AH703" s="46" t="str">
        <f t="shared" si="197"/>
        <v/>
      </c>
      <c r="AI703" s="46" t="str">
        <f t="shared" si="198"/>
        <v/>
      </c>
      <c r="AJ703" s="46" t="str">
        <f t="shared" si="199"/>
        <v/>
      </c>
      <c r="AK703" s="46" t="str">
        <f t="shared" si="200"/>
        <v/>
      </c>
      <c r="AL703" s="46" t="str">
        <f t="shared" si="201"/>
        <v/>
      </c>
      <c r="AM703" s="46" t="str">
        <f t="shared" si="202"/>
        <v/>
      </c>
      <c r="AN703" s="46" t="str">
        <f t="shared" si="203"/>
        <v/>
      </c>
      <c r="AO703" s="46" t="str">
        <f t="shared" si="204"/>
        <v/>
      </c>
      <c r="AP703" s="46" t="str">
        <f t="shared" si="205"/>
        <v/>
      </c>
      <c r="AQ703" s="46" t="str">
        <f t="shared" si="206"/>
        <v/>
      </c>
    </row>
    <row r="704" spans="2:43" x14ac:dyDescent="0.25">
      <c r="B704" s="139"/>
      <c r="C704" s="139"/>
      <c r="D704" s="3"/>
      <c r="E704" s="1"/>
      <c r="F704" s="3" t="str">
        <f t="shared" si="192"/>
        <v/>
      </c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Y704" s="20"/>
      <c r="Z704" s="4"/>
      <c r="AA704" s="4" t="str">
        <f t="shared" si="190"/>
        <v/>
      </c>
      <c r="AB704" s="4" t="str">
        <f t="shared" si="191"/>
        <v/>
      </c>
      <c r="AD704" s="47" t="str">
        <f t="shared" si="193"/>
        <v/>
      </c>
      <c r="AE704" s="47" t="str">
        <f t="shared" si="194"/>
        <v/>
      </c>
      <c r="AF704" s="46" t="str">
        <f t="shared" si="195"/>
        <v/>
      </c>
      <c r="AG704" s="47" t="str">
        <f t="shared" si="196"/>
        <v/>
      </c>
      <c r="AH704" s="46" t="str">
        <f t="shared" si="197"/>
        <v/>
      </c>
      <c r="AI704" s="46" t="str">
        <f t="shared" si="198"/>
        <v/>
      </c>
      <c r="AJ704" s="46" t="str">
        <f t="shared" si="199"/>
        <v/>
      </c>
      <c r="AK704" s="46" t="str">
        <f t="shared" si="200"/>
        <v/>
      </c>
      <c r="AL704" s="46" t="str">
        <f t="shared" si="201"/>
        <v/>
      </c>
      <c r="AM704" s="46" t="str">
        <f t="shared" si="202"/>
        <v/>
      </c>
      <c r="AN704" s="46" t="str">
        <f t="shared" si="203"/>
        <v/>
      </c>
      <c r="AO704" s="46" t="str">
        <f t="shared" si="204"/>
        <v/>
      </c>
      <c r="AP704" s="46" t="str">
        <f t="shared" si="205"/>
        <v/>
      </c>
      <c r="AQ704" s="46" t="str">
        <f t="shared" si="206"/>
        <v/>
      </c>
    </row>
    <row r="705" spans="2:43" x14ac:dyDescent="0.25">
      <c r="B705" s="139"/>
      <c r="C705" s="139"/>
      <c r="D705" s="3"/>
      <c r="E705" s="1"/>
      <c r="F705" s="3" t="str">
        <f t="shared" si="192"/>
        <v/>
      </c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Y705" s="20"/>
      <c r="Z705" s="4"/>
      <c r="AA705" s="4" t="str">
        <f t="shared" si="190"/>
        <v/>
      </c>
      <c r="AB705" s="4" t="str">
        <f t="shared" si="191"/>
        <v/>
      </c>
      <c r="AD705" s="47" t="str">
        <f t="shared" si="193"/>
        <v/>
      </c>
      <c r="AE705" s="47" t="str">
        <f t="shared" si="194"/>
        <v/>
      </c>
      <c r="AF705" s="46" t="str">
        <f t="shared" si="195"/>
        <v/>
      </c>
      <c r="AG705" s="47" t="str">
        <f t="shared" si="196"/>
        <v/>
      </c>
      <c r="AH705" s="46" t="str">
        <f t="shared" si="197"/>
        <v/>
      </c>
      <c r="AI705" s="46" t="str">
        <f t="shared" si="198"/>
        <v/>
      </c>
      <c r="AJ705" s="46" t="str">
        <f t="shared" si="199"/>
        <v/>
      </c>
      <c r="AK705" s="46" t="str">
        <f t="shared" si="200"/>
        <v/>
      </c>
      <c r="AL705" s="46" t="str">
        <f t="shared" si="201"/>
        <v/>
      </c>
      <c r="AM705" s="46" t="str">
        <f t="shared" si="202"/>
        <v/>
      </c>
      <c r="AN705" s="46" t="str">
        <f t="shared" si="203"/>
        <v/>
      </c>
      <c r="AO705" s="46" t="str">
        <f t="shared" si="204"/>
        <v/>
      </c>
      <c r="AP705" s="46" t="str">
        <f t="shared" si="205"/>
        <v/>
      </c>
      <c r="AQ705" s="46" t="str">
        <f t="shared" si="206"/>
        <v/>
      </c>
    </row>
    <row r="706" spans="2:43" x14ac:dyDescent="0.25">
      <c r="B706" s="139"/>
      <c r="C706" s="139"/>
      <c r="D706" s="3"/>
      <c r="E706" s="1"/>
      <c r="F706" s="3" t="str">
        <f t="shared" si="192"/>
        <v/>
      </c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Y706" s="20"/>
      <c r="Z706" s="4"/>
      <c r="AA706" s="4" t="str">
        <f t="shared" si="190"/>
        <v/>
      </c>
      <c r="AB706" s="4" t="str">
        <f t="shared" si="191"/>
        <v/>
      </c>
      <c r="AD706" s="47" t="str">
        <f t="shared" si="193"/>
        <v/>
      </c>
      <c r="AE706" s="47" t="str">
        <f t="shared" si="194"/>
        <v/>
      </c>
      <c r="AF706" s="46" t="str">
        <f t="shared" si="195"/>
        <v/>
      </c>
      <c r="AG706" s="47" t="str">
        <f t="shared" si="196"/>
        <v/>
      </c>
      <c r="AH706" s="46" t="str">
        <f t="shared" si="197"/>
        <v/>
      </c>
      <c r="AI706" s="46" t="str">
        <f t="shared" si="198"/>
        <v/>
      </c>
      <c r="AJ706" s="46" t="str">
        <f t="shared" si="199"/>
        <v/>
      </c>
      <c r="AK706" s="46" t="str">
        <f t="shared" si="200"/>
        <v/>
      </c>
      <c r="AL706" s="46" t="str">
        <f t="shared" si="201"/>
        <v/>
      </c>
      <c r="AM706" s="46" t="str">
        <f t="shared" si="202"/>
        <v/>
      </c>
      <c r="AN706" s="46" t="str">
        <f t="shared" si="203"/>
        <v/>
      </c>
      <c r="AO706" s="46" t="str">
        <f t="shared" si="204"/>
        <v/>
      </c>
      <c r="AP706" s="46" t="str">
        <f t="shared" si="205"/>
        <v/>
      </c>
      <c r="AQ706" s="46" t="str">
        <f t="shared" si="206"/>
        <v/>
      </c>
    </row>
    <row r="707" spans="2:43" x14ac:dyDescent="0.25">
      <c r="B707" s="139"/>
      <c r="C707" s="139"/>
      <c r="D707" s="3"/>
      <c r="E707" s="1"/>
      <c r="F707" s="3" t="str">
        <f t="shared" si="192"/>
        <v/>
      </c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Y707" s="20"/>
      <c r="Z707" s="4"/>
      <c r="AA707" s="4" t="str">
        <f t="shared" si="190"/>
        <v/>
      </c>
      <c r="AB707" s="4" t="str">
        <f t="shared" si="191"/>
        <v/>
      </c>
      <c r="AD707" s="47" t="str">
        <f t="shared" si="193"/>
        <v/>
      </c>
      <c r="AE707" s="47" t="str">
        <f t="shared" si="194"/>
        <v/>
      </c>
      <c r="AF707" s="46" t="str">
        <f t="shared" si="195"/>
        <v/>
      </c>
      <c r="AG707" s="47" t="str">
        <f t="shared" si="196"/>
        <v/>
      </c>
      <c r="AH707" s="46" t="str">
        <f t="shared" si="197"/>
        <v/>
      </c>
      <c r="AI707" s="46" t="str">
        <f t="shared" si="198"/>
        <v/>
      </c>
      <c r="AJ707" s="46" t="str">
        <f t="shared" si="199"/>
        <v/>
      </c>
      <c r="AK707" s="46" t="str">
        <f t="shared" si="200"/>
        <v/>
      </c>
      <c r="AL707" s="46" t="str">
        <f t="shared" si="201"/>
        <v/>
      </c>
      <c r="AM707" s="46" t="str">
        <f t="shared" si="202"/>
        <v/>
      </c>
      <c r="AN707" s="46" t="str">
        <f t="shared" si="203"/>
        <v/>
      </c>
      <c r="AO707" s="46" t="str">
        <f t="shared" si="204"/>
        <v/>
      </c>
      <c r="AP707" s="46" t="str">
        <f t="shared" si="205"/>
        <v/>
      </c>
      <c r="AQ707" s="46" t="str">
        <f t="shared" si="206"/>
        <v/>
      </c>
    </row>
    <row r="708" spans="2:43" x14ac:dyDescent="0.25">
      <c r="B708" s="139"/>
      <c r="C708" s="139"/>
      <c r="D708" s="3"/>
      <c r="E708" s="1"/>
      <c r="F708" s="3" t="str">
        <f t="shared" si="192"/>
        <v/>
      </c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Y708" s="20"/>
      <c r="Z708" s="4"/>
      <c r="AA708" s="4" t="str">
        <f t="shared" si="190"/>
        <v/>
      </c>
      <c r="AB708" s="4" t="str">
        <f t="shared" si="191"/>
        <v/>
      </c>
      <c r="AD708" s="47" t="str">
        <f t="shared" si="193"/>
        <v/>
      </c>
      <c r="AE708" s="47" t="str">
        <f t="shared" si="194"/>
        <v/>
      </c>
      <c r="AF708" s="46" t="str">
        <f t="shared" si="195"/>
        <v/>
      </c>
      <c r="AG708" s="47" t="str">
        <f t="shared" si="196"/>
        <v/>
      </c>
      <c r="AH708" s="46" t="str">
        <f t="shared" si="197"/>
        <v/>
      </c>
      <c r="AI708" s="46" t="str">
        <f t="shared" si="198"/>
        <v/>
      </c>
      <c r="AJ708" s="46" t="str">
        <f t="shared" si="199"/>
        <v/>
      </c>
      <c r="AK708" s="46" t="str">
        <f t="shared" si="200"/>
        <v/>
      </c>
      <c r="AL708" s="46" t="str">
        <f t="shared" si="201"/>
        <v/>
      </c>
      <c r="AM708" s="46" t="str">
        <f t="shared" si="202"/>
        <v/>
      </c>
      <c r="AN708" s="46" t="str">
        <f t="shared" si="203"/>
        <v/>
      </c>
      <c r="AO708" s="46" t="str">
        <f t="shared" si="204"/>
        <v/>
      </c>
      <c r="AP708" s="46" t="str">
        <f t="shared" si="205"/>
        <v/>
      </c>
      <c r="AQ708" s="46" t="str">
        <f t="shared" si="206"/>
        <v/>
      </c>
    </row>
    <row r="709" spans="2:43" x14ac:dyDescent="0.25">
      <c r="B709" s="139"/>
      <c r="C709" s="139"/>
      <c r="D709" s="3"/>
      <c r="E709" s="1"/>
      <c r="F709" s="3" t="str">
        <f t="shared" si="192"/>
        <v/>
      </c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Y709" s="20"/>
      <c r="Z709" s="4"/>
      <c r="AA709" s="4" t="str">
        <f t="shared" si="190"/>
        <v/>
      </c>
      <c r="AB709" s="4" t="str">
        <f t="shared" si="191"/>
        <v/>
      </c>
      <c r="AD709" s="47" t="str">
        <f t="shared" si="193"/>
        <v/>
      </c>
      <c r="AE709" s="47" t="str">
        <f t="shared" si="194"/>
        <v/>
      </c>
      <c r="AF709" s="46" t="str">
        <f t="shared" si="195"/>
        <v/>
      </c>
      <c r="AG709" s="47" t="str">
        <f t="shared" si="196"/>
        <v/>
      </c>
      <c r="AH709" s="46" t="str">
        <f t="shared" si="197"/>
        <v/>
      </c>
      <c r="AI709" s="46" t="str">
        <f t="shared" si="198"/>
        <v/>
      </c>
      <c r="AJ709" s="46" t="str">
        <f t="shared" si="199"/>
        <v/>
      </c>
      <c r="AK709" s="46" t="str">
        <f t="shared" si="200"/>
        <v/>
      </c>
      <c r="AL709" s="46" t="str">
        <f t="shared" si="201"/>
        <v/>
      </c>
      <c r="AM709" s="46" t="str">
        <f t="shared" si="202"/>
        <v/>
      </c>
      <c r="AN709" s="46" t="str">
        <f t="shared" si="203"/>
        <v/>
      </c>
      <c r="AO709" s="46" t="str">
        <f t="shared" si="204"/>
        <v/>
      </c>
      <c r="AP709" s="46" t="str">
        <f t="shared" si="205"/>
        <v/>
      </c>
      <c r="AQ709" s="46" t="str">
        <f t="shared" si="206"/>
        <v/>
      </c>
    </row>
    <row r="710" spans="2:43" x14ac:dyDescent="0.25">
      <c r="B710" s="139"/>
      <c r="C710" s="139"/>
      <c r="D710" s="3"/>
      <c r="E710" s="1"/>
      <c r="F710" s="3" t="str">
        <f t="shared" si="192"/>
        <v/>
      </c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Y710" s="20"/>
      <c r="Z710" s="4"/>
      <c r="AA710" s="4" t="str">
        <f t="shared" si="190"/>
        <v/>
      </c>
      <c r="AB710" s="4" t="str">
        <f t="shared" si="191"/>
        <v/>
      </c>
      <c r="AD710" s="47" t="str">
        <f t="shared" si="193"/>
        <v/>
      </c>
      <c r="AE710" s="47" t="str">
        <f t="shared" si="194"/>
        <v/>
      </c>
      <c r="AF710" s="46" t="str">
        <f t="shared" si="195"/>
        <v/>
      </c>
      <c r="AG710" s="47" t="str">
        <f t="shared" si="196"/>
        <v/>
      </c>
      <c r="AH710" s="46" t="str">
        <f t="shared" si="197"/>
        <v/>
      </c>
      <c r="AI710" s="46" t="str">
        <f t="shared" si="198"/>
        <v/>
      </c>
      <c r="AJ710" s="46" t="str">
        <f t="shared" si="199"/>
        <v/>
      </c>
      <c r="AK710" s="46" t="str">
        <f t="shared" si="200"/>
        <v/>
      </c>
      <c r="AL710" s="46" t="str">
        <f t="shared" si="201"/>
        <v/>
      </c>
      <c r="AM710" s="46" t="str">
        <f t="shared" si="202"/>
        <v/>
      </c>
      <c r="AN710" s="46" t="str">
        <f t="shared" si="203"/>
        <v/>
      </c>
      <c r="AO710" s="46" t="str">
        <f t="shared" si="204"/>
        <v/>
      </c>
      <c r="AP710" s="46" t="str">
        <f t="shared" si="205"/>
        <v/>
      </c>
      <c r="AQ710" s="46" t="str">
        <f t="shared" si="206"/>
        <v/>
      </c>
    </row>
    <row r="711" spans="2:43" x14ac:dyDescent="0.25">
      <c r="B711" s="139"/>
      <c r="C711" s="139"/>
      <c r="D711" s="3"/>
      <c r="E711" s="1"/>
      <c r="F711" s="3" t="str">
        <f t="shared" si="192"/>
        <v/>
      </c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Y711" s="20"/>
      <c r="Z711" s="4"/>
      <c r="AA711" s="4" t="str">
        <f t="shared" si="190"/>
        <v/>
      </c>
      <c r="AB711" s="4" t="str">
        <f t="shared" si="191"/>
        <v/>
      </c>
      <c r="AD711" s="47" t="str">
        <f t="shared" si="193"/>
        <v/>
      </c>
      <c r="AE711" s="47" t="str">
        <f t="shared" si="194"/>
        <v/>
      </c>
      <c r="AF711" s="46" t="str">
        <f t="shared" si="195"/>
        <v/>
      </c>
      <c r="AG711" s="47" t="str">
        <f t="shared" si="196"/>
        <v/>
      </c>
      <c r="AH711" s="46" t="str">
        <f t="shared" si="197"/>
        <v/>
      </c>
      <c r="AI711" s="46" t="str">
        <f t="shared" si="198"/>
        <v/>
      </c>
      <c r="AJ711" s="46" t="str">
        <f t="shared" si="199"/>
        <v/>
      </c>
      <c r="AK711" s="46" t="str">
        <f t="shared" si="200"/>
        <v/>
      </c>
      <c r="AL711" s="46" t="str">
        <f t="shared" si="201"/>
        <v/>
      </c>
      <c r="AM711" s="46" t="str">
        <f t="shared" si="202"/>
        <v/>
      </c>
      <c r="AN711" s="46" t="str">
        <f t="shared" si="203"/>
        <v/>
      </c>
      <c r="AO711" s="46" t="str">
        <f t="shared" si="204"/>
        <v/>
      </c>
      <c r="AP711" s="46" t="str">
        <f t="shared" si="205"/>
        <v/>
      </c>
      <c r="AQ711" s="46" t="str">
        <f t="shared" si="206"/>
        <v/>
      </c>
    </row>
    <row r="712" spans="2:43" x14ac:dyDescent="0.25">
      <c r="B712" s="139"/>
      <c r="C712" s="139"/>
      <c r="D712" s="3"/>
      <c r="E712" s="1"/>
      <c r="F712" s="3" t="str">
        <f t="shared" si="192"/>
        <v/>
      </c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Y712" s="20"/>
      <c r="Z712" s="4"/>
      <c r="AA712" s="4" t="str">
        <f t="shared" si="190"/>
        <v/>
      </c>
      <c r="AB712" s="4" t="str">
        <f t="shared" si="191"/>
        <v/>
      </c>
      <c r="AD712" s="47" t="str">
        <f t="shared" si="193"/>
        <v/>
      </c>
      <c r="AE712" s="47" t="str">
        <f t="shared" si="194"/>
        <v/>
      </c>
      <c r="AF712" s="46" t="str">
        <f t="shared" si="195"/>
        <v/>
      </c>
      <c r="AG712" s="47" t="str">
        <f t="shared" si="196"/>
        <v/>
      </c>
      <c r="AH712" s="46" t="str">
        <f t="shared" si="197"/>
        <v/>
      </c>
      <c r="AI712" s="46" t="str">
        <f t="shared" si="198"/>
        <v/>
      </c>
      <c r="AJ712" s="46" t="str">
        <f t="shared" si="199"/>
        <v/>
      </c>
      <c r="AK712" s="46" t="str">
        <f t="shared" si="200"/>
        <v/>
      </c>
      <c r="AL712" s="46" t="str">
        <f t="shared" si="201"/>
        <v/>
      </c>
      <c r="AM712" s="46" t="str">
        <f t="shared" si="202"/>
        <v/>
      </c>
      <c r="AN712" s="46" t="str">
        <f t="shared" si="203"/>
        <v/>
      </c>
      <c r="AO712" s="46" t="str">
        <f t="shared" si="204"/>
        <v/>
      </c>
      <c r="AP712" s="46" t="str">
        <f t="shared" si="205"/>
        <v/>
      </c>
      <c r="AQ712" s="46" t="str">
        <f t="shared" si="206"/>
        <v/>
      </c>
    </row>
    <row r="713" spans="2:43" x14ac:dyDescent="0.25">
      <c r="B713" s="139"/>
      <c r="C713" s="139"/>
      <c r="D713" s="3"/>
      <c r="E713" s="1"/>
      <c r="F713" s="3" t="str">
        <f t="shared" si="192"/>
        <v/>
      </c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Y713" s="20"/>
      <c r="Z713" s="4"/>
      <c r="AA713" s="4" t="str">
        <f t="shared" si="190"/>
        <v/>
      </c>
      <c r="AB713" s="4" t="str">
        <f t="shared" si="191"/>
        <v/>
      </c>
      <c r="AD713" s="47" t="str">
        <f t="shared" si="193"/>
        <v/>
      </c>
      <c r="AE713" s="47" t="str">
        <f t="shared" si="194"/>
        <v/>
      </c>
      <c r="AF713" s="46" t="str">
        <f t="shared" si="195"/>
        <v/>
      </c>
      <c r="AG713" s="47" t="str">
        <f t="shared" si="196"/>
        <v/>
      </c>
      <c r="AH713" s="46" t="str">
        <f t="shared" si="197"/>
        <v/>
      </c>
      <c r="AI713" s="46" t="str">
        <f t="shared" si="198"/>
        <v/>
      </c>
      <c r="AJ713" s="46" t="str">
        <f t="shared" si="199"/>
        <v/>
      </c>
      <c r="AK713" s="46" t="str">
        <f t="shared" si="200"/>
        <v/>
      </c>
      <c r="AL713" s="46" t="str">
        <f t="shared" si="201"/>
        <v/>
      </c>
      <c r="AM713" s="46" t="str">
        <f t="shared" si="202"/>
        <v/>
      </c>
      <c r="AN713" s="46" t="str">
        <f t="shared" si="203"/>
        <v/>
      </c>
      <c r="AO713" s="46" t="str">
        <f t="shared" si="204"/>
        <v/>
      </c>
      <c r="AP713" s="46" t="str">
        <f t="shared" si="205"/>
        <v/>
      </c>
      <c r="AQ713" s="46" t="str">
        <f t="shared" si="206"/>
        <v/>
      </c>
    </row>
    <row r="714" spans="2:43" x14ac:dyDescent="0.25">
      <c r="B714" s="139"/>
      <c r="C714" s="139"/>
      <c r="D714" s="3"/>
      <c r="E714" s="1"/>
      <c r="F714" s="3" t="str">
        <f t="shared" si="192"/>
        <v/>
      </c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Y714" s="20"/>
      <c r="Z714" s="4"/>
      <c r="AA714" s="4" t="str">
        <f t="shared" si="190"/>
        <v/>
      </c>
      <c r="AB714" s="4" t="str">
        <f t="shared" si="191"/>
        <v/>
      </c>
      <c r="AD714" s="47" t="str">
        <f t="shared" si="193"/>
        <v/>
      </c>
      <c r="AE714" s="47" t="str">
        <f t="shared" si="194"/>
        <v/>
      </c>
      <c r="AF714" s="46" t="str">
        <f t="shared" si="195"/>
        <v/>
      </c>
      <c r="AG714" s="47" t="str">
        <f t="shared" si="196"/>
        <v/>
      </c>
      <c r="AH714" s="46" t="str">
        <f t="shared" si="197"/>
        <v/>
      </c>
      <c r="AI714" s="46" t="str">
        <f t="shared" si="198"/>
        <v/>
      </c>
      <c r="AJ714" s="46" t="str">
        <f t="shared" si="199"/>
        <v/>
      </c>
      <c r="AK714" s="46" t="str">
        <f t="shared" si="200"/>
        <v/>
      </c>
      <c r="AL714" s="46" t="str">
        <f t="shared" si="201"/>
        <v/>
      </c>
      <c r="AM714" s="46" t="str">
        <f t="shared" si="202"/>
        <v/>
      </c>
      <c r="AN714" s="46" t="str">
        <f t="shared" si="203"/>
        <v/>
      </c>
      <c r="AO714" s="46" t="str">
        <f t="shared" si="204"/>
        <v/>
      </c>
      <c r="AP714" s="46" t="str">
        <f t="shared" si="205"/>
        <v/>
      </c>
      <c r="AQ714" s="46" t="str">
        <f t="shared" si="206"/>
        <v/>
      </c>
    </row>
    <row r="715" spans="2:43" x14ac:dyDescent="0.25">
      <c r="B715" s="139"/>
      <c r="C715" s="139"/>
      <c r="D715" s="3"/>
      <c r="E715" s="1"/>
      <c r="F715" s="3" t="str">
        <f t="shared" si="192"/>
        <v/>
      </c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Y715" s="20"/>
      <c r="Z715" s="4"/>
      <c r="AA715" s="4" t="str">
        <f t="shared" si="190"/>
        <v/>
      </c>
      <c r="AB715" s="4" t="str">
        <f t="shared" si="191"/>
        <v/>
      </c>
      <c r="AD715" s="47" t="str">
        <f t="shared" si="193"/>
        <v/>
      </c>
      <c r="AE715" s="47" t="str">
        <f t="shared" si="194"/>
        <v/>
      </c>
      <c r="AF715" s="46" t="str">
        <f t="shared" si="195"/>
        <v/>
      </c>
      <c r="AG715" s="47" t="str">
        <f t="shared" si="196"/>
        <v/>
      </c>
      <c r="AH715" s="46" t="str">
        <f t="shared" si="197"/>
        <v/>
      </c>
      <c r="AI715" s="46" t="str">
        <f t="shared" si="198"/>
        <v/>
      </c>
      <c r="AJ715" s="46" t="str">
        <f t="shared" si="199"/>
        <v/>
      </c>
      <c r="AK715" s="46" t="str">
        <f t="shared" si="200"/>
        <v/>
      </c>
      <c r="AL715" s="46" t="str">
        <f t="shared" si="201"/>
        <v/>
      </c>
      <c r="AM715" s="46" t="str">
        <f t="shared" si="202"/>
        <v/>
      </c>
      <c r="AN715" s="46" t="str">
        <f t="shared" si="203"/>
        <v/>
      </c>
      <c r="AO715" s="46" t="str">
        <f t="shared" si="204"/>
        <v/>
      </c>
      <c r="AP715" s="46" t="str">
        <f t="shared" si="205"/>
        <v/>
      </c>
      <c r="AQ715" s="46" t="str">
        <f t="shared" si="206"/>
        <v/>
      </c>
    </row>
    <row r="716" spans="2:43" x14ac:dyDescent="0.25">
      <c r="B716" s="139"/>
      <c r="C716" s="139"/>
      <c r="D716" s="3"/>
      <c r="E716" s="1"/>
      <c r="F716" s="3" t="str">
        <f t="shared" si="192"/>
        <v/>
      </c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Y716" s="20"/>
      <c r="Z716" s="4"/>
      <c r="AA716" s="4" t="str">
        <f t="shared" si="190"/>
        <v/>
      </c>
      <c r="AB716" s="4" t="str">
        <f t="shared" si="191"/>
        <v/>
      </c>
      <c r="AD716" s="47" t="str">
        <f t="shared" si="193"/>
        <v/>
      </c>
      <c r="AE716" s="47" t="str">
        <f t="shared" si="194"/>
        <v/>
      </c>
      <c r="AF716" s="46" t="str">
        <f t="shared" si="195"/>
        <v/>
      </c>
      <c r="AG716" s="47" t="str">
        <f t="shared" si="196"/>
        <v/>
      </c>
      <c r="AH716" s="46" t="str">
        <f t="shared" si="197"/>
        <v/>
      </c>
      <c r="AI716" s="46" t="str">
        <f t="shared" si="198"/>
        <v/>
      </c>
      <c r="AJ716" s="46" t="str">
        <f t="shared" si="199"/>
        <v/>
      </c>
      <c r="AK716" s="46" t="str">
        <f t="shared" si="200"/>
        <v/>
      </c>
      <c r="AL716" s="46" t="str">
        <f t="shared" si="201"/>
        <v/>
      </c>
      <c r="AM716" s="46" t="str">
        <f t="shared" si="202"/>
        <v/>
      </c>
      <c r="AN716" s="46" t="str">
        <f t="shared" si="203"/>
        <v/>
      </c>
      <c r="AO716" s="46" t="str">
        <f t="shared" si="204"/>
        <v/>
      </c>
      <c r="AP716" s="46" t="str">
        <f t="shared" si="205"/>
        <v/>
      </c>
      <c r="AQ716" s="46" t="str">
        <f t="shared" si="206"/>
        <v/>
      </c>
    </row>
    <row r="717" spans="2:43" x14ac:dyDescent="0.25">
      <c r="B717" s="139"/>
      <c r="C717" s="139"/>
      <c r="D717" s="3"/>
      <c r="E717" s="1"/>
      <c r="F717" s="3" t="str">
        <f t="shared" si="192"/>
        <v/>
      </c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Y717" s="20"/>
      <c r="Z717" s="4"/>
      <c r="AA717" s="4" t="str">
        <f t="shared" si="190"/>
        <v/>
      </c>
      <c r="AB717" s="4" t="str">
        <f t="shared" si="191"/>
        <v/>
      </c>
      <c r="AD717" s="47" t="str">
        <f t="shared" si="193"/>
        <v/>
      </c>
      <c r="AE717" s="47" t="str">
        <f t="shared" si="194"/>
        <v/>
      </c>
      <c r="AF717" s="46" t="str">
        <f t="shared" si="195"/>
        <v/>
      </c>
      <c r="AG717" s="47" t="str">
        <f t="shared" si="196"/>
        <v/>
      </c>
      <c r="AH717" s="46" t="str">
        <f t="shared" si="197"/>
        <v/>
      </c>
      <c r="AI717" s="46" t="str">
        <f t="shared" si="198"/>
        <v/>
      </c>
      <c r="AJ717" s="46" t="str">
        <f t="shared" si="199"/>
        <v/>
      </c>
      <c r="AK717" s="46" t="str">
        <f t="shared" si="200"/>
        <v/>
      </c>
      <c r="AL717" s="46" t="str">
        <f t="shared" si="201"/>
        <v/>
      </c>
      <c r="AM717" s="46" t="str">
        <f t="shared" si="202"/>
        <v/>
      </c>
      <c r="AN717" s="46" t="str">
        <f t="shared" si="203"/>
        <v/>
      </c>
      <c r="AO717" s="46" t="str">
        <f t="shared" si="204"/>
        <v/>
      </c>
      <c r="AP717" s="46" t="str">
        <f t="shared" si="205"/>
        <v/>
      </c>
      <c r="AQ717" s="46" t="str">
        <f t="shared" si="206"/>
        <v/>
      </c>
    </row>
    <row r="718" spans="2:43" x14ac:dyDescent="0.25">
      <c r="B718" s="139"/>
      <c r="C718" s="139"/>
      <c r="D718" s="3"/>
      <c r="E718" s="1"/>
      <c r="F718" s="3" t="str">
        <f t="shared" si="192"/>
        <v/>
      </c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Y718" s="20"/>
      <c r="Z718" s="4"/>
      <c r="AA718" s="4" t="str">
        <f t="shared" si="190"/>
        <v/>
      </c>
      <c r="AB718" s="4" t="str">
        <f t="shared" si="191"/>
        <v/>
      </c>
      <c r="AD718" s="47" t="str">
        <f t="shared" si="193"/>
        <v/>
      </c>
      <c r="AE718" s="47" t="str">
        <f t="shared" si="194"/>
        <v/>
      </c>
      <c r="AF718" s="46" t="str">
        <f t="shared" si="195"/>
        <v/>
      </c>
      <c r="AG718" s="47" t="str">
        <f t="shared" si="196"/>
        <v/>
      </c>
      <c r="AH718" s="46" t="str">
        <f t="shared" si="197"/>
        <v/>
      </c>
      <c r="AI718" s="46" t="str">
        <f t="shared" si="198"/>
        <v/>
      </c>
      <c r="AJ718" s="46" t="str">
        <f t="shared" si="199"/>
        <v/>
      </c>
      <c r="AK718" s="46" t="str">
        <f t="shared" si="200"/>
        <v/>
      </c>
      <c r="AL718" s="46" t="str">
        <f t="shared" si="201"/>
        <v/>
      </c>
      <c r="AM718" s="46" t="str">
        <f t="shared" si="202"/>
        <v/>
      </c>
      <c r="AN718" s="46" t="str">
        <f t="shared" si="203"/>
        <v/>
      </c>
      <c r="AO718" s="46" t="str">
        <f t="shared" si="204"/>
        <v/>
      </c>
      <c r="AP718" s="46" t="str">
        <f t="shared" si="205"/>
        <v/>
      </c>
      <c r="AQ718" s="46" t="str">
        <f t="shared" si="206"/>
        <v/>
      </c>
    </row>
    <row r="719" spans="2:43" x14ac:dyDescent="0.25">
      <c r="B719" s="139"/>
      <c r="C719" s="139"/>
      <c r="D719" s="3"/>
      <c r="E719" s="1"/>
      <c r="F719" s="3" t="str">
        <f t="shared" si="192"/>
        <v/>
      </c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Y719" s="20"/>
      <c r="Z719" s="4"/>
      <c r="AA719" s="4" t="str">
        <f t="shared" ref="AA719:AA782" si="207">IF(OR($B719="",$B719="SUBTOTAL"),"",IF(AND($B719="capítulo",$E719=$E$12),SUMIF($AD$15:$AD$998,$D719,$AA$15:$AA$998),IF($B719="CAPÍTULO","",IF($E719=$E$13,$AE719*$Z719,SUM($AH719:$AL719)))))</f>
        <v/>
      </c>
      <c r="AB719" s="4" t="str">
        <f t="shared" ref="AB719:AB782" si="208">IF($AL$2=0,"",IF(OR($B719="",$B719="SUBTOTAL"),"",IF(AND($B719="capítulo",$E719=$E$12),SUMIF($AD$15:$AD$998,$D719,$AB$15:$AB$998),IF($B719="CAPÍTULO","",IF($E719=$E$13,$AE719*$Z719,SUM($AH719:$AQ719))))))</f>
        <v/>
      </c>
      <c r="AD719" s="47" t="str">
        <f t="shared" si="193"/>
        <v/>
      </c>
      <c r="AE719" s="47" t="str">
        <f t="shared" si="194"/>
        <v/>
      </c>
      <c r="AF719" s="46" t="str">
        <f t="shared" si="195"/>
        <v/>
      </c>
      <c r="AG719" s="47" t="str">
        <f t="shared" si="196"/>
        <v/>
      </c>
      <c r="AH719" s="46" t="str">
        <f t="shared" si="197"/>
        <v/>
      </c>
      <c r="AI719" s="46" t="str">
        <f t="shared" si="198"/>
        <v/>
      </c>
      <c r="AJ719" s="46" t="str">
        <f t="shared" si="199"/>
        <v/>
      </c>
      <c r="AK719" s="46" t="str">
        <f t="shared" si="200"/>
        <v/>
      </c>
      <c r="AL719" s="46" t="str">
        <f t="shared" si="201"/>
        <v/>
      </c>
      <c r="AM719" s="46" t="str">
        <f t="shared" si="202"/>
        <v/>
      </c>
      <c r="AN719" s="46" t="str">
        <f t="shared" si="203"/>
        <v/>
      </c>
      <c r="AO719" s="46" t="str">
        <f t="shared" si="204"/>
        <v/>
      </c>
      <c r="AP719" s="46" t="str">
        <f t="shared" si="205"/>
        <v/>
      </c>
      <c r="AQ719" s="46" t="str">
        <f t="shared" si="206"/>
        <v/>
      </c>
    </row>
    <row r="720" spans="2:43" x14ac:dyDescent="0.25">
      <c r="B720" s="139"/>
      <c r="C720" s="139"/>
      <c r="D720" s="3"/>
      <c r="E720" s="1"/>
      <c r="F720" s="3" t="str">
        <f t="shared" si="192"/>
        <v/>
      </c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Y720" s="20"/>
      <c r="Z720" s="4"/>
      <c r="AA720" s="4" t="str">
        <f t="shared" si="207"/>
        <v/>
      </c>
      <c r="AB720" s="4" t="str">
        <f t="shared" si="208"/>
        <v/>
      </c>
      <c r="AD720" s="47" t="str">
        <f t="shared" si="193"/>
        <v/>
      </c>
      <c r="AE720" s="47" t="str">
        <f t="shared" si="194"/>
        <v/>
      </c>
      <c r="AF720" s="46" t="str">
        <f t="shared" si="195"/>
        <v/>
      </c>
      <c r="AG720" s="47" t="str">
        <f t="shared" si="196"/>
        <v/>
      </c>
      <c r="AH720" s="46" t="str">
        <f t="shared" si="197"/>
        <v/>
      </c>
      <c r="AI720" s="46" t="str">
        <f t="shared" si="198"/>
        <v/>
      </c>
      <c r="AJ720" s="46" t="str">
        <f t="shared" si="199"/>
        <v/>
      </c>
      <c r="AK720" s="46" t="str">
        <f t="shared" si="200"/>
        <v/>
      </c>
      <c r="AL720" s="46" t="str">
        <f t="shared" si="201"/>
        <v/>
      </c>
      <c r="AM720" s="46" t="str">
        <f t="shared" si="202"/>
        <v/>
      </c>
      <c r="AN720" s="46" t="str">
        <f t="shared" si="203"/>
        <v/>
      </c>
      <c r="AO720" s="46" t="str">
        <f t="shared" si="204"/>
        <v/>
      </c>
      <c r="AP720" s="46" t="str">
        <f t="shared" si="205"/>
        <v/>
      </c>
      <c r="AQ720" s="46" t="str">
        <f t="shared" si="206"/>
        <v/>
      </c>
    </row>
    <row r="721" spans="2:43" x14ac:dyDescent="0.25">
      <c r="B721" s="139"/>
      <c r="C721" s="139"/>
      <c r="D721" s="3"/>
      <c r="E721" s="1"/>
      <c r="F721" s="3" t="str">
        <f t="shared" si="192"/>
        <v/>
      </c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Y721" s="20"/>
      <c r="Z721" s="4"/>
      <c r="AA721" s="4" t="str">
        <f t="shared" si="207"/>
        <v/>
      </c>
      <c r="AB721" s="4" t="str">
        <f t="shared" si="208"/>
        <v/>
      </c>
      <c r="AD721" s="47" t="str">
        <f t="shared" si="193"/>
        <v/>
      </c>
      <c r="AE721" s="47" t="str">
        <f t="shared" si="194"/>
        <v/>
      </c>
      <c r="AF721" s="46" t="str">
        <f t="shared" si="195"/>
        <v/>
      </c>
      <c r="AG721" s="47" t="str">
        <f t="shared" si="196"/>
        <v/>
      </c>
      <c r="AH721" s="46" t="str">
        <f t="shared" si="197"/>
        <v/>
      </c>
      <c r="AI721" s="46" t="str">
        <f t="shared" si="198"/>
        <v/>
      </c>
      <c r="AJ721" s="46" t="str">
        <f t="shared" si="199"/>
        <v/>
      </c>
      <c r="AK721" s="46" t="str">
        <f t="shared" si="200"/>
        <v/>
      </c>
      <c r="AL721" s="46" t="str">
        <f t="shared" si="201"/>
        <v/>
      </c>
      <c r="AM721" s="46" t="str">
        <f t="shared" si="202"/>
        <v/>
      </c>
      <c r="AN721" s="46" t="str">
        <f t="shared" si="203"/>
        <v/>
      </c>
      <c r="AO721" s="46" t="str">
        <f t="shared" si="204"/>
        <v/>
      </c>
      <c r="AP721" s="46" t="str">
        <f t="shared" si="205"/>
        <v/>
      </c>
      <c r="AQ721" s="46" t="str">
        <f t="shared" si="206"/>
        <v/>
      </c>
    </row>
    <row r="722" spans="2:43" x14ac:dyDescent="0.25">
      <c r="B722" s="139"/>
      <c r="C722" s="139"/>
      <c r="D722" s="3"/>
      <c r="E722" s="1"/>
      <c r="F722" s="3" t="str">
        <f t="shared" si="192"/>
        <v/>
      </c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Y722" s="20"/>
      <c r="Z722" s="4"/>
      <c r="AA722" s="4" t="str">
        <f t="shared" si="207"/>
        <v/>
      </c>
      <c r="AB722" s="4" t="str">
        <f t="shared" si="208"/>
        <v/>
      </c>
      <c r="AD722" s="47" t="str">
        <f t="shared" si="193"/>
        <v/>
      </c>
      <c r="AE722" s="47" t="str">
        <f t="shared" si="194"/>
        <v/>
      </c>
      <c r="AF722" s="46" t="str">
        <f t="shared" si="195"/>
        <v/>
      </c>
      <c r="AG722" s="47" t="str">
        <f t="shared" si="196"/>
        <v/>
      </c>
      <c r="AH722" s="46" t="str">
        <f t="shared" si="197"/>
        <v/>
      </c>
      <c r="AI722" s="46" t="str">
        <f t="shared" si="198"/>
        <v/>
      </c>
      <c r="AJ722" s="46" t="str">
        <f t="shared" si="199"/>
        <v/>
      </c>
      <c r="AK722" s="46" t="str">
        <f t="shared" si="200"/>
        <v/>
      </c>
      <c r="AL722" s="46" t="str">
        <f t="shared" si="201"/>
        <v/>
      </c>
      <c r="AM722" s="46" t="str">
        <f t="shared" si="202"/>
        <v/>
      </c>
      <c r="AN722" s="46" t="str">
        <f t="shared" si="203"/>
        <v/>
      </c>
      <c r="AO722" s="46" t="str">
        <f t="shared" si="204"/>
        <v/>
      </c>
      <c r="AP722" s="46" t="str">
        <f t="shared" si="205"/>
        <v/>
      </c>
      <c r="AQ722" s="46" t="str">
        <f t="shared" si="206"/>
        <v/>
      </c>
    </row>
    <row r="723" spans="2:43" x14ac:dyDescent="0.25">
      <c r="B723" s="139"/>
      <c r="C723" s="139"/>
      <c r="D723" s="3"/>
      <c r="E723" s="1"/>
      <c r="F723" s="3" t="str">
        <f t="shared" si="192"/>
        <v/>
      </c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Y723" s="20"/>
      <c r="Z723" s="4"/>
      <c r="AA723" s="4" t="str">
        <f t="shared" si="207"/>
        <v/>
      </c>
      <c r="AB723" s="4" t="str">
        <f t="shared" si="208"/>
        <v/>
      </c>
      <c r="AD723" s="47" t="str">
        <f t="shared" si="193"/>
        <v/>
      </c>
      <c r="AE723" s="47" t="str">
        <f t="shared" si="194"/>
        <v/>
      </c>
      <c r="AF723" s="46" t="str">
        <f t="shared" si="195"/>
        <v/>
      </c>
      <c r="AG723" s="47" t="str">
        <f t="shared" si="196"/>
        <v/>
      </c>
      <c r="AH723" s="46" t="str">
        <f t="shared" si="197"/>
        <v/>
      </c>
      <c r="AI723" s="46" t="str">
        <f t="shared" si="198"/>
        <v/>
      </c>
      <c r="AJ723" s="46" t="str">
        <f t="shared" si="199"/>
        <v/>
      </c>
      <c r="AK723" s="46" t="str">
        <f t="shared" si="200"/>
        <v/>
      </c>
      <c r="AL723" s="46" t="str">
        <f t="shared" si="201"/>
        <v/>
      </c>
      <c r="AM723" s="46" t="str">
        <f t="shared" si="202"/>
        <v/>
      </c>
      <c r="AN723" s="46" t="str">
        <f t="shared" si="203"/>
        <v/>
      </c>
      <c r="AO723" s="46" t="str">
        <f t="shared" si="204"/>
        <v/>
      </c>
      <c r="AP723" s="46" t="str">
        <f t="shared" si="205"/>
        <v/>
      </c>
      <c r="AQ723" s="46" t="str">
        <f t="shared" si="206"/>
        <v/>
      </c>
    </row>
    <row r="724" spans="2:43" x14ac:dyDescent="0.25">
      <c r="B724" s="139"/>
      <c r="C724" s="139"/>
      <c r="D724" s="3"/>
      <c r="E724" s="1"/>
      <c r="F724" s="3" t="str">
        <f t="shared" si="192"/>
        <v/>
      </c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Y724" s="20"/>
      <c r="Z724" s="4"/>
      <c r="AA724" s="4" t="str">
        <f t="shared" si="207"/>
        <v/>
      </c>
      <c r="AB724" s="4" t="str">
        <f t="shared" si="208"/>
        <v/>
      </c>
      <c r="AD724" s="47" t="str">
        <f t="shared" si="193"/>
        <v/>
      </c>
      <c r="AE724" s="47" t="str">
        <f t="shared" si="194"/>
        <v/>
      </c>
      <c r="AF724" s="46" t="str">
        <f t="shared" si="195"/>
        <v/>
      </c>
      <c r="AG724" s="47" t="str">
        <f t="shared" si="196"/>
        <v/>
      </c>
      <c r="AH724" s="46" t="str">
        <f t="shared" si="197"/>
        <v/>
      </c>
      <c r="AI724" s="46" t="str">
        <f t="shared" si="198"/>
        <v/>
      </c>
      <c r="AJ724" s="46" t="str">
        <f t="shared" si="199"/>
        <v/>
      </c>
      <c r="AK724" s="46" t="str">
        <f t="shared" si="200"/>
        <v/>
      </c>
      <c r="AL724" s="46" t="str">
        <f t="shared" si="201"/>
        <v/>
      </c>
      <c r="AM724" s="46" t="str">
        <f t="shared" si="202"/>
        <v/>
      </c>
      <c r="AN724" s="46" t="str">
        <f t="shared" si="203"/>
        <v/>
      </c>
      <c r="AO724" s="46" t="str">
        <f t="shared" si="204"/>
        <v/>
      </c>
      <c r="AP724" s="46" t="str">
        <f t="shared" si="205"/>
        <v/>
      </c>
      <c r="AQ724" s="46" t="str">
        <f t="shared" si="206"/>
        <v/>
      </c>
    </row>
    <row r="725" spans="2:43" x14ac:dyDescent="0.25">
      <c r="B725" s="139"/>
      <c r="C725" s="139"/>
      <c r="D725" s="3"/>
      <c r="E725" s="1"/>
      <c r="F725" s="3" t="str">
        <f t="shared" si="192"/>
        <v/>
      </c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Y725" s="20"/>
      <c r="Z725" s="4"/>
      <c r="AA725" s="4" t="str">
        <f t="shared" si="207"/>
        <v/>
      </c>
      <c r="AB725" s="4" t="str">
        <f t="shared" si="208"/>
        <v/>
      </c>
      <c r="AD725" s="47" t="str">
        <f t="shared" si="193"/>
        <v/>
      </c>
      <c r="AE725" s="47" t="str">
        <f t="shared" si="194"/>
        <v/>
      </c>
      <c r="AF725" s="46" t="str">
        <f t="shared" si="195"/>
        <v/>
      </c>
      <c r="AG725" s="47" t="str">
        <f t="shared" si="196"/>
        <v/>
      </c>
      <c r="AH725" s="46" t="str">
        <f t="shared" si="197"/>
        <v/>
      </c>
      <c r="AI725" s="46" t="str">
        <f t="shared" si="198"/>
        <v/>
      </c>
      <c r="AJ725" s="46" t="str">
        <f t="shared" si="199"/>
        <v/>
      </c>
      <c r="AK725" s="46" t="str">
        <f t="shared" si="200"/>
        <v/>
      </c>
      <c r="AL725" s="46" t="str">
        <f t="shared" si="201"/>
        <v/>
      </c>
      <c r="AM725" s="46" t="str">
        <f t="shared" si="202"/>
        <v/>
      </c>
      <c r="AN725" s="46" t="str">
        <f t="shared" si="203"/>
        <v/>
      </c>
      <c r="AO725" s="46" t="str">
        <f t="shared" si="204"/>
        <v/>
      </c>
      <c r="AP725" s="46" t="str">
        <f t="shared" si="205"/>
        <v/>
      </c>
      <c r="AQ725" s="46" t="str">
        <f t="shared" si="206"/>
        <v/>
      </c>
    </row>
    <row r="726" spans="2:43" x14ac:dyDescent="0.25">
      <c r="B726" s="139"/>
      <c r="C726" s="139"/>
      <c r="D726" s="3"/>
      <c r="E726" s="1"/>
      <c r="F726" s="3" t="str">
        <f t="shared" si="192"/>
        <v/>
      </c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Y726" s="20"/>
      <c r="Z726" s="4"/>
      <c r="AA726" s="4" t="str">
        <f t="shared" si="207"/>
        <v/>
      </c>
      <c r="AB726" s="4" t="str">
        <f t="shared" si="208"/>
        <v/>
      </c>
      <c r="AD726" s="47" t="str">
        <f t="shared" si="193"/>
        <v/>
      </c>
      <c r="AE726" s="47" t="str">
        <f t="shared" si="194"/>
        <v/>
      </c>
      <c r="AF726" s="46" t="str">
        <f t="shared" si="195"/>
        <v/>
      </c>
      <c r="AG726" s="47" t="str">
        <f t="shared" si="196"/>
        <v/>
      </c>
      <c r="AH726" s="46" t="str">
        <f t="shared" si="197"/>
        <v/>
      </c>
      <c r="AI726" s="46" t="str">
        <f t="shared" si="198"/>
        <v/>
      </c>
      <c r="AJ726" s="46" t="str">
        <f t="shared" si="199"/>
        <v/>
      </c>
      <c r="AK726" s="46" t="str">
        <f t="shared" si="200"/>
        <v/>
      </c>
      <c r="AL726" s="46" t="str">
        <f t="shared" si="201"/>
        <v/>
      </c>
      <c r="AM726" s="46" t="str">
        <f t="shared" si="202"/>
        <v/>
      </c>
      <c r="AN726" s="46" t="str">
        <f t="shared" si="203"/>
        <v/>
      </c>
      <c r="AO726" s="46" t="str">
        <f t="shared" si="204"/>
        <v/>
      </c>
      <c r="AP726" s="46" t="str">
        <f t="shared" si="205"/>
        <v/>
      </c>
      <c r="AQ726" s="46" t="str">
        <f t="shared" si="206"/>
        <v/>
      </c>
    </row>
    <row r="727" spans="2:43" x14ac:dyDescent="0.25">
      <c r="B727" s="139"/>
      <c r="C727" s="139"/>
      <c r="D727" s="3"/>
      <c r="E727" s="1"/>
      <c r="F727" s="3" t="str">
        <f t="shared" si="192"/>
        <v/>
      </c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Y727" s="20"/>
      <c r="Z727" s="4"/>
      <c r="AA727" s="4" t="str">
        <f t="shared" si="207"/>
        <v/>
      </c>
      <c r="AB727" s="4" t="str">
        <f t="shared" si="208"/>
        <v/>
      </c>
      <c r="AD727" s="47" t="str">
        <f t="shared" si="193"/>
        <v/>
      </c>
      <c r="AE727" s="47" t="str">
        <f t="shared" si="194"/>
        <v/>
      </c>
      <c r="AF727" s="46" t="str">
        <f t="shared" si="195"/>
        <v/>
      </c>
      <c r="AG727" s="47" t="str">
        <f t="shared" si="196"/>
        <v/>
      </c>
      <c r="AH727" s="46" t="str">
        <f t="shared" si="197"/>
        <v/>
      </c>
      <c r="AI727" s="46" t="str">
        <f t="shared" si="198"/>
        <v/>
      </c>
      <c r="AJ727" s="46" t="str">
        <f t="shared" si="199"/>
        <v/>
      </c>
      <c r="AK727" s="46" t="str">
        <f t="shared" si="200"/>
        <v/>
      </c>
      <c r="AL727" s="46" t="str">
        <f t="shared" si="201"/>
        <v/>
      </c>
      <c r="AM727" s="46" t="str">
        <f t="shared" si="202"/>
        <v/>
      </c>
      <c r="AN727" s="46" t="str">
        <f t="shared" si="203"/>
        <v/>
      </c>
      <c r="AO727" s="46" t="str">
        <f t="shared" si="204"/>
        <v/>
      </c>
      <c r="AP727" s="46" t="str">
        <f t="shared" si="205"/>
        <v/>
      </c>
      <c r="AQ727" s="46" t="str">
        <f t="shared" si="206"/>
        <v/>
      </c>
    </row>
    <row r="728" spans="2:43" x14ac:dyDescent="0.25">
      <c r="B728" s="139"/>
      <c r="C728" s="139"/>
      <c r="D728" s="3"/>
      <c r="E728" s="1"/>
      <c r="F728" s="3" t="str">
        <f t="shared" si="192"/>
        <v/>
      </c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Y728" s="20"/>
      <c r="Z728" s="4"/>
      <c r="AA728" s="4" t="str">
        <f t="shared" si="207"/>
        <v/>
      </c>
      <c r="AB728" s="4" t="str">
        <f t="shared" si="208"/>
        <v/>
      </c>
      <c r="AD728" s="47" t="str">
        <f t="shared" si="193"/>
        <v/>
      </c>
      <c r="AE728" s="47" t="str">
        <f t="shared" si="194"/>
        <v/>
      </c>
      <c r="AF728" s="46" t="str">
        <f t="shared" si="195"/>
        <v/>
      </c>
      <c r="AG728" s="47" t="str">
        <f t="shared" si="196"/>
        <v/>
      </c>
      <c r="AH728" s="46" t="str">
        <f t="shared" si="197"/>
        <v/>
      </c>
      <c r="AI728" s="46" t="str">
        <f t="shared" si="198"/>
        <v/>
      </c>
      <c r="AJ728" s="46" t="str">
        <f t="shared" si="199"/>
        <v/>
      </c>
      <c r="AK728" s="46" t="str">
        <f t="shared" si="200"/>
        <v/>
      </c>
      <c r="AL728" s="46" t="str">
        <f t="shared" si="201"/>
        <v/>
      </c>
      <c r="AM728" s="46" t="str">
        <f t="shared" si="202"/>
        <v/>
      </c>
      <c r="AN728" s="46" t="str">
        <f t="shared" si="203"/>
        <v/>
      </c>
      <c r="AO728" s="46" t="str">
        <f t="shared" si="204"/>
        <v/>
      </c>
      <c r="AP728" s="46" t="str">
        <f t="shared" si="205"/>
        <v/>
      </c>
      <c r="AQ728" s="46" t="str">
        <f t="shared" si="206"/>
        <v/>
      </c>
    </row>
    <row r="729" spans="2:43" x14ac:dyDescent="0.25">
      <c r="B729" s="139"/>
      <c r="C729" s="139"/>
      <c r="D729" s="3"/>
      <c r="E729" s="1"/>
      <c r="F729" s="3" t="str">
        <f t="shared" si="192"/>
        <v/>
      </c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Y729" s="20"/>
      <c r="Z729" s="4"/>
      <c r="AA729" s="4" t="str">
        <f t="shared" si="207"/>
        <v/>
      </c>
      <c r="AB729" s="4" t="str">
        <f t="shared" si="208"/>
        <v/>
      </c>
      <c r="AD729" s="47" t="str">
        <f t="shared" si="193"/>
        <v/>
      </c>
      <c r="AE729" s="47" t="str">
        <f t="shared" si="194"/>
        <v/>
      </c>
      <c r="AF729" s="46" t="str">
        <f t="shared" si="195"/>
        <v/>
      </c>
      <c r="AG729" s="47" t="str">
        <f t="shared" si="196"/>
        <v/>
      </c>
      <c r="AH729" s="46" t="str">
        <f t="shared" si="197"/>
        <v/>
      </c>
      <c r="AI729" s="46" t="str">
        <f t="shared" si="198"/>
        <v/>
      </c>
      <c r="AJ729" s="46" t="str">
        <f t="shared" si="199"/>
        <v/>
      </c>
      <c r="AK729" s="46" t="str">
        <f t="shared" si="200"/>
        <v/>
      </c>
      <c r="AL729" s="46" t="str">
        <f t="shared" si="201"/>
        <v/>
      </c>
      <c r="AM729" s="46" t="str">
        <f t="shared" si="202"/>
        <v/>
      </c>
      <c r="AN729" s="46" t="str">
        <f t="shared" si="203"/>
        <v/>
      </c>
      <c r="AO729" s="46" t="str">
        <f t="shared" si="204"/>
        <v/>
      </c>
      <c r="AP729" s="46" t="str">
        <f t="shared" si="205"/>
        <v/>
      </c>
      <c r="AQ729" s="46" t="str">
        <f t="shared" si="206"/>
        <v/>
      </c>
    </row>
    <row r="730" spans="2:43" x14ac:dyDescent="0.25">
      <c r="B730" s="139"/>
      <c r="C730" s="139"/>
      <c r="D730" s="3"/>
      <c r="E730" s="1"/>
      <c r="F730" s="3" t="str">
        <f t="shared" si="192"/>
        <v/>
      </c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Y730" s="20"/>
      <c r="Z730" s="4"/>
      <c r="AA730" s="4" t="str">
        <f t="shared" si="207"/>
        <v/>
      </c>
      <c r="AB730" s="4" t="str">
        <f t="shared" si="208"/>
        <v/>
      </c>
      <c r="AD730" s="47" t="str">
        <f t="shared" si="193"/>
        <v/>
      </c>
      <c r="AE730" s="47" t="str">
        <f t="shared" si="194"/>
        <v/>
      </c>
      <c r="AF730" s="46" t="str">
        <f t="shared" si="195"/>
        <v/>
      </c>
      <c r="AG730" s="47" t="str">
        <f t="shared" si="196"/>
        <v/>
      </c>
      <c r="AH730" s="46" t="str">
        <f t="shared" si="197"/>
        <v/>
      </c>
      <c r="AI730" s="46" t="str">
        <f t="shared" si="198"/>
        <v/>
      </c>
      <c r="AJ730" s="46" t="str">
        <f t="shared" si="199"/>
        <v/>
      </c>
      <c r="AK730" s="46" t="str">
        <f t="shared" si="200"/>
        <v/>
      </c>
      <c r="AL730" s="46" t="str">
        <f t="shared" si="201"/>
        <v/>
      </c>
      <c r="AM730" s="46" t="str">
        <f t="shared" si="202"/>
        <v/>
      </c>
      <c r="AN730" s="46" t="str">
        <f t="shared" si="203"/>
        <v/>
      </c>
      <c r="AO730" s="46" t="str">
        <f t="shared" si="204"/>
        <v/>
      </c>
      <c r="AP730" s="46" t="str">
        <f t="shared" si="205"/>
        <v/>
      </c>
      <c r="AQ730" s="46" t="str">
        <f t="shared" si="206"/>
        <v/>
      </c>
    </row>
    <row r="731" spans="2:43" x14ac:dyDescent="0.25">
      <c r="B731" s="139"/>
      <c r="C731" s="139"/>
      <c r="D731" s="3"/>
      <c r="E731" s="1"/>
      <c r="F731" s="3" t="str">
        <f t="shared" ref="F731:F794" si="209">IF(G731="","",VLOOKUP($G731,$AW$2:$AX$12,2,FALSE))</f>
        <v/>
      </c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Y731" s="20"/>
      <c r="Z731" s="4"/>
      <c r="AA731" s="4" t="str">
        <f t="shared" si="207"/>
        <v/>
      </c>
      <c r="AB731" s="4" t="str">
        <f t="shared" si="208"/>
        <v/>
      </c>
      <c r="AD731" s="47" t="str">
        <f t="shared" si="193"/>
        <v/>
      </c>
      <c r="AE731" s="47" t="str">
        <f t="shared" si="194"/>
        <v/>
      </c>
      <c r="AF731" s="46" t="str">
        <f t="shared" si="195"/>
        <v/>
      </c>
      <c r="AG731" s="47" t="str">
        <f t="shared" si="196"/>
        <v/>
      </c>
      <c r="AH731" s="46" t="str">
        <f t="shared" si="197"/>
        <v/>
      </c>
      <c r="AI731" s="46" t="str">
        <f t="shared" si="198"/>
        <v/>
      </c>
      <c r="AJ731" s="46" t="str">
        <f t="shared" si="199"/>
        <v/>
      </c>
      <c r="AK731" s="46" t="str">
        <f t="shared" si="200"/>
        <v/>
      </c>
      <c r="AL731" s="46" t="str">
        <f t="shared" si="201"/>
        <v/>
      </c>
      <c r="AM731" s="46" t="str">
        <f t="shared" si="202"/>
        <v/>
      </c>
      <c r="AN731" s="46" t="str">
        <f t="shared" si="203"/>
        <v/>
      </c>
      <c r="AO731" s="46" t="str">
        <f t="shared" si="204"/>
        <v/>
      </c>
      <c r="AP731" s="46" t="str">
        <f t="shared" si="205"/>
        <v/>
      </c>
      <c r="AQ731" s="46" t="str">
        <f t="shared" si="206"/>
        <v/>
      </c>
    </row>
    <row r="732" spans="2:43" x14ac:dyDescent="0.25">
      <c r="B732" s="139"/>
      <c r="C732" s="139"/>
      <c r="D732" s="3"/>
      <c r="E732" s="1"/>
      <c r="F732" s="3" t="str">
        <f t="shared" si="209"/>
        <v/>
      </c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Y732" s="20"/>
      <c r="Z732" s="4"/>
      <c r="AA732" s="4" t="str">
        <f t="shared" si="207"/>
        <v/>
      </c>
      <c r="AB732" s="4" t="str">
        <f t="shared" si="208"/>
        <v/>
      </c>
      <c r="AD732" s="47" t="str">
        <f t="shared" si="193"/>
        <v/>
      </c>
      <c r="AE732" s="47" t="str">
        <f t="shared" si="194"/>
        <v/>
      </c>
      <c r="AF732" s="46" t="str">
        <f t="shared" si="195"/>
        <v/>
      </c>
      <c r="AG732" s="47" t="str">
        <f t="shared" si="196"/>
        <v/>
      </c>
      <c r="AH732" s="46" t="str">
        <f t="shared" si="197"/>
        <v/>
      </c>
      <c r="AI732" s="46" t="str">
        <f t="shared" si="198"/>
        <v/>
      </c>
      <c r="AJ732" s="46" t="str">
        <f t="shared" si="199"/>
        <v/>
      </c>
      <c r="AK732" s="46" t="str">
        <f t="shared" si="200"/>
        <v/>
      </c>
      <c r="AL732" s="46" t="str">
        <f t="shared" si="201"/>
        <v/>
      </c>
      <c r="AM732" s="46" t="str">
        <f t="shared" si="202"/>
        <v/>
      </c>
      <c r="AN732" s="46" t="str">
        <f t="shared" si="203"/>
        <v/>
      </c>
      <c r="AO732" s="46" t="str">
        <f t="shared" si="204"/>
        <v/>
      </c>
      <c r="AP732" s="46" t="str">
        <f t="shared" si="205"/>
        <v/>
      </c>
      <c r="AQ732" s="46" t="str">
        <f t="shared" si="206"/>
        <v/>
      </c>
    </row>
    <row r="733" spans="2:43" x14ac:dyDescent="0.25">
      <c r="B733" s="139"/>
      <c r="C733" s="139"/>
      <c r="D733" s="3"/>
      <c r="E733" s="1"/>
      <c r="F733" s="3" t="str">
        <f t="shared" si="209"/>
        <v/>
      </c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Y733" s="20"/>
      <c r="Z733" s="4"/>
      <c r="AA733" s="4" t="str">
        <f t="shared" si="207"/>
        <v/>
      </c>
      <c r="AB733" s="4" t="str">
        <f t="shared" si="208"/>
        <v/>
      </c>
      <c r="AD733" s="47" t="str">
        <f t="shared" si="193"/>
        <v/>
      </c>
      <c r="AE733" s="47" t="str">
        <f t="shared" si="194"/>
        <v/>
      </c>
      <c r="AF733" s="46" t="str">
        <f t="shared" si="195"/>
        <v/>
      </c>
      <c r="AG733" s="47" t="str">
        <f t="shared" si="196"/>
        <v/>
      </c>
      <c r="AH733" s="46" t="str">
        <f t="shared" si="197"/>
        <v/>
      </c>
      <c r="AI733" s="46" t="str">
        <f t="shared" si="198"/>
        <v/>
      </c>
      <c r="AJ733" s="46" t="str">
        <f t="shared" si="199"/>
        <v/>
      </c>
      <c r="AK733" s="46" t="str">
        <f t="shared" si="200"/>
        <v/>
      </c>
      <c r="AL733" s="46" t="str">
        <f t="shared" si="201"/>
        <v/>
      </c>
      <c r="AM733" s="46" t="str">
        <f t="shared" si="202"/>
        <v/>
      </c>
      <c r="AN733" s="46" t="str">
        <f t="shared" si="203"/>
        <v/>
      </c>
      <c r="AO733" s="46" t="str">
        <f t="shared" si="204"/>
        <v/>
      </c>
      <c r="AP733" s="46" t="str">
        <f t="shared" si="205"/>
        <v/>
      </c>
      <c r="AQ733" s="46" t="str">
        <f t="shared" si="206"/>
        <v/>
      </c>
    </row>
    <row r="734" spans="2:43" x14ac:dyDescent="0.25">
      <c r="B734" s="139"/>
      <c r="C734" s="139"/>
      <c r="D734" s="3"/>
      <c r="E734" s="1"/>
      <c r="F734" s="3" t="str">
        <f t="shared" si="209"/>
        <v/>
      </c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Y734" s="20"/>
      <c r="Z734" s="4"/>
      <c r="AA734" s="4" t="str">
        <f t="shared" si="207"/>
        <v/>
      </c>
      <c r="AB734" s="4" t="str">
        <f t="shared" si="208"/>
        <v/>
      </c>
      <c r="AD734" s="47" t="str">
        <f t="shared" si="193"/>
        <v/>
      </c>
      <c r="AE734" s="47" t="str">
        <f t="shared" si="194"/>
        <v/>
      </c>
      <c r="AF734" s="46" t="str">
        <f t="shared" si="195"/>
        <v/>
      </c>
      <c r="AG734" s="47" t="str">
        <f t="shared" si="196"/>
        <v/>
      </c>
      <c r="AH734" s="46" t="str">
        <f t="shared" si="197"/>
        <v/>
      </c>
      <c r="AI734" s="46" t="str">
        <f t="shared" si="198"/>
        <v/>
      </c>
      <c r="AJ734" s="46" t="str">
        <f t="shared" si="199"/>
        <v/>
      </c>
      <c r="AK734" s="46" t="str">
        <f t="shared" si="200"/>
        <v/>
      </c>
      <c r="AL734" s="46" t="str">
        <f t="shared" si="201"/>
        <v/>
      </c>
      <c r="AM734" s="46" t="str">
        <f t="shared" si="202"/>
        <v/>
      </c>
      <c r="AN734" s="46" t="str">
        <f t="shared" si="203"/>
        <v/>
      </c>
      <c r="AO734" s="46" t="str">
        <f t="shared" si="204"/>
        <v/>
      </c>
      <c r="AP734" s="46" t="str">
        <f t="shared" si="205"/>
        <v/>
      </c>
      <c r="AQ734" s="46" t="str">
        <f t="shared" si="206"/>
        <v/>
      </c>
    </row>
    <row r="735" spans="2:43" x14ac:dyDescent="0.25">
      <c r="B735" s="139"/>
      <c r="C735" s="139"/>
      <c r="D735" s="3"/>
      <c r="E735" s="1"/>
      <c r="F735" s="3" t="str">
        <f t="shared" si="209"/>
        <v/>
      </c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Y735" s="20"/>
      <c r="Z735" s="4"/>
      <c r="AA735" s="4" t="str">
        <f t="shared" si="207"/>
        <v/>
      </c>
      <c r="AB735" s="4" t="str">
        <f t="shared" si="208"/>
        <v/>
      </c>
      <c r="AD735" s="47" t="str">
        <f t="shared" si="193"/>
        <v/>
      </c>
      <c r="AE735" s="47" t="str">
        <f t="shared" si="194"/>
        <v/>
      </c>
      <c r="AF735" s="46" t="str">
        <f t="shared" si="195"/>
        <v/>
      </c>
      <c r="AG735" s="47" t="str">
        <f t="shared" si="196"/>
        <v/>
      </c>
      <c r="AH735" s="46" t="str">
        <f t="shared" si="197"/>
        <v/>
      </c>
      <c r="AI735" s="46" t="str">
        <f t="shared" si="198"/>
        <v/>
      </c>
      <c r="AJ735" s="46" t="str">
        <f t="shared" si="199"/>
        <v/>
      </c>
      <c r="AK735" s="46" t="str">
        <f t="shared" si="200"/>
        <v/>
      </c>
      <c r="AL735" s="46" t="str">
        <f t="shared" si="201"/>
        <v/>
      </c>
      <c r="AM735" s="46" t="str">
        <f t="shared" si="202"/>
        <v/>
      </c>
      <c r="AN735" s="46" t="str">
        <f t="shared" si="203"/>
        <v/>
      </c>
      <c r="AO735" s="46" t="str">
        <f t="shared" si="204"/>
        <v/>
      </c>
      <c r="AP735" s="46" t="str">
        <f t="shared" si="205"/>
        <v/>
      </c>
      <c r="AQ735" s="46" t="str">
        <f t="shared" si="206"/>
        <v/>
      </c>
    </row>
    <row r="736" spans="2:43" x14ac:dyDescent="0.25">
      <c r="B736" s="139"/>
      <c r="C736" s="139"/>
      <c r="D736" s="3"/>
      <c r="E736" s="1"/>
      <c r="F736" s="3" t="str">
        <f t="shared" si="209"/>
        <v/>
      </c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Y736" s="20"/>
      <c r="Z736" s="4"/>
      <c r="AA736" s="4" t="str">
        <f t="shared" si="207"/>
        <v/>
      </c>
      <c r="AB736" s="4" t="str">
        <f t="shared" si="208"/>
        <v/>
      </c>
      <c r="AD736" s="47" t="str">
        <f t="shared" si="193"/>
        <v/>
      </c>
      <c r="AE736" s="47" t="str">
        <f t="shared" si="194"/>
        <v/>
      </c>
      <c r="AF736" s="46" t="str">
        <f t="shared" si="195"/>
        <v/>
      </c>
      <c r="AG736" s="47" t="str">
        <f t="shared" si="196"/>
        <v/>
      </c>
      <c r="AH736" s="46" t="str">
        <f t="shared" si="197"/>
        <v/>
      </c>
      <c r="AI736" s="46" t="str">
        <f t="shared" si="198"/>
        <v/>
      </c>
      <c r="AJ736" s="46" t="str">
        <f t="shared" si="199"/>
        <v/>
      </c>
      <c r="AK736" s="46" t="str">
        <f t="shared" si="200"/>
        <v/>
      </c>
      <c r="AL736" s="46" t="str">
        <f t="shared" si="201"/>
        <v/>
      </c>
      <c r="AM736" s="46" t="str">
        <f t="shared" si="202"/>
        <v/>
      </c>
      <c r="AN736" s="46" t="str">
        <f t="shared" si="203"/>
        <v/>
      </c>
      <c r="AO736" s="46" t="str">
        <f t="shared" si="204"/>
        <v/>
      </c>
      <c r="AP736" s="46" t="str">
        <f t="shared" si="205"/>
        <v/>
      </c>
      <c r="AQ736" s="46" t="str">
        <f t="shared" si="206"/>
        <v/>
      </c>
    </row>
    <row r="737" spans="2:43" x14ac:dyDescent="0.25">
      <c r="B737" s="139"/>
      <c r="C737" s="139"/>
      <c r="D737" s="3"/>
      <c r="E737" s="1"/>
      <c r="F737" s="3" t="str">
        <f t="shared" si="209"/>
        <v/>
      </c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Y737" s="20"/>
      <c r="Z737" s="4"/>
      <c r="AA737" s="4" t="str">
        <f t="shared" si="207"/>
        <v/>
      </c>
      <c r="AB737" s="4" t="str">
        <f t="shared" si="208"/>
        <v/>
      </c>
      <c r="AD737" s="47" t="str">
        <f t="shared" si="193"/>
        <v/>
      </c>
      <c r="AE737" s="47" t="str">
        <f t="shared" si="194"/>
        <v/>
      </c>
      <c r="AF737" s="46" t="str">
        <f t="shared" si="195"/>
        <v/>
      </c>
      <c r="AG737" s="47" t="str">
        <f t="shared" si="196"/>
        <v/>
      </c>
      <c r="AH737" s="46" t="str">
        <f t="shared" si="197"/>
        <v/>
      </c>
      <c r="AI737" s="46" t="str">
        <f t="shared" si="198"/>
        <v/>
      </c>
      <c r="AJ737" s="46" t="str">
        <f t="shared" si="199"/>
        <v/>
      </c>
      <c r="AK737" s="46" t="str">
        <f t="shared" si="200"/>
        <v/>
      </c>
      <c r="AL737" s="46" t="str">
        <f t="shared" si="201"/>
        <v/>
      </c>
      <c r="AM737" s="46" t="str">
        <f t="shared" si="202"/>
        <v/>
      </c>
      <c r="AN737" s="46" t="str">
        <f t="shared" si="203"/>
        <v/>
      </c>
      <c r="AO737" s="46" t="str">
        <f t="shared" si="204"/>
        <v/>
      </c>
      <c r="AP737" s="46" t="str">
        <f t="shared" si="205"/>
        <v/>
      </c>
      <c r="AQ737" s="46" t="str">
        <f t="shared" si="206"/>
        <v/>
      </c>
    </row>
    <row r="738" spans="2:43" x14ac:dyDescent="0.25">
      <c r="B738" s="139"/>
      <c r="C738" s="139"/>
      <c r="D738" s="3"/>
      <c r="E738" s="1"/>
      <c r="F738" s="3" t="str">
        <f t="shared" si="209"/>
        <v/>
      </c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Y738" s="20"/>
      <c r="Z738" s="4"/>
      <c r="AA738" s="4" t="str">
        <f t="shared" si="207"/>
        <v/>
      </c>
      <c r="AB738" s="4" t="str">
        <f t="shared" si="208"/>
        <v/>
      </c>
      <c r="AD738" s="47" t="str">
        <f t="shared" si="193"/>
        <v/>
      </c>
      <c r="AE738" s="47" t="str">
        <f t="shared" si="194"/>
        <v/>
      </c>
      <c r="AF738" s="46" t="str">
        <f t="shared" si="195"/>
        <v/>
      </c>
      <c r="AG738" s="47" t="str">
        <f t="shared" si="196"/>
        <v/>
      </c>
      <c r="AH738" s="46" t="str">
        <f t="shared" si="197"/>
        <v/>
      </c>
      <c r="AI738" s="46" t="str">
        <f t="shared" si="198"/>
        <v/>
      </c>
      <c r="AJ738" s="46" t="str">
        <f t="shared" si="199"/>
        <v/>
      </c>
      <c r="AK738" s="46" t="str">
        <f t="shared" si="200"/>
        <v/>
      </c>
      <c r="AL738" s="46" t="str">
        <f t="shared" si="201"/>
        <v/>
      </c>
      <c r="AM738" s="46" t="str">
        <f t="shared" si="202"/>
        <v/>
      </c>
      <c r="AN738" s="46" t="str">
        <f t="shared" si="203"/>
        <v/>
      </c>
      <c r="AO738" s="46" t="str">
        <f t="shared" si="204"/>
        <v/>
      </c>
      <c r="AP738" s="46" t="str">
        <f t="shared" si="205"/>
        <v/>
      </c>
      <c r="AQ738" s="46" t="str">
        <f t="shared" si="206"/>
        <v/>
      </c>
    </row>
    <row r="739" spans="2:43" x14ac:dyDescent="0.25">
      <c r="B739" s="139"/>
      <c r="C739" s="139"/>
      <c r="D739" s="3"/>
      <c r="E739" s="1"/>
      <c r="F739" s="3" t="str">
        <f t="shared" si="209"/>
        <v/>
      </c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Y739" s="20"/>
      <c r="Z739" s="4"/>
      <c r="AA739" s="4" t="str">
        <f t="shared" si="207"/>
        <v/>
      </c>
      <c r="AB739" s="4" t="str">
        <f t="shared" si="208"/>
        <v/>
      </c>
      <c r="AD739" s="47" t="str">
        <f t="shared" si="193"/>
        <v/>
      </c>
      <c r="AE739" s="47" t="str">
        <f t="shared" si="194"/>
        <v/>
      </c>
      <c r="AF739" s="46" t="str">
        <f t="shared" si="195"/>
        <v/>
      </c>
      <c r="AG739" s="47" t="str">
        <f t="shared" si="196"/>
        <v/>
      </c>
      <c r="AH739" s="46" t="str">
        <f t="shared" si="197"/>
        <v/>
      </c>
      <c r="AI739" s="46" t="str">
        <f t="shared" si="198"/>
        <v/>
      </c>
      <c r="AJ739" s="46" t="str">
        <f t="shared" si="199"/>
        <v/>
      </c>
      <c r="AK739" s="46" t="str">
        <f t="shared" si="200"/>
        <v/>
      </c>
      <c r="AL739" s="46" t="str">
        <f t="shared" si="201"/>
        <v/>
      </c>
      <c r="AM739" s="46" t="str">
        <f t="shared" si="202"/>
        <v/>
      </c>
      <c r="AN739" s="46" t="str">
        <f t="shared" si="203"/>
        <v/>
      </c>
      <c r="AO739" s="46" t="str">
        <f t="shared" si="204"/>
        <v/>
      </c>
      <c r="AP739" s="46" t="str">
        <f t="shared" si="205"/>
        <v/>
      </c>
      <c r="AQ739" s="46" t="str">
        <f t="shared" si="206"/>
        <v/>
      </c>
    </row>
    <row r="740" spans="2:43" x14ac:dyDescent="0.25">
      <c r="B740" s="139"/>
      <c r="C740" s="139"/>
      <c r="D740" s="3"/>
      <c r="E740" s="1"/>
      <c r="F740" s="3" t="str">
        <f t="shared" si="209"/>
        <v/>
      </c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Y740" s="20"/>
      <c r="Z740" s="4"/>
      <c r="AA740" s="4" t="str">
        <f t="shared" si="207"/>
        <v/>
      </c>
      <c r="AB740" s="4" t="str">
        <f t="shared" si="208"/>
        <v/>
      </c>
      <c r="AD740" s="47" t="str">
        <f t="shared" si="193"/>
        <v/>
      </c>
      <c r="AE740" s="47" t="str">
        <f t="shared" si="194"/>
        <v/>
      </c>
      <c r="AF740" s="46" t="str">
        <f t="shared" si="195"/>
        <v/>
      </c>
      <c r="AG740" s="47" t="str">
        <f t="shared" si="196"/>
        <v/>
      </c>
      <c r="AH740" s="46" t="str">
        <f t="shared" si="197"/>
        <v/>
      </c>
      <c r="AI740" s="46" t="str">
        <f t="shared" si="198"/>
        <v/>
      </c>
      <c r="AJ740" s="46" t="str">
        <f t="shared" si="199"/>
        <v/>
      </c>
      <c r="AK740" s="46" t="str">
        <f t="shared" si="200"/>
        <v/>
      </c>
      <c r="AL740" s="46" t="str">
        <f t="shared" si="201"/>
        <v/>
      </c>
      <c r="AM740" s="46" t="str">
        <f t="shared" si="202"/>
        <v/>
      </c>
      <c r="AN740" s="46" t="str">
        <f t="shared" si="203"/>
        <v/>
      </c>
      <c r="AO740" s="46" t="str">
        <f t="shared" si="204"/>
        <v/>
      </c>
      <c r="AP740" s="46" t="str">
        <f t="shared" si="205"/>
        <v/>
      </c>
      <c r="AQ740" s="46" t="str">
        <f t="shared" si="206"/>
        <v/>
      </c>
    </row>
    <row r="741" spans="2:43" x14ac:dyDescent="0.25">
      <c r="B741" s="139"/>
      <c r="C741" s="139"/>
      <c r="D741" s="3"/>
      <c r="E741" s="1"/>
      <c r="F741" s="3" t="str">
        <f t="shared" si="209"/>
        <v/>
      </c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Y741" s="20"/>
      <c r="Z741" s="4"/>
      <c r="AA741" s="4" t="str">
        <f t="shared" si="207"/>
        <v/>
      </c>
      <c r="AB741" s="4" t="str">
        <f t="shared" si="208"/>
        <v/>
      </c>
      <c r="AD741" s="47" t="str">
        <f t="shared" si="193"/>
        <v/>
      </c>
      <c r="AE741" s="47" t="str">
        <f t="shared" si="194"/>
        <v/>
      </c>
      <c r="AF741" s="46" t="str">
        <f t="shared" si="195"/>
        <v/>
      </c>
      <c r="AG741" s="47" t="str">
        <f t="shared" si="196"/>
        <v/>
      </c>
      <c r="AH741" s="46" t="str">
        <f t="shared" si="197"/>
        <v/>
      </c>
      <c r="AI741" s="46" t="str">
        <f t="shared" si="198"/>
        <v/>
      </c>
      <c r="AJ741" s="46" t="str">
        <f t="shared" si="199"/>
        <v/>
      </c>
      <c r="AK741" s="46" t="str">
        <f t="shared" si="200"/>
        <v/>
      </c>
      <c r="AL741" s="46" t="str">
        <f t="shared" si="201"/>
        <v/>
      </c>
      <c r="AM741" s="46" t="str">
        <f t="shared" si="202"/>
        <v/>
      </c>
      <c r="AN741" s="46" t="str">
        <f t="shared" si="203"/>
        <v/>
      </c>
      <c r="AO741" s="46" t="str">
        <f t="shared" si="204"/>
        <v/>
      </c>
      <c r="AP741" s="46" t="str">
        <f t="shared" si="205"/>
        <v/>
      </c>
      <c r="AQ741" s="46" t="str">
        <f t="shared" si="206"/>
        <v/>
      </c>
    </row>
    <row r="742" spans="2:43" x14ac:dyDescent="0.25">
      <c r="B742" s="139"/>
      <c r="C742" s="139"/>
      <c r="D742" s="3"/>
      <c r="E742" s="1"/>
      <c r="F742" s="3" t="str">
        <f t="shared" si="209"/>
        <v/>
      </c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Y742" s="20"/>
      <c r="Z742" s="4"/>
      <c r="AA742" s="4" t="str">
        <f t="shared" si="207"/>
        <v/>
      </c>
      <c r="AB742" s="4" t="str">
        <f t="shared" si="208"/>
        <v/>
      </c>
      <c r="AD742" s="47" t="str">
        <f t="shared" si="193"/>
        <v/>
      </c>
      <c r="AE742" s="47" t="str">
        <f t="shared" si="194"/>
        <v/>
      </c>
      <c r="AF742" s="46" t="str">
        <f t="shared" si="195"/>
        <v/>
      </c>
      <c r="AG742" s="47" t="str">
        <f t="shared" si="196"/>
        <v/>
      </c>
      <c r="AH742" s="46" t="str">
        <f t="shared" si="197"/>
        <v/>
      </c>
      <c r="AI742" s="46" t="str">
        <f t="shared" si="198"/>
        <v/>
      </c>
      <c r="AJ742" s="46" t="str">
        <f t="shared" si="199"/>
        <v/>
      </c>
      <c r="AK742" s="46" t="str">
        <f t="shared" si="200"/>
        <v/>
      </c>
      <c r="AL742" s="46" t="str">
        <f t="shared" si="201"/>
        <v/>
      </c>
      <c r="AM742" s="46" t="str">
        <f t="shared" si="202"/>
        <v/>
      </c>
      <c r="AN742" s="46" t="str">
        <f t="shared" si="203"/>
        <v/>
      </c>
      <c r="AO742" s="46" t="str">
        <f t="shared" si="204"/>
        <v/>
      </c>
      <c r="AP742" s="46" t="str">
        <f t="shared" si="205"/>
        <v/>
      </c>
      <c r="AQ742" s="46" t="str">
        <f t="shared" si="206"/>
        <v/>
      </c>
    </row>
    <row r="743" spans="2:43" x14ac:dyDescent="0.25">
      <c r="B743" s="139"/>
      <c r="C743" s="139"/>
      <c r="D743" s="3"/>
      <c r="E743" s="1"/>
      <c r="F743" s="3" t="str">
        <f t="shared" si="209"/>
        <v/>
      </c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Y743" s="20"/>
      <c r="Z743" s="4"/>
      <c r="AA743" s="4" t="str">
        <f t="shared" si="207"/>
        <v/>
      </c>
      <c r="AB743" s="4" t="str">
        <f t="shared" si="208"/>
        <v/>
      </c>
      <c r="AD743" s="47" t="str">
        <f t="shared" si="193"/>
        <v/>
      </c>
      <c r="AE743" s="47" t="str">
        <f t="shared" si="194"/>
        <v/>
      </c>
      <c r="AF743" s="46" t="str">
        <f t="shared" si="195"/>
        <v/>
      </c>
      <c r="AG743" s="47" t="str">
        <f t="shared" si="196"/>
        <v/>
      </c>
      <c r="AH743" s="46" t="str">
        <f t="shared" si="197"/>
        <v/>
      </c>
      <c r="AI743" s="46" t="str">
        <f t="shared" si="198"/>
        <v/>
      </c>
      <c r="AJ743" s="46" t="str">
        <f t="shared" si="199"/>
        <v/>
      </c>
      <c r="AK743" s="46" t="str">
        <f t="shared" si="200"/>
        <v/>
      </c>
      <c r="AL743" s="46" t="str">
        <f t="shared" si="201"/>
        <v/>
      </c>
      <c r="AM743" s="46" t="str">
        <f t="shared" si="202"/>
        <v/>
      </c>
      <c r="AN743" s="46" t="str">
        <f t="shared" si="203"/>
        <v/>
      </c>
      <c r="AO743" s="46" t="str">
        <f t="shared" si="204"/>
        <v/>
      </c>
      <c r="AP743" s="46" t="str">
        <f t="shared" si="205"/>
        <v/>
      </c>
      <c r="AQ743" s="46" t="str">
        <f t="shared" si="206"/>
        <v/>
      </c>
    </row>
    <row r="744" spans="2:43" x14ac:dyDescent="0.25">
      <c r="B744" s="139"/>
      <c r="C744" s="139"/>
      <c r="D744" s="3"/>
      <c r="E744" s="1"/>
      <c r="F744" s="3" t="str">
        <f t="shared" si="209"/>
        <v/>
      </c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Y744" s="20"/>
      <c r="Z744" s="4"/>
      <c r="AA744" s="4" t="str">
        <f t="shared" si="207"/>
        <v/>
      </c>
      <c r="AB744" s="4" t="str">
        <f t="shared" si="208"/>
        <v/>
      </c>
      <c r="AD744" s="47" t="str">
        <f t="shared" si="193"/>
        <v/>
      </c>
      <c r="AE744" s="47" t="str">
        <f t="shared" si="194"/>
        <v/>
      </c>
      <c r="AF744" s="46" t="str">
        <f t="shared" si="195"/>
        <v/>
      </c>
      <c r="AG744" s="47" t="str">
        <f t="shared" si="196"/>
        <v/>
      </c>
      <c r="AH744" s="46" t="str">
        <f t="shared" si="197"/>
        <v/>
      </c>
      <c r="AI744" s="46" t="str">
        <f t="shared" si="198"/>
        <v/>
      </c>
      <c r="AJ744" s="46" t="str">
        <f t="shared" si="199"/>
        <v/>
      </c>
      <c r="AK744" s="46" t="str">
        <f t="shared" si="200"/>
        <v/>
      </c>
      <c r="AL744" s="46" t="str">
        <f t="shared" si="201"/>
        <v/>
      </c>
      <c r="AM744" s="46" t="str">
        <f t="shared" si="202"/>
        <v/>
      </c>
      <c r="AN744" s="46" t="str">
        <f t="shared" si="203"/>
        <v/>
      </c>
      <c r="AO744" s="46" t="str">
        <f t="shared" si="204"/>
        <v/>
      </c>
      <c r="AP744" s="46" t="str">
        <f t="shared" si="205"/>
        <v/>
      </c>
      <c r="AQ744" s="46" t="str">
        <f t="shared" si="206"/>
        <v/>
      </c>
    </row>
    <row r="745" spans="2:43" x14ac:dyDescent="0.25">
      <c r="B745" s="139"/>
      <c r="C745" s="139"/>
      <c r="D745" s="3"/>
      <c r="E745" s="1"/>
      <c r="F745" s="3" t="str">
        <f t="shared" si="209"/>
        <v/>
      </c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Y745" s="20"/>
      <c r="Z745" s="4"/>
      <c r="AA745" s="4" t="str">
        <f t="shared" si="207"/>
        <v/>
      </c>
      <c r="AB745" s="4" t="str">
        <f t="shared" si="208"/>
        <v/>
      </c>
      <c r="AD745" s="47" t="str">
        <f t="shared" si="193"/>
        <v/>
      </c>
      <c r="AE745" s="47" t="str">
        <f t="shared" si="194"/>
        <v/>
      </c>
      <c r="AF745" s="46" t="str">
        <f t="shared" si="195"/>
        <v/>
      </c>
      <c r="AG745" s="47" t="str">
        <f t="shared" si="196"/>
        <v/>
      </c>
      <c r="AH745" s="46" t="str">
        <f t="shared" si="197"/>
        <v/>
      </c>
      <c r="AI745" s="46" t="str">
        <f t="shared" si="198"/>
        <v/>
      </c>
      <c r="AJ745" s="46" t="str">
        <f t="shared" si="199"/>
        <v/>
      </c>
      <c r="AK745" s="46" t="str">
        <f t="shared" si="200"/>
        <v/>
      </c>
      <c r="AL745" s="46" t="str">
        <f t="shared" si="201"/>
        <v/>
      </c>
      <c r="AM745" s="46" t="str">
        <f t="shared" si="202"/>
        <v/>
      </c>
      <c r="AN745" s="46" t="str">
        <f t="shared" si="203"/>
        <v/>
      </c>
      <c r="AO745" s="46" t="str">
        <f t="shared" si="204"/>
        <v/>
      </c>
      <c r="AP745" s="46" t="str">
        <f t="shared" si="205"/>
        <v/>
      </c>
      <c r="AQ745" s="46" t="str">
        <f t="shared" si="206"/>
        <v/>
      </c>
    </row>
    <row r="746" spans="2:43" x14ac:dyDescent="0.25">
      <c r="B746" s="139"/>
      <c r="C746" s="139"/>
      <c r="D746" s="3"/>
      <c r="E746" s="1"/>
      <c r="F746" s="3" t="str">
        <f t="shared" si="209"/>
        <v/>
      </c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Y746" s="20"/>
      <c r="Z746" s="4"/>
      <c r="AA746" s="4" t="str">
        <f t="shared" si="207"/>
        <v/>
      </c>
      <c r="AB746" s="4" t="str">
        <f t="shared" si="208"/>
        <v/>
      </c>
      <c r="AD746" s="47" t="str">
        <f t="shared" si="193"/>
        <v/>
      </c>
      <c r="AE746" s="47" t="str">
        <f t="shared" si="194"/>
        <v/>
      </c>
      <c r="AF746" s="46" t="str">
        <f t="shared" si="195"/>
        <v/>
      </c>
      <c r="AG746" s="47" t="str">
        <f t="shared" si="196"/>
        <v/>
      </c>
      <c r="AH746" s="46" t="str">
        <f t="shared" si="197"/>
        <v/>
      </c>
      <c r="AI746" s="46" t="str">
        <f t="shared" si="198"/>
        <v/>
      </c>
      <c r="AJ746" s="46" t="str">
        <f t="shared" si="199"/>
        <v/>
      </c>
      <c r="AK746" s="46" t="str">
        <f t="shared" si="200"/>
        <v/>
      </c>
      <c r="AL746" s="46" t="str">
        <f t="shared" si="201"/>
        <v/>
      </c>
      <c r="AM746" s="46" t="str">
        <f t="shared" si="202"/>
        <v/>
      </c>
      <c r="AN746" s="46" t="str">
        <f t="shared" si="203"/>
        <v/>
      </c>
      <c r="AO746" s="46" t="str">
        <f t="shared" si="204"/>
        <v/>
      </c>
      <c r="AP746" s="46" t="str">
        <f t="shared" si="205"/>
        <v/>
      </c>
      <c r="AQ746" s="46" t="str">
        <f t="shared" si="206"/>
        <v/>
      </c>
    </row>
    <row r="747" spans="2:43" x14ac:dyDescent="0.25">
      <c r="B747" s="139"/>
      <c r="C747" s="139"/>
      <c r="D747" s="3"/>
      <c r="E747" s="1"/>
      <c r="F747" s="3" t="str">
        <f t="shared" si="209"/>
        <v/>
      </c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Y747" s="20"/>
      <c r="Z747" s="4"/>
      <c r="AA747" s="4" t="str">
        <f t="shared" si="207"/>
        <v/>
      </c>
      <c r="AB747" s="4" t="str">
        <f t="shared" si="208"/>
        <v/>
      </c>
      <c r="AD747" s="47" t="str">
        <f t="shared" si="193"/>
        <v/>
      </c>
      <c r="AE747" s="47" t="str">
        <f t="shared" si="194"/>
        <v/>
      </c>
      <c r="AF747" s="46" t="str">
        <f t="shared" si="195"/>
        <v/>
      </c>
      <c r="AG747" s="47" t="str">
        <f t="shared" si="196"/>
        <v/>
      </c>
      <c r="AH747" s="46" t="str">
        <f t="shared" si="197"/>
        <v/>
      </c>
      <c r="AI747" s="46" t="str">
        <f t="shared" si="198"/>
        <v/>
      </c>
      <c r="AJ747" s="46" t="str">
        <f t="shared" si="199"/>
        <v/>
      </c>
      <c r="AK747" s="46" t="str">
        <f t="shared" si="200"/>
        <v/>
      </c>
      <c r="AL747" s="46" t="str">
        <f t="shared" si="201"/>
        <v/>
      </c>
      <c r="AM747" s="46" t="str">
        <f t="shared" si="202"/>
        <v/>
      </c>
      <c r="AN747" s="46" t="str">
        <f t="shared" si="203"/>
        <v/>
      </c>
      <c r="AO747" s="46" t="str">
        <f t="shared" si="204"/>
        <v/>
      </c>
      <c r="AP747" s="46" t="str">
        <f t="shared" si="205"/>
        <v/>
      </c>
      <c r="AQ747" s="46" t="str">
        <f t="shared" si="206"/>
        <v/>
      </c>
    </row>
    <row r="748" spans="2:43" x14ac:dyDescent="0.25">
      <c r="B748" s="139"/>
      <c r="C748" s="139"/>
      <c r="D748" s="3"/>
      <c r="E748" s="1"/>
      <c r="F748" s="3" t="str">
        <f t="shared" si="209"/>
        <v/>
      </c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Y748" s="20"/>
      <c r="Z748" s="4"/>
      <c r="AA748" s="4" t="str">
        <f t="shared" si="207"/>
        <v/>
      </c>
      <c r="AB748" s="4" t="str">
        <f t="shared" si="208"/>
        <v/>
      </c>
      <c r="AD748" s="47" t="str">
        <f t="shared" si="193"/>
        <v/>
      </c>
      <c r="AE748" s="47" t="str">
        <f t="shared" si="194"/>
        <v/>
      </c>
      <c r="AF748" s="46" t="str">
        <f t="shared" si="195"/>
        <v/>
      </c>
      <c r="AG748" s="47" t="str">
        <f t="shared" si="196"/>
        <v/>
      </c>
      <c r="AH748" s="46" t="str">
        <f t="shared" si="197"/>
        <v/>
      </c>
      <c r="AI748" s="46" t="str">
        <f t="shared" si="198"/>
        <v/>
      </c>
      <c r="AJ748" s="46" t="str">
        <f t="shared" si="199"/>
        <v/>
      </c>
      <c r="AK748" s="46" t="str">
        <f t="shared" si="200"/>
        <v/>
      </c>
      <c r="AL748" s="46" t="str">
        <f t="shared" si="201"/>
        <v/>
      </c>
      <c r="AM748" s="46" t="str">
        <f t="shared" si="202"/>
        <v/>
      </c>
      <c r="AN748" s="46" t="str">
        <f t="shared" si="203"/>
        <v/>
      </c>
      <c r="AO748" s="46" t="str">
        <f t="shared" si="204"/>
        <v/>
      </c>
      <c r="AP748" s="46" t="str">
        <f t="shared" si="205"/>
        <v/>
      </c>
      <c r="AQ748" s="46" t="str">
        <f t="shared" si="206"/>
        <v/>
      </c>
    </row>
    <row r="749" spans="2:43" x14ac:dyDescent="0.25">
      <c r="B749" s="139"/>
      <c r="C749" s="139"/>
      <c r="D749" s="3"/>
      <c r="E749" s="1"/>
      <c r="F749" s="3" t="str">
        <f t="shared" si="209"/>
        <v/>
      </c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Y749" s="20"/>
      <c r="Z749" s="4"/>
      <c r="AA749" s="4" t="str">
        <f t="shared" si="207"/>
        <v/>
      </c>
      <c r="AB749" s="4" t="str">
        <f t="shared" si="208"/>
        <v/>
      </c>
      <c r="AD749" s="47" t="str">
        <f t="shared" ref="AD749:AD812" si="210">IF(OR(B749="PARTIDA",B749="SUBPARTIDA"),MID(D749,1,2),"")</f>
        <v/>
      </c>
      <c r="AE749" s="47" t="str">
        <f t="shared" ref="AE749:AE812" si="211">IF(AND($E749=$E$13,OR($B749="PARTIDA",$B749="SUBPARTIDA")),IF($G749="PZ",$AN$2,1),"")</f>
        <v/>
      </c>
      <c r="AF749" s="46" t="str">
        <f t="shared" ref="AF749:AF812" si="212">IF(E749=$E$13,MID($G749,1,3),"")</f>
        <v/>
      </c>
      <c r="AG749" s="47" t="str">
        <f t="shared" ref="AG749:AG812" si="213">IF(E749=$E$13,AA749,"")</f>
        <v/>
      </c>
      <c r="AH749" s="46" t="str">
        <f t="shared" ref="AH749:AH812" si="214">IF(AH$13="","",IF($E749=$E$12,IF(OR($B749="partida",$B749="SUBPARTIDA"),S749*$Z749,""),""))</f>
        <v/>
      </c>
      <c r="AI749" s="46" t="str">
        <f t="shared" ref="AI749:AI812" si="215">IF(AI$13="","",IF($E749=$E$12,IF(OR($B749="partida",$B749="SUBPARTIDA"),T749*$Z749,""),""))</f>
        <v/>
      </c>
      <c r="AJ749" s="46" t="str">
        <f t="shared" ref="AJ749:AJ812" si="216">IF(AJ$13="","",IF($E749=$E$12,IF(OR($B749="partida",$B749="SUBPARTIDA"),U749*$Z749,""),""))</f>
        <v/>
      </c>
      <c r="AK749" s="46" t="str">
        <f t="shared" ref="AK749:AK812" si="217">IF(AK$13="","",IF($E749=$E$12,IF(OR($B749="partida",$B749="SUBPARTIDA"),V749*$Z749,""),""))</f>
        <v/>
      </c>
      <c r="AL749" s="46" t="str">
        <f t="shared" ref="AL749:AL812" si="218">IF(AL$13="","",IF($E749=$E$12,IF(OR($B749="partida",$B749="SUBPARTIDA"),W749*$Z749,""),""))</f>
        <v/>
      </c>
      <c r="AM749" s="46" t="str">
        <f t="shared" ref="AM749:AM812" si="219">IF(AM$13="","",IF($E749=$E$13,"",IF(OR($B749="PARTIDA",$B749="SUBPARTIDA"),S749*$Z749,"")))</f>
        <v/>
      </c>
      <c r="AN749" s="46" t="str">
        <f t="shared" ref="AN749:AN812" si="220">IF(AN$13="","",IF($E749=$E$13,"",IF(OR($B749="PARTIDA",$B749="SUBPARTIDA"),T749*$Z749,"")))</f>
        <v/>
      </c>
      <c r="AO749" s="46" t="str">
        <f t="shared" ref="AO749:AO812" si="221">IF(AO$13="","",IF($E749=$E$13,"",IF(OR($B749="PARTIDA",$B749="SUBPARTIDA"),U749*$Z749,"")))</f>
        <v/>
      </c>
      <c r="AP749" s="46" t="str">
        <f t="shared" ref="AP749:AP812" si="222">IF(AP$13="","",IF($E749=$E$13,"",IF(OR($B749="PARTIDA",$B749="SUBPARTIDA"),V749*$Z749,"")))</f>
        <v/>
      </c>
      <c r="AQ749" s="46" t="str">
        <f t="shared" ref="AQ749:AQ812" si="223">IF(AQ$13="","",IF($E749=$E$13,"",IF(OR($B749="PARTIDA",$B749="SUBPARTIDA"),W749*$Z749,"")))</f>
        <v/>
      </c>
    </row>
    <row r="750" spans="2:43" x14ac:dyDescent="0.25">
      <c r="B750" s="139"/>
      <c r="C750" s="139"/>
      <c r="D750" s="3"/>
      <c r="E750" s="1"/>
      <c r="F750" s="3" t="str">
        <f t="shared" si="209"/>
        <v/>
      </c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Y750" s="20"/>
      <c r="Z750" s="4"/>
      <c r="AA750" s="4" t="str">
        <f t="shared" si="207"/>
        <v/>
      </c>
      <c r="AB750" s="4" t="str">
        <f t="shared" si="208"/>
        <v/>
      </c>
      <c r="AD750" s="47" t="str">
        <f t="shared" si="210"/>
        <v/>
      </c>
      <c r="AE750" s="47" t="str">
        <f t="shared" si="211"/>
        <v/>
      </c>
      <c r="AF750" s="46" t="str">
        <f t="shared" si="212"/>
        <v/>
      </c>
      <c r="AG750" s="47" t="str">
        <f t="shared" si="213"/>
        <v/>
      </c>
      <c r="AH750" s="46" t="str">
        <f t="shared" si="214"/>
        <v/>
      </c>
      <c r="AI750" s="46" t="str">
        <f t="shared" si="215"/>
        <v/>
      </c>
      <c r="AJ750" s="46" t="str">
        <f t="shared" si="216"/>
        <v/>
      </c>
      <c r="AK750" s="46" t="str">
        <f t="shared" si="217"/>
        <v/>
      </c>
      <c r="AL750" s="46" t="str">
        <f t="shared" si="218"/>
        <v/>
      </c>
      <c r="AM750" s="46" t="str">
        <f t="shared" si="219"/>
        <v/>
      </c>
      <c r="AN750" s="46" t="str">
        <f t="shared" si="220"/>
        <v/>
      </c>
      <c r="AO750" s="46" t="str">
        <f t="shared" si="221"/>
        <v/>
      </c>
      <c r="AP750" s="46" t="str">
        <f t="shared" si="222"/>
        <v/>
      </c>
      <c r="AQ750" s="46" t="str">
        <f t="shared" si="223"/>
        <v/>
      </c>
    </row>
    <row r="751" spans="2:43" x14ac:dyDescent="0.25">
      <c r="B751" s="139"/>
      <c r="C751" s="139"/>
      <c r="D751" s="3"/>
      <c r="E751" s="1"/>
      <c r="F751" s="3" t="str">
        <f t="shared" si="209"/>
        <v/>
      </c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Y751" s="20"/>
      <c r="Z751" s="4"/>
      <c r="AA751" s="4" t="str">
        <f t="shared" si="207"/>
        <v/>
      </c>
      <c r="AB751" s="4" t="str">
        <f t="shared" si="208"/>
        <v/>
      </c>
      <c r="AD751" s="47" t="str">
        <f t="shared" si="210"/>
        <v/>
      </c>
      <c r="AE751" s="47" t="str">
        <f t="shared" si="211"/>
        <v/>
      </c>
      <c r="AF751" s="46" t="str">
        <f t="shared" si="212"/>
        <v/>
      </c>
      <c r="AG751" s="47" t="str">
        <f t="shared" si="213"/>
        <v/>
      </c>
      <c r="AH751" s="46" t="str">
        <f t="shared" si="214"/>
        <v/>
      </c>
      <c r="AI751" s="46" t="str">
        <f t="shared" si="215"/>
        <v/>
      </c>
      <c r="AJ751" s="46" t="str">
        <f t="shared" si="216"/>
        <v/>
      </c>
      <c r="AK751" s="46" t="str">
        <f t="shared" si="217"/>
        <v/>
      </c>
      <c r="AL751" s="46" t="str">
        <f t="shared" si="218"/>
        <v/>
      </c>
      <c r="AM751" s="46" t="str">
        <f t="shared" si="219"/>
        <v/>
      </c>
      <c r="AN751" s="46" t="str">
        <f t="shared" si="220"/>
        <v/>
      </c>
      <c r="AO751" s="46" t="str">
        <f t="shared" si="221"/>
        <v/>
      </c>
      <c r="AP751" s="46" t="str">
        <f t="shared" si="222"/>
        <v/>
      </c>
      <c r="AQ751" s="46" t="str">
        <f t="shared" si="223"/>
        <v/>
      </c>
    </row>
    <row r="752" spans="2:43" x14ac:dyDescent="0.25">
      <c r="B752" s="139"/>
      <c r="C752" s="139"/>
      <c r="D752" s="3"/>
      <c r="E752" s="1"/>
      <c r="F752" s="3" t="str">
        <f t="shared" si="209"/>
        <v/>
      </c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Y752" s="20"/>
      <c r="Z752" s="4"/>
      <c r="AA752" s="4" t="str">
        <f t="shared" si="207"/>
        <v/>
      </c>
      <c r="AB752" s="4" t="str">
        <f t="shared" si="208"/>
        <v/>
      </c>
      <c r="AD752" s="47" t="str">
        <f t="shared" si="210"/>
        <v/>
      </c>
      <c r="AE752" s="47" t="str">
        <f t="shared" si="211"/>
        <v/>
      </c>
      <c r="AF752" s="46" t="str">
        <f t="shared" si="212"/>
        <v/>
      </c>
      <c r="AG752" s="47" t="str">
        <f t="shared" si="213"/>
        <v/>
      </c>
      <c r="AH752" s="46" t="str">
        <f t="shared" si="214"/>
        <v/>
      </c>
      <c r="AI752" s="46" t="str">
        <f t="shared" si="215"/>
        <v/>
      </c>
      <c r="AJ752" s="46" t="str">
        <f t="shared" si="216"/>
        <v/>
      </c>
      <c r="AK752" s="46" t="str">
        <f t="shared" si="217"/>
        <v/>
      </c>
      <c r="AL752" s="46" t="str">
        <f t="shared" si="218"/>
        <v/>
      </c>
      <c r="AM752" s="46" t="str">
        <f t="shared" si="219"/>
        <v/>
      </c>
      <c r="AN752" s="46" t="str">
        <f t="shared" si="220"/>
        <v/>
      </c>
      <c r="AO752" s="46" t="str">
        <f t="shared" si="221"/>
        <v/>
      </c>
      <c r="AP752" s="46" t="str">
        <f t="shared" si="222"/>
        <v/>
      </c>
      <c r="AQ752" s="46" t="str">
        <f t="shared" si="223"/>
        <v/>
      </c>
    </row>
    <row r="753" spans="2:43" x14ac:dyDescent="0.25">
      <c r="B753" s="139"/>
      <c r="C753" s="139"/>
      <c r="D753" s="3"/>
      <c r="E753" s="1"/>
      <c r="F753" s="3" t="str">
        <f t="shared" si="209"/>
        <v/>
      </c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Y753" s="20"/>
      <c r="Z753" s="4"/>
      <c r="AA753" s="4" t="str">
        <f t="shared" si="207"/>
        <v/>
      </c>
      <c r="AB753" s="4" t="str">
        <f t="shared" si="208"/>
        <v/>
      </c>
      <c r="AD753" s="47" t="str">
        <f t="shared" si="210"/>
        <v/>
      </c>
      <c r="AE753" s="47" t="str">
        <f t="shared" si="211"/>
        <v/>
      </c>
      <c r="AF753" s="46" t="str">
        <f t="shared" si="212"/>
        <v/>
      </c>
      <c r="AG753" s="47" t="str">
        <f t="shared" si="213"/>
        <v/>
      </c>
      <c r="AH753" s="46" t="str">
        <f t="shared" si="214"/>
        <v/>
      </c>
      <c r="AI753" s="46" t="str">
        <f t="shared" si="215"/>
        <v/>
      </c>
      <c r="AJ753" s="46" t="str">
        <f t="shared" si="216"/>
        <v/>
      </c>
      <c r="AK753" s="46" t="str">
        <f t="shared" si="217"/>
        <v/>
      </c>
      <c r="AL753" s="46" t="str">
        <f t="shared" si="218"/>
        <v/>
      </c>
      <c r="AM753" s="46" t="str">
        <f t="shared" si="219"/>
        <v/>
      </c>
      <c r="AN753" s="46" t="str">
        <f t="shared" si="220"/>
        <v/>
      </c>
      <c r="AO753" s="46" t="str">
        <f t="shared" si="221"/>
        <v/>
      </c>
      <c r="AP753" s="46" t="str">
        <f t="shared" si="222"/>
        <v/>
      </c>
      <c r="AQ753" s="46" t="str">
        <f t="shared" si="223"/>
        <v/>
      </c>
    </row>
    <row r="754" spans="2:43" x14ac:dyDescent="0.25">
      <c r="B754" s="139"/>
      <c r="C754" s="139"/>
      <c r="D754" s="3"/>
      <c r="E754" s="1"/>
      <c r="F754" s="3" t="str">
        <f t="shared" si="209"/>
        <v/>
      </c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Y754" s="20"/>
      <c r="Z754" s="4"/>
      <c r="AA754" s="4" t="str">
        <f t="shared" si="207"/>
        <v/>
      </c>
      <c r="AB754" s="4" t="str">
        <f t="shared" si="208"/>
        <v/>
      </c>
      <c r="AD754" s="47" t="str">
        <f t="shared" si="210"/>
        <v/>
      </c>
      <c r="AE754" s="47" t="str">
        <f t="shared" si="211"/>
        <v/>
      </c>
      <c r="AF754" s="46" t="str">
        <f t="shared" si="212"/>
        <v/>
      </c>
      <c r="AG754" s="47" t="str">
        <f t="shared" si="213"/>
        <v/>
      </c>
      <c r="AH754" s="46" t="str">
        <f t="shared" si="214"/>
        <v/>
      </c>
      <c r="AI754" s="46" t="str">
        <f t="shared" si="215"/>
        <v/>
      </c>
      <c r="AJ754" s="46" t="str">
        <f t="shared" si="216"/>
        <v/>
      </c>
      <c r="AK754" s="46" t="str">
        <f t="shared" si="217"/>
        <v/>
      </c>
      <c r="AL754" s="46" t="str">
        <f t="shared" si="218"/>
        <v/>
      </c>
      <c r="AM754" s="46" t="str">
        <f t="shared" si="219"/>
        <v/>
      </c>
      <c r="AN754" s="46" t="str">
        <f t="shared" si="220"/>
        <v/>
      </c>
      <c r="AO754" s="46" t="str">
        <f t="shared" si="221"/>
        <v/>
      </c>
      <c r="AP754" s="46" t="str">
        <f t="shared" si="222"/>
        <v/>
      </c>
      <c r="AQ754" s="46" t="str">
        <f t="shared" si="223"/>
        <v/>
      </c>
    </row>
    <row r="755" spans="2:43" x14ac:dyDescent="0.25">
      <c r="B755" s="139"/>
      <c r="C755" s="139"/>
      <c r="D755" s="3"/>
      <c r="E755" s="1"/>
      <c r="F755" s="3" t="str">
        <f t="shared" si="209"/>
        <v/>
      </c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Y755" s="20"/>
      <c r="Z755" s="4"/>
      <c r="AA755" s="4" t="str">
        <f t="shared" si="207"/>
        <v/>
      </c>
      <c r="AB755" s="4" t="str">
        <f t="shared" si="208"/>
        <v/>
      </c>
      <c r="AD755" s="47" t="str">
        <f t="shared" si="210"/>
        <v/>
      </c>
      <c r="AE755" s="47" t="str">
        <f t="shared" si="211"/>
        <v/>
      </c>
      <c r="AF755" s="46" t="str">
        <f t="shared" si="212"/>
        <v/>
      </c>
      <c r="AG755" s="47" t="str">
        <f t="shared" si="213"/>
        <v/>
      </c>
      <c r="AH755" s="46" t="str">
        <f t="shared" si="214"/>
        <v/>
      </c>
      <c r="AI755" s="46" t="str">
        <f t="shared" si="215"/>
        <v/>
      </c>
      <c r="AJ755" s="46" t="str">
        <f t="shared" si="216"/>
        <v/>
      </c>
      <c r="AK755" s="46" t="str">
        <f t="shared" si="217"/>
        <v/>
      </c>
      <c r="AL755" s="46" t="str">
        <f t="shared" si="218"/>
        <v/>
      </c>
      <c r="AM755" s="46" t="str">
        <f t="shared" si="219"/>
        <v/>
      </c>
      <c r="AN755" s="46" t="str">
        <f t="shared" si="220"/>
        <v/>
      </c>
      <c r="AO755" s="46" t="str">
        <f t="shared" si="221"/>
        <v/>
      </c>
      <c r="AP755" s="46" t="str">
        <f t="shared" si="222"/>
        <v/>
      </c>
      <c r="AQ755" s="46" t="str">
        <f t="shared" si="223"/>
        <v/>
      </c>
    </row>
    <row r="756" spans="2:43" x14ac:dyDescent="0.25">
      <c r="B756" s="139"/>
      <c r="C756" s="139"/>
      <c r="D756" s="3"/>
      <c r="E756" s="1"/>
      <c r="F756" s="3" t="str">
        <f t="shared" si="209"/>
        <v/>
      </c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Y756" s="20"/>
      <c r="Z756" s="4"/>
      <c r="AA756" s="4" t="str">
        <f t="shared" si="207"/>
        <v/>
      </c>
      <c r="AB756" s="4" t="str">
        <f t="shared" si="208"/>
        <v/>
      </c>
      <c r="AD756" s="47" t="str">
        <f t="shared" si="210"/>
        <v/>
      </c>
      <c r="AE756" s="47" t="str">
        <f t="shared" si="211"/>
        <v/>
      </c>
      <c r="AF756" s="46" t="str">
        <f t="shared" si="212"/>
        <v/>
      </c>
      <c r="AG756" s="47" t="str">
        <f t="shared" si="213"/>
        <v/>
      </c>
      <c r="AH756" s="46" t="str">
        <f t="shared" si="214"/>
        <v/>
      </c>
      <c r="AI756" s="46" t="str">
        <f t="shared" si="215"/>
        <v/>
      </c>
      <c r="AJ756" s="46" t="str">
        <f t="shared" si="216"/>
        <v/>
      </c>
      <c r="AK756" s="46" t="str">
        <f t="shared" si="217"/>
        <v/>
      </c>
      <c r="AL756" s="46" t="str">
        <f t="shared" si="218"/>
        <v/>
      </c>
      <c r="AM756" s="46" t="str">
        <f t="shared" si="219"/>
        <v/>
      </c>
      <c r="AN756" s="46" t="str">
        <f t="shared" si="220"/>
        <v/>
      </c>
      <c r="AO756" s="46" t="str">
        <f t="shared" si="221"/>
        <v/>
      </c>
      <c r="AP756" s="46" t="str">
        <f t="shared" si="222"/>
        <v/>
      </c>
      <c r="AQ756" s="46" t="str">
        <f t="shared" si="223"/>
        <v/>
      </c>
    </row>
    <row r="757" spans="2:43" x14ac:dyDescent="0.25">
      <c r="B757" s="139"/>
      <c r="C757" s="139"/>
      <c r="D757" s="3"/>
      <c r="E757" s="1"/>
      <c r="F757" s="3" t="str">
        <f t="shared" si="209"/>
        <v/>
      </c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Y757" s="20"/>
      <c r="Z757" s="4"/>
      <c r="AA757" s="4" t="str">
        <f t="shared" si="207"/>
        <v/>
      </c>
      <c r="AB757" s="4" t="str">
        <f t="shared" si="208"/>
        <v/>
      </c>
      <c r="AD757" s="47" t="str">
        <f t="shared" si="210"/>
        <v/>
      </c>
      <c r="AE757" s="47" t="str">
        <f t="shared" si="211"/>
        <v/>
      </c>
      <c r="AF757" s="46" t="str">
        <f t="shared" si="212"/>
        <v/>
      </c>
      <c r="AG757" s="47" t="str">
        <f t="shared" si="213"/>
        <v/>
      </c>
      <c r="AH757" s="46" t="str">
        <f t="shared" si="214"/>
        <v/>
      </c>
      <c r="AI757" s="46" t="str">
        <f t="shared" si="215"/>
        <v/>
      </c>
      <c r="AJ757" s="46" t="str">
        <f t="shared" si="216"/>
        <v/>
      </c>
      <c r="AK757" s="46" t="str">
        <f t="shared" si="217"/>
        <v/>
      </c>
      <c r="AL757" s="46" t="str">
        <f t="shared" si="218"/>
        <v/>
      </c>
      <c r="AM757" s="46" t="str">
        <f t="shared" si="219"/>
        <v/>
      </c>
      <c r="AN757" s="46" t="str">
        <f t="shared" si="220"/>
        <v/>
      </c>
      <c r="AO757" s="46" t="str">
        <f t="shared" si="221"/>
        <v/>
      </c>
      <c r="AP757" s="46" t="str">
        <f t="shared" si="222"/>
        <v/>
      </c>
      <c r="AQ757" s="46" t="str">
        <f t="shared" si="223"/>
        <v/>
      </c>
    </row>
    <row r="758" spans="2:43" x14ac:dyDescent="0.25">
      <c r="B758" s="139"/>
      <c r="C758" s="139"/>
      <c r="D758" s="3"/>
      <c r="E758" s="1"/>
      <c r="F758" s="3" t="str">
        <f t="shared" si="209"/>
        <v/>
      </c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Y758" s="20"/>
      <c r="Z758" s="4"/>
      <c r="AA758" s="4" t="str">
        <f t="shared" si="207"/>
        <v/>
      </c>
      <c r="AB758" s="4" t="str">
        <f t="shared" si="208"/>
        <v/>
      </c>
      <c r="AD758" s="47" t="str">
        <f t="shared" si="210"/>
        <v/>
      </c>
      <c r="AE758" s="47" t="str">
        <f t="shared" si="211"/>
        <v/>
      </c>
      <c r="AF758" s="46" t="str">
        <f t="shared" si="212"/>
        <v/>
      </c>
      <c r="AG758" s="47" t="str">
        <f t="shared" si="213"/>
        <v/>
      </c>
      <c r="AH758" s="46" t="str">
        <f t="shared" si="214"/>
        <v/>
      </c>
      <c r="AI758" s="46" t="str">
        <f t="shared" si="215"/>
        <v/>
      </c>
      <c r="AJ758" s="46" t="str">
        <f t="shared" si="216"/>
        <v/>
      </c>
      <c r="AK758" s="46" t="str">
        <f t="shared" si="217"/>
        <v/>
      </c>
      <c r="AL758" s="46" t="str">
        <f t="shared" si="218"/>
        <v/>
      </c>
      <c r="AM758" s="46" t="str">
        <f t="shared" si="219"/>
        <v/>
      </c>
      <c r="AN758" s="46" t="str">
        <f t="shared" si="220"/>
        <v/>
      </c>
      <c r="AO758" s="46" t="str">
        <f t="shared" si="221"/>
        <v/>
      </c>
      <c r="AP758" s="46" t="str">
        <f t="shared" si="222"/>
        <v/>
      </c>
      <c r="AQ758" s="46" t="str">
        <f t="shared" si="223"/>
        <v/>
      </c>
    </row>
    <row r="759" spans="2:43" x14ac:dyDescent="0.25">
      <c r="B759" s="139"/>
      <c r="C759" s="139"/>
      <c r="D759" s="3"/>
      <c r="E759" s="1"/>
      <c r="F759" s="3" t="str">
        <f t="shared" si="209"/>
        <v/>
      </c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Y759" s="20"/>
      <c r="Z759" s="4"/>
      <c r="AA759" s="4" t="str">
        <f t="shared" si="207"/>
        <v/>
      </c>
      <c r="AB759" s="4" t="str">
        <f t="shared" si="208"/>
        <v/>
      </c>
      <c r="AD759" s="47" t="str">
        <f t="shared" si="210"/>
        <v/>
      </c>
      <c r="AE759" s="47" t="str">
        <f t="shared" si="211"/>
        <v/>
      </c>
      <c r="AF759" s="46" t="str">
        <f t="shared" si="212"/>
        <v/>
      </c>
      <c r="AG759" s="47" t="str">
        <f t="shared" si="213"/>
        <v/>
      </c>
      <c r="AH759" s="46" t="str">
        <f t="shared" si="214"/>
        <v/>
      </c>
      <c r="AI759" s="46" t="str">
        <f t="shared" si="215"/>
        <v/>
      </c>
      <c r="AJ759" s="46" t="str">
        <f t="shared" si="216"/>
        <v/>
      </c>
      <c r="AK759" s="46" t="str">
        <f t="shared" si="217"/>
        <v/>
      </c>
      <c r="AL759" s="46" t="str">
        <f t="shared" si="218"/>
        <v/>
      </c>
      <c r="AM759" s="46" t="str">
        <f t="shared" si="219"/>
        <v/>
      </c>
      <c r="AN759" s="46" t="str">
        <f t="shared" si="220"/>
        <v/>
      </c>
      <c r="AO759" s="46" t="str">
        <f t="shared" si="221"/>
        <v/>
      </c>
      <c r="AP759" s="46" t="str">
        <f t="shared" si="222"/>
        <v/>
      </c>
      <c r="AQ759" s="46" t="str">
        <f t="shared" si="223"/>
        <v/>
      </c>
    </row>
    <row r="760" spans="2:43" x14ac:dyDescent="0.25">
      <c r="B760" s="139"/>
      <c r="C760" s="139"/>
      <c r="D760" s="3"/>
      <c r="E760" s="1"/>
      <c r="F760" s="3" t="str">
        <f t="shared" si="209"/>
        <v/>
      </c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Y760" s="20"/>
      <c r="Z760" s="4"/>
      <c r="AA760" s="4" t="str">
        <f t="shared" si="207"/>
        <v/>
      </c>
      <c r="AB760" s="4" t="str">
        <f t="shared" si="208"/>
        <v/>
      </c>
      <c r="AD760" s="47" t="str">
        <f t="shared" si="210"/>
        <v/>
      </c>
      <c r="AE760" s="47" t="str">
        <f t="shared" si="211"/>
        <v/>
      </c>
      <c r="AF760" s="46" t="str">
        <f t="shared" si="212"/>
        <v/>
      </c>
      <c r="AG760" s="47" t="str">
        <f t="shared" si="213"/>
        <v/>
      </c>
      <c r="AH760" s="46" t="str">
        <f t="shared" si="214"/>
        <v/>
      </c>
      <c r="AI760" s="46" t="str">
        <f t="shared" si="215"/>
        <v/>
      </c>
      <c r="AJ760" s="46" t="str">
        <f t="shared" si="216"/>
        <v/>
      </c>
      <c r="AK760" s="46" t="str">
        <f t="shared" si="217"/>
        <v/>
      </c>
      <c r="AL760" s="46" t="str">
        <f t="shared" si="218"/>
        <v/>
      </c>
      <c r="AM760" s="46" t="str">
        <f t="shared" si="219"/>
        <v/>
      </c>
      <c r="AN760" s="46" t="str">
        <f t="shared" si="220"/>
        <v/>
      </c>
      <c r="AO760" s="46" t="str">
        <f t="shared" si="221"/>
        <v/>
      </c>
      <c r="AP760" s="46" t="str">
        <f t="shared" si="222"/>
        <v/>
      </c>
      <c r="AQ760" s="46" t="str">
        <f t="shared" si="223"/>
        <v/>
      </c>
    </row>
    <row r="761" spans="2:43" x14ac:dyDescent="0.25">
      <c r="B761" s="139"/>
      <c r="C761" s="139"/>
      <c r="D761" s="3"/>
      <c r="E761" s="1"/>
      <c r="F761" s="3" t="str">
        <f t="shared" si="209"/>
        <v/>
      </c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Y761" s="20"/>
      <c r="Z761" s="4"/>
      <c r="AA761" s="4" t="str">
        <f t="shared" si="207"/>
        <v/>
      </c>
      <c r="AB761" s="4" t="str">
        <f t="shared" si="208"/>
        <v/>
      </c>
      <c r="AD761" s="47" t="str">
        <f t="shared" si="210"/>
        <v/>
      </c>
      <c r="AE761" s="47" t="str">
        <f t="shared" si="211"/>
        <v/>
      </c>
      <c r="AF761" s="46" t="str">
        <f t="shared" si="212"/>
        <v/>
      </c>
      <c r="AG761" s="47" t="str">
        <f t="shared" si="213"/>
        <v/>
      </c>
      <c r="AH761" s="46" t="str">
        <f t="shared" si="214"/>
        <v/>
      </c>
      <c r="AI761" s="46" t="str">
        <f t="shared" si="215"/>
        <v/>
      </c>
      <c r="AJ761" s="46" t="str">
        <f t="shared" si="216"/>
        <v/>
      </c>
      <c r="AK761" s="46" t="str">
        <f t="shared" si="217"/>
        <v/>
      </c>
      <c r="AL761" s="46" t="str">
        <f t="shared" si="218"/>
        <v/>
      </c>
      <c r="AM761" s="46" t="str">
        <f t="shared" si="219"/>
        <v/>
      </c>
      <c r="AN761" s="46" t="str">
        <f t="shared" si="220"/>
        <v/>
      </c>
      <c r="AO761" s="46" t="str">
        <f t="shared" si="221"/>
        <v/>
      </c>
      <c r="AP761" s="46" t="str">
        <f t="shared" si="222"/>
        <v/>
      </c>
      <c r="AQ761" s="46" t="str">
        <f t="shared" si="223"/>
        <v/>
      </c>
    </row>
    <row r="762" spans="2:43" x14ac:dyDescent="0.25">
      <c r="B762" s="139"/>
      <c r="C762" s="139"/>
      <c r="D762" s="3"/>
      <c r="E762" s="1"/>
      <c r="F762" s="3" t="str">
        <f t="shared" si="209"/>
        <v/>
      </c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Y762" s="20"/>
      <c r="Z762" s="4"/>
      <c r="AA762" s="4" t="str">
        <f t="shared" si="207"/>
        <v/>
      </c>
      <c r="AB762" s="4" t="str">
        <f t="shared" si="208"/>
        <v/>
      </c>
      <c r="AD762" s="47" t="str">
        <f t="shared" si="210"/>
        <v/>
      </c>
      <c r="AE762" s="47" t="str">
        <f t="shared" si="211"/>
        <v/>
      </c>
      <c r="AF762" s="46" t="str">
        <f t="shared" si="212"/>
        <v/>
      </c>
      <c r="AG762" s="47" t="str">
        <f t="shared" si="213"/>
        <v/>
      </c>
      <c r="AH762" s="46" t="str">
        <f t="shared" si="214"/>
        <v/>
      </c>
      <c r="AI762" s="46" t="str">
        <f t="shared" si="215"/>
        <v/>
      </c>
      <c r="AJ762" s="46" t="str">
        <f t="shared" si="216"/>
        <v/>
      </c>
      <c r="AK762" s="46" t="str">
        <f t="shared" si="217"/>
        <v/>
      </c>
      <c r="AL762" s="46" t="str">
        <f t="shared" si="218"/>
        <v/>
      </c>
      <c r="AM762" s="46" t="str">
        <f t="shared" si="219"/>
        <v/>
      </c>
      <c r="AN762" s="46" t="str">
        <f t="shared" si="220"/>
        <v/>
      </c>
      <c r="AO762" s="46" t="str">
        <f t="shared" si="221"/>
        <v/>
      </c>
      <c r="AP762" s="46" t="str">
        <f t="shared" si="222"/>
        <v/>
      </c>
      <c r="AQ762" s="46" t="str">
        <f t="shared" si="223"/>
        <v/>
      </c>
    </row>
    <row r="763" spans="2:43" x14ac:dyDescent="0.25">
      <c r="B763" s="139"/>
      <c r="C763" s="139"/>
      <c r="D763" s="3"/>
      <c r="E763" s="1"/>
      <c r="F763" s="3" t="str">
        <f t="shared" si="209"/>
        <v/>
      </c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Y763" s="20"/>
      <c r="Z763" s="4"/>
      <c r="AA763" s="4" t="str">
        <f t="shared" si="207"/>
        <v/>
      </c>
      <c r="AB763" s="4" t="str">
        <f t="shared" si="208"/>
        <v/>
      </c>
      <c r="AD763" s="47" t="str">
        <f t="shared" si="210"/>
        <v/>
      </c>
      <c r="AE763" s="47" t="str">
        <f t="shared" si="211"/>
        <v/>
      </c>
      <c r="AF763" s="46" t="str">
        <f t="shared" si="212"/>
        <v/>
      </c>
      <c r="AG763" s="47" t="str">
        <f t="shared" si="213"/>
        <v/>
      </c>
      <c r="AH763" s="46" t="str">
        <f t="shared" si="214"/>
        <v/>
      </c>
      <c r="AI763" s="46" t="str">
        <f t="shared" si="215"/>
        <v/>
      </c>
      <c r="AJ763" s="46" t="str">
        <f t="shared" si="216"/>
        <v/>
      </c>
      <c r="AK763" s="46" t="str">
        <f t="shared" si="217"/>
        <v/>
      </c>
      <c r="AL763" s="46" t="str">
        <f t="shared" si="218"/>
        <v/>
      </c>
      <c r="AM763" s="46" t="str">
        <f t="shared" si="219"/>
        <v/>
      </c>
      <c r="AN763" s="46" t="str">
        <f t="shared" si="220"/>
        <v/>
      </c>
      <c r="AO763" s="46" t="str">
        <f t="shared" si="221"/>
        <v/>
      </c>
      <c r="AP763" s="46" t="str">
        <f t="shared" si="222"/>
        <v/>
      </c>
      <c r="AQ763" s="46" t="str">
        <f t="shared" si="223"/>
        <v/>
      </c>
    </row>
    <row r="764" spans="2:43" x14ac:dyDescent="0.25">
      <c r="B764" s="139"/>
      <c r="C764" s="139"/>
      <c r="D764" s="3"/>
      <c r="E764" s="1"/>
      <c r="F764" s="3" t="str">
        <f t="shared" si="209"/>
        <v/>
      </c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Y764" s="20"/>
      <c r="Z764" s="4"/>
      <c r="AA764" s="4" t="str">
        <f t="shared" si="207"/>
        <v/>
      </c>
      <c r="AB764" s="4" t="str">
        <f t="shared" si="208"/>
        <v/>
      </c>
      <c r="AD764" s="47" t="str">
        <f t="shared" si="210"/>
        <v/>
      </c>
      <c r="AE764" s="47" t="str">
        <f t="shared" si="211"/>
        <v/>
      </c>
      <c r="AF764" s="46" t="str">
        <f t="shared" si="212"/>
        <v/>
      </c>
      <c r="AG764" s="47" t="str">
        <f t="shared" si="213"/>
        <v/>
      </c>
      <c r="AH764" s="46" t="str">
        <f t="shared" si="214"/>
        <v/>
      </c>
      <c r="AI764" s="46" t="str">
        <f t="shared" si="215"/>
        <v/>
      </c>
      <c r="AJ764" s="46" t="str">
        <f t="shared" si="216"/>
        <v/>
      </c>
      <c r="AK764" s="46" t="str">
        <f t="shared" si="217"/>
        <v/>
      </c>
      <c r="AL764" s="46" t="str">
        <f t="shared" si="218"/>
        <v/>
      </c>
      <c r="AM764" s="46" t="str">
        <f t="shared" si="219"/>
        <v/>
      </c>
      <c r="AN764" s="46" t="str">
        <f t="shared" si="220"/>
        <v/>
      </c>
      <c r="AO764" s="46" t="str">
        <f t="shared" si="221"/>
        <v/>
      </c>
      <c r="AP764" s="46" t="str">
        <f t="shared" si="222"/>
        <v/>
      </c>
      <c r="AQ764" s="46" t="str">
        <f t="shared" si="223"/>
        <v/>
      </c>
    </row>
    <row r="765" spans="2:43" x14ac:dyDescent="0.25">
      <c r="B765" s="139"/>
      <c r="C765" s="139"/>
      <c r="D765" s="3"/>
      <c r="E765" s="1"/>
      <c r="F765" s="3" t="str">
        <f t="shared" si="209"/>
        <v/>
      </c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Y765" s="20"/>
      <c r="Z765" s="4"/>
      <c r="AA765" s="4" t="str">
        <f t="shared" si="207"/>
        <v/>
      </c>
      <c r="AB765" s="4" t="str">
        <f t="shared" si="208"/>
        <v/>
      </c>
      <c r="AD765" s="47" t="str">
        <f t="shared" si="210"/>
        <v/>
      </c>
      <c r="AE765" s="47" t="str">
        <f t="shared" si="211"/>
        <v/>
      </c>
      <c r="AF765" s="46" t="str">
        <f t="shared" si="212"/>
        <v/>
      </c>
      <c r="AG765" s="47" t="str">
        <f t="shared" si="213"/>
        <v/>
      </c>
      <c r="AH765" s="46" t="str">
        <f t="shared" si="214"/>
        <v/>
      </c>
      <c r="AI765" s="46" t="str">
        <f t="shared" si="215"/>
        <v/>
      </c>
      <c r="AJ765" s="46" t="str">
        <f t="shared" si="216"/>
        <v/>
      </c>
      <c r="AK765" s="46" t="str">
        <f t="shared" si="217"/>
        <v/>
      </c>
      <c r="AL765" s="46" t="str">
        <f t="shared" si="218"/>
        <v/>
      </c>
      <c r="AM765" s="46" t="str">
        <f t="shared" si="219"/>
        <v/>
      </c>
      <c r="AN765" s="46" t="str">
        <f t="shared" si="220"/>
        <v/>
      </c>
      <c r="AO765" s="46" t="str">
        <f t="shared" si="221"/>
        <v/>
      </c>
      <c r="AP765" s="46" t="str">
        <f t="shared" si="222"/>
        <v/>
      </c>
      <c r="AQ765" s="46" t="str">
        <f t="shared" si="223"/>
        <v/>
      </c>
    </row>
    <row r="766" spans="2:43" x14ac:dyDescent="0.25">
      <c r="B766" s="139"/>
      <c r="C766" s="139"/>
      <c r="D766" s="3"/>
      <c r="E766" s="1"/>
      <c r="F766" s="3" t="str">
        <f t="shared" si="209"/>
        <v/>
      </c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Y766" s="20"/>
      <c r="Z766" s="4"/>
      <c r="AA766" s="4" t="str">
        <f t="shared" si="207"/>
        <v/>
      </c>
      <c r="AB766" s="4" t="str">
        <f t="shared" si="208"/>
        <v/>
      </c>
      <c r="AD766" s="47" t="str">
        <f t="shared" si="210"/>
        <v/>
      </c>
      <c r="AE766" s="47" t="str">
        <f t="shared" si="211"/>
        <v/>
      </c>
      <c r="AF766" s="46" t="str">
        <f t="shared" si="212"/>
        <v/>
      </c>
      <c r="AG766" s="47" t="str">
        <f t="shared" si="213"/>
        <v/>
      </c>
      <c r="AH766" s="46" t="str">
        <f t="shared" si="214"/>
        <v/>
      </c>
      <c r="AI766" s="46" t="str">
        <f t="shared" si="215"/>
        <v/>
      </c>
      <c r="AJ766" s="46" t="str">
        <f t="shared" si="216"/>
        <v/>
      </c>
      <c r="AK766" s="46" t="str">
        <f t="shared" si="217"/>
        <v/>
      </c>
      <c r="AL766" s="46" t="str">
        <f t="shared" si="218"/>
        <v/>
      </c>
      <c r="AM766" s="46" t="str">
        <f t="shared" si="219"/>
        <v/>
      </c>
      <c r="AN766" s="46" t="str">
        <f t="shared" si="220"/>
        <v/>
      </c>
      <c r="AO766" s="46" t="str">
        <f t="shared" si="221"/>
        <v/>
      </c>
      <c r="AP766" s="46" t="str">
        <f t="shared" si="222"/>
        <v/>
      </c>
      <c r="AQ766" s="46" t="str">
        <f t="shared" si="223"/>
        <v/>
      </c>
    </row>
    <row r="767" spans="2:43" x14ac:dyDescent="0.25">
      <c r="B767" s="139"/>
      <c r="C767" s="139"/>
      <c r="D767" s="3"/>
      <c r="E767" s="1"/>
      <c r="F767" s="3" t="str">
        <f t="shared" si="209"/>
        <v/>
      </c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Y767" s="20"/>
      <c r="Z767" s="4"/>
      <c r="AA767" s="4" t="str">
        <f t="shared" si="207"/>
        <v/>
      </c>
      <c r="AB767" s="4" t="str">
        <f t="shared" si="208"/>
        <v/>
      </c>
      <c r="AD767" s="47" t="str">
        <f t="shared" si="210"/>
        <v/>
      </c>
      <c r="AE767" s="47" t="str">
        <f t="shared" si="211"/>
        <v/>
      </c>
      <c r="AF767" s="46" t="str">
        <f t="shared" si="212"/>
        <v/>
      </c>
      <c r="AG767" s="47" t="str">
        <f t="shared" si="213"/>
        <v/>
      </c>
      <c r="AH767" s="46" t="str">
        <f t="shared" si="214"/>
        <v/>
      </c>
      <c r="AI767" s="46" t="str">
        <f t="shared" si="215"/>
        <v/>
      </c>
      <c r="AJ767" s="46" t="str">
        <f t="shared" si="216"/>
        <v/>
      </c>
      <c r="AK767" s="46" t="str">
        <f t="shared" si="217"/>
        <v/>
      </c>
      <c r="AL767" s="46" t="str">
        <f t="shared" si="218"/>
        <v/>
      </c>
      <c r="AM767" s="46" t="str">
        <f t="shared" si="219"/>
        <v/>
      </c>
      <c r="AN767" s="46" t="str">
        <f t="shared" si="220"/>
        <v/>
      </c>
      <c r="AO767" s="46" t="str">
        <f t="shared" si="221"/>
        <v/>
      </c>
      <c r="AP767" s="46" t="str">
        <f t="shared" si="222"/>
        <v/>
      </c>
      <c r="AQ767" s="46" t="str">
        <f t="shared" si="223"/>
        <v/>
      </c>
    </row>
    <row r="768" spans="2:43" x14ac:dyDescent="0.25">
      <c r="B768" s="139"/>
      <c r="C768" s="139"/>
      <c r="D768" s="3"/>
      <c r="E768" s="1"/>
      <c r="F768" s="3" t="str">
        <f t="shared" si="209"/>
        <v/>
      </c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Y768" s="20"/>
      <c r="Z768" s="4"/>
      <c r="AA768" s="4" t="str">
        <f t="shared" si="207"/>
        <v/>
      </c>
      <c r="AB768" s="4" t="str">
        <f t="shared" si="208"/>
        <v/>
      </c>
      <c r="AD768" s="47" t="str">
        <f t="shared" si="210"/>
        <v/>
      </c>
      <c r="AE768" s="47" t="str">
        <f t="shared" si="211"/>
        <v/>
      </c>
      <c r="AF768" s="46" t="str">
        <f t="shared" si="212"/>
        <v/>
      </c>
      <c r="AG768" s="47" t="str">
        <f t="shared" si="213"/>
        <v/>
      </c>
      <c r="AH768" s="46" t="str">
        <f t="shared" si="214"/>
        <v/>
      </c>
      <c r="AI768" s="46" t="str">
        <f t="shared" si="215"/>
        <v/>
      </c>
      <c r="AJ768" s="46" t="str">
        <f t="shared" si="216"/>
        <v/>
      </c>
      <c r="AK768" s="46" t="str">
        <f t="shared" si="217"/>
        <v/>
      </c>
      <c r="AL768" s="46" t="str">
        <f t="shared" si="218"/>
        <v/>
      </c>
      <c r="AM768" s="46" t="str">
        <f t="shared" si="219"/>
        <v/>
      </c>
      <c r="AN768" s="46" t="str">
        <f t="shared" si="220"/>
        <v/>
      </c>
      <c r="AO768" s="46" t="str">
        <f t="shared" si="221"/>
        <v/>
      </c>
      <c r="AP768" s="46" t="str">
        <f t="shared" si="222"/>
        <v/>
      </c>
      <c r="AQ768" s="46" t="str">
        <f t="shared" si="223"/>
        <v/>
      </c>
    </row>
    <row r="769" spans="2:43" x14ac:dyDescent="0.25">
      <c r="B769" s="139"/>
      <c r="C769" s="139"/>
      <c r="D769" s="3"/>
      <c r="E769" s="1"/>
      <c r="F769" s="3" t="str">
        <f t="shared" si="209"/>
        <v/>
      </c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Y769" s="20"/>
      <c r="Z769" s="4"/>
      <c r="AA769" s="4" t="str">
        <f t="shared" si="207"/>
        <v/>
      </c>
      <c r="AB769" s="4" t="str">
        <f t="shared" si="208"/>
        <v/>
      </c>
      <c r="AD769" s="47" t="str">
        <f t="shared" si="210"/>
        <v/>
      </c>
      <c r="AE769" s="47" t="str">
        <f t="shared" si="211"/>
        <v/>
      </c>
      <c r="AF769" s="46" t="str">
        <f t="shared" si="212"/>
        <v/>
      </c>
      <c r="AG769" s="47" t="str">
        <f t="shared" si="213"/>
        <v/>
      </c>
      <c r="AH769" s="46" t="str">
        <f t="shared" si="214"/>
        <v/>
      </c>
      <c r="AI769" s="46" t="str">
        <f t="shared" si="215"/>
        <v/>
      </c>
      <c r="AJ769" s="46" t="str">
        <f t="shared" si="216"/>
        <v/>
      </c>
      <c r="AK769" s="46" t="str">
        <f t="shared" si="217"/>
        <v/>
      </c>
      <c r="AL769" s="46" t="str">
        <f t="shared" si="218"/>
        <v/>
      </c>
      <c r="AM769" s="46" t="str">
        <f t="shared" si="219"/>
        <v/>
      </c>
      <c r="AN769" s="46" t="str">
        <f t="shared" si="220"/>
        <v/>
      </c>
      <c r="AO769" s="46" t="str">
        <f t="shared" si="221"/>
        <v/>
      </c>
      <c r="AP769" s="46" t="str">
        <f t="shared" si="222"/>
        <v/>
      </c>
      <c r="AQ769" s="46" t="str">
        <f t="shared" si="223"/>
        <v/>
      </c>
    </row>
    <row r="770" spans="2:43" x14ac:dyDescent="0.25">
      <c r="B770" s="139"/>
      <c r="C770" s="139"/>
      <c r="D770" s="3"/>
      <c r="E770" s="1"/>
      <c r="F770" s="3" t="str">
        <f t="shared" si="209"/>
        <v/>
      </c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Y770" s="20"/>
      <c r="Z770" s="4"/>
      <c r="AA770" s="4" t="str">
        <f t="shared" si="207"/>
        <v/>
      </c>
      <c r="AB770" s="4" t="str">
        <f t="shared" si="208"/>
        <v/>
      </c>
      <c r="AD770" s="47" t="str">
        <f t="shared" si="210"/>
        <v/>
      </c>
      <c r="AE770" s="47" t="str">
        <f t="shared" si="211"/>
        <v/>
      </c>
      <c r="AF770" s="46" t="str">
        <f t="shared" si="212"/>
        <v/>
      </c>
      <c r="AG770" s="47" t="str">
        <f t="shared" si="213"/>
        <v/>
      </c>
      <c r="AH770" s="46" t="str">
        <f t="shared" si="214"/>
        <v/>
      </c>
      <c r="AI770" s="46" t="str">
        <f t="shared" si="215"/>
        <v/>
      </c>
      <c r="AJ770" s="46" t="str">
        <f t="shared" si="216"/>
        <v/>
      </c>
      <c r="AK770" s="46" t="str">
        <f t="shared" si="217"/>
        <v/>
      </c>
      <c r="AL770" s="46" t="str">
        <f t="shared" si="218"/>
        <v/>
      </c>
      <c r="AM770" s="46" t="str">
        <f t="shared" si="219"/>
        <v/>
      </c>
      <c r="AN770" s="46" t="str">
        <f t="shared" si="220"/>
        <v/>
      </c>
      <c r="AO770" s="46" t="str">
        <f t="shared" si="221"/>
        <v/>
      </c>
      <c r="AP770" s="46" t="str">
        <f t="shared" si="222"/>
        <v/>
      </c>
      <c r="AQ770" s="46" t="str">
        <f t="shared" si="223"/>
        <v/>
      </c>
    </row>
    <row r="771" spans="2:43" x14ac:dyDescent="0.25">
      <c r="B771" s="139"/>
      <c r="C771" s="139"/>
      <c r="D771" s="3"/>
      <c r="E771" s="1"/>
      <c r="F771" s="3" t="str">
        <f t="shared" si="209"/>
        <v/>
      </c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Y771" s="20"/>
      <c r="Z771" s="4"/>
      <c r="AA771" s="4" t="str">
        <f t="shared" si="207"/>
        <v/>
      </c>
      <c r="AB771" s="4" t="str">
        <f t="shared" si="208"/>
        <v/>
      </c>
      <c r="AD771" s="47" t="str">
        <f t="shared" si="210"/>
        <v/>
      </c>
      <c r="AE771" s="47" t="str">
        <f t="shared" si="211"/>
        <v/>
      </c>
      <c r="AF771" s="46" t="str">
        <f t="shared" si="212"/>
        <v/>
      </c>
      <c r="AG771" s="47" t="str">
        <f t="shared" si="213"/>
        <v/>
      </c>
      <c r="AH771" s="46" t="str">
        <f t="shared" si="214"/>
        <v/>
      </c>
      <c r="AI771" s="46" t="str">
        <f t="shared" si="215"/>
        <v/>
      </c>
      <c r="AJ771" s="46" t="str">
        <f t="shared" si="216"/>
        <v/>
      </c>
      <c r="AK771" s="46" t="str">
        <f t="shared" si="217"/>
        <v/>
      </c>
      <c r="AL771" s="46" t="str">
        <f t="shared" si="218"/>
        <v/>
      </c>
      <c r="AM771" s="46" t="str">
        <f t="shared" si="219"/>
        <v/>
      </c>
      <c r="AN771" s="46" t="str">
        <f t="shared" si="220"/>
        <v/>
      </c>
      <c r="AO771" s="46" t="str">
        <f t="shared" si="221"/>
        <v/>
      </c>
      <c r="AP771" s="46" t="str">
        <f t="shared" si="222"/>
        <v/>
      </c>
      <c r="AQ771" s="46" t="str">
        <f t="shared" si="223"/>
        <v/>
      </c>
    </row>
    <row r="772" spans="2:43" x14ac:dyDescent="0.25">
      <c r="B772" s="139"/>
      <c r="C772" s="139"/>
      <c r="D772" s="3"/>
      <c r="E772" s="1"/>
      <c r="F772" s="3" t="str">
        <f t="shared" si="209"/>
        <v/>
      </c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Y772" s="20"/>
      <c r="Z772" s="4"/>
      <c r="AA772" s="4" t="str">
        <f t="shared" si="207"/>
        <v/>
      </c>
      <c r="AB772" s="4" t="str">
        <f t="shared" si="208"/>
        <v/>
      </c>
      <c r="AD772" s="47" t="str">
        <f t="shared" si="210"/>
        <v/>
      </c>
      <c r="AE772" s="47" t="str">
        <f t="shared" si="211"/>
        <v/>
      </c>
      <c r="AF772" s="46" t="str">
        <f t="shared" si="212"/>
        <v/>
      </c>
      <c r="AG772" s="47" t="str">
        <f t="shared" si="213"/>
        <v/>
      </c>
      <c r="AH772" s="46" t="str">
        <f t="shared" si="214"/>
        <v/>
      </c>
      <c r="AI772" s="46" t="str">
        <f t="shared" si="215"/>
        <v/>
      </c>
      <c r="AJ772" s="46" t="str">
        <f t="shared" si="216"/>
        <v/>
      </c>
      <c r="AK772" s="46" t="str">
        <f t="shared" si="217"/>
        <v/>
      </c>
      <c r="AL772" s="46" t="str">
        <f t="shared" si="218"/>
        <v/>
      </c>
      <c r="AM772" s="46" t="str">
        <f t="shared" si="219"/>
        <v/>
      </c>
      <c r="AN772" s="46" t="str">
        <f t="shared" si="220"/>
        <v/>
      </c>
      <c r="AO772" s="46" t="str">
        <f t="shared" si="221"/>
        <v/>
      </c>
      <c r="AP772" s="46" t="str">
        <f t="shared" si="222"/>
        <v/>
      </c>
      <c r="AQ772" s="46" t="str">
        <f t="shared" si="223"/>
        <v/>
      </c>
    </row>
    <row r="773" spans="2:43" x14ac:dyDescent="0.25">
      <c r="B773" s="139"/>
      <c r="C773" s="139"/>
      <c r="D773" s="3"/>
      <c r="E773" s="1"/>
      <c r="F773" s="3" t="str">
        <f t="shared" si="209"/>
        <v/>
      </c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Y773" s="20"/>
      <c r="Z773" s="4"/>
      <c r="AA773" s="4" t="str">
        <f t="shared" si="207"/>
        <v/>
      </c>
      <c r="AB773" s="4" t="str">
        <f t="shared" si="208"/>
        <v/>
      </c>
      <c r="AD773" s="47" t="str">
        <f t="shared" si="210"/>
        <v/>
      </c>
      <c r="AE773" s="47" t="str">
        <f t="shared" si="211"/>
        <v/>
      </c>
      <c r="AF773" s="46" t="str">
        <f t="shared" si="212"/>
        <v/>
      </c>
      <c r="AG773" s="47" t="str">
        <f t="shared" si="213"/>
        <v/>
      </c>
      <c r="AH773" s="46" t="str">
        <f t="shared" si="214"/>
        <v/>
      </c>
      <c r="AI773" s="46" t="str">
        <f t="shared" si="215"/>
        <v/>
      </c>
      <c r="AJ773" s="46" t="str">
        <f t="shared" si="216"/>
        <v/>
      </c>
      <c r="AK773" s="46" t="str">
        <f t="shared" si="217"/>
        <v/>
      </c>
      <c r="AL773" s="46" t="str">
        <f t="shared" si="218"/>
        <v/>
      </c>
      <c r="AM773" s="46" t="str">
        <f t="shared" si="219"/>
        <v/>
      </c>
      <c r="AN773" s="46" t="str">
        <f t="shared" si="220"/>
        <v/>
      </c>
      <c r="AO773" s="46" t="str">
        <f t="shared" si="221"/>
        <v/>
      </c>
      <c r="AP773" s="46" t="str">
        <f t="shared" si="222"/>
        <v/>
      </c>
      <c r="AQ773" s="46" t="str">
        <f t="shared" si="223"/>
        <v/>
      </c>
    </row>
    <row r="774" spans="2:43" x14ac:dyDescent="0.25">
      <c r="B774" s="139"/>
      <c r="C774" s="139"/>
      <c r="D774" s="3"/>
      <c r="E774" s="1"/>
      <c r="F774" s="3" t="str">
        <f t="shared" si="209"/>
        <v/>
      </c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Y774" s="20"/>
      <c r="Z774" s="4"/>
      <c r="AA774" s="4" t="str">
        <f t="shared" si="207"/>
        <v/>
      </c>
      <c r="AB774" s="4" t="str">
        <f t="shared" si="208"/>
        <v/>
      </c>
      <c r="AD774" s="47" t="str">
        <f t="shared" si="210"/>
        <v/>
      </c>
      <c r="AE774" s="47" t="str">
        <f t="shared" si="211"/>
        <v/>
      </c>
      <c r="AF774" s="46" t="str">
        <f t="shared" si="212"/>
        <v/>
      </c>
      <c r="AG774" s="47" t="str">
        <f t="shared" si="213"/>
        <v/>
      </c>
      <c r="AH774" s="46" t="str">
        <f t="shared" si="214"/>
        <v/>
      </c>
      <c r="AI774" s="46" t="str">
        <f t="shared" si="215"/>
        <v/>
      </c>
      <c r="AJ774" s="46" t="str">
        <f t="shared" si="216"/>
        <v/>
      </c>
      <c r="AK774" s="46" t="str">
        <f t="shared" si="217"/>
        <v/>
      </c>
      <c r="AL774" s="46" t="str">
        <f t="shared" si="218"/>
        <v/>
      </c>
      <c r="AM774" s="46" t="str">
        <f t="shared" si="219"/>
        <v/>
      </c>
      <c r="AN774" s="46" t="str">
        <f t="shared" si="220"/>
        <v/>
      </c>
      <c r="AO774" s="46" t="str">
        <f t="shared" si="221"/>
        <v/>
      </c>
      <c r="AP774" s="46" t="str">
        <f t="shared" si="222"/>
        <v/>
      </c>
      <c r="AQ774" s="46" t="str">
        <f t="shared" si="223"/>
        <v/>
      </c>
    </row>
    <row r="775" spans="2:43" x14ac:dyDescent="0.25">
      <c r="B775" s="139"/>
      <c r="C775" s="139"/>
      <c r="D775" s="3"/>
      <c r="E775" s="1"/>
      <c r="F775" s="3" t="str">
        <f t="shared" si="209"/>
        <v/>
      </c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Y775" s="20"/>
      <c r="Z775" s="4"/>
      <c r="AA775" s="4" t="str">
        <f t="shared" si="207"/>
        <v/>
      </c>
      <c r="AB775" s="4" t="str">
        <f t="shared" si="208"/>
        <v/>
      </c>
      <c r="AD775" s="47" t="str">
        <f t="shared" si="210"/>
        <v/>
      </c>
      <c r="AE775" s="47" t="str">
        <f t="shared" si="211"/>
        <v/>
      </c>
      <c r="AF775" s="46" t="str">
        <f t="shared" si="212"/>
        <v/>
      </c>
      <c r="AG775" s="47" t="str">
        <f t="shared" si="213"/>
        <v/>
      </c>
      <c r="AH775" s="46" t="str">
        <f t="shared" si="214"/>
        <v/>
      </c>
      <c r="AI775" s="46" t="str">
        <f t="shared" si="215"/>
        <v/>
      </c>
      <c r="AJ775" s="46" t="str">
        <f t="shared" si="216"/>
        <v/>
      </c>
      <c r="AK775" s="46" t="str">
        <f t="shared" si="217"/>
        <v/>
      </c>
      <c r="AL775" s="46" t="str">
        <f t="shared" si="218"/>
        <v/>
      </c>
      <c r="AM775" s="46" t="str">
        <f t="shared" si="219"/>
        <v/>
      </c>
      <c r="AN775" s="46" t="str">
        <f t="shared" si="220"/>
        <v/>
      </c>
      <c r="AO775" s="46" t="str">
        <f t="shared" si="221"/>
        <v/>
      </c>
      <c r="AP775" s="46" t="str">
        <f t="shared" si="222"/>
        <v/>
      </c>
      <c r="AQ775" s="46" t="str">
        <f t="shared" si="223"/>
        <v/>
      </c>
    </row>
    <row r="776" spans="2:43" x14ac:dyDescent="0.25">
      <c r="B776" s="139"/>
      <c r="C776" s="139"/>
      <c r="D776" s="3"/>
      <c r="E776" s="1"/>
      <c r="F776" s="3" t="str">
        <f t="shared" si="209"/>
        <v/>
      </c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Y776" s="20"/>
      <c r="Z776" s="4"/>
      <c r="AA776" s="4" t="str">
        <f t="shared" si="207"/>
        <v/>
      </c>
      <c r="AB776" s="4" t="str">
        <f t="shared" si="208"/>
        <v/>
      </c>
      <c r="AD776" s="47" t="str">
        <f t="shared" si="210"/>
        <v/>
      </c>
      <c r="AE776" s="47" t="str">
        <f t="shared" si="211"/>
        <v/>
      </c>
      <c r="AF776" s="46" t="str">
        <f t="shared" si="212"/>
        <v/>
      </c>
      <c r="AG776" s="47" t="str">
        <f t="shared" si="213"/>
        <v/>
      </c>
      <c r="AH776" s="46" t="str">
        <f t="shared" si="214"/>
        <v/>
      </c>
      <c r="AI776" s="46" t="str">
        <f t="shared" si="215"/>
        <v/>
      </c>
      <c r="AJ776" s="46" t="str">
        <f t="shared" si="216"/>
        <v/>
      </c>
      <c r="AK776" s="46" t="str">
        <f t="shared" si="217"/>
        <v/>
      </c>
      <c r="AL776" s="46" t="str">
        <f t="shared" si="218"/>
        <v/>
      </c>
      <c r="AM776" s="46" t="str">
        <f t="shared" si="219"/>
        <v/>
      </c>
      <c r="AN776" s="46" t="str">
        <f t="shared" si="220"/>
        <v/>
      </c>
      <c r="AO776" s="46" t="str">
        <f t="shared" si="221"/>
        <v/>
      </c>
      <c r="AP776" s="46" t="str">
        <f t="shared" si="222"/>
        <v/>
      </c>
      <c r="AQ776" s="46" t="str">
        <f t="shared" si="223"/>
        <v/>
      </c>
    </row>
    <row r="777" spans="2:43" x14ac:dyDescent="0.25">
      <c r="B777" s="139"/>
      <c r="C777" s="139"/>
      <c r="D777" s="3"/>
      <c r="E777" s="1"/>
      <c r="F777" s="3" t="str">
        <f t="shared" si="209"/>
        <v/>
      </c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Y777" s="20"/>
      <c r="Z777" s="4"/>
      <c r="AA777" s="4" t="str">
        <f t="shared" si="207"/>
        <v/>
      </c>
      <c r="AB777" s="4" t="str">
        <f t="shared" si="208"/>
        <v/>
      </c>
      <c r="AD777" s="47" t="str">
        <f t="shared" si="210"/>
        <v/>
      </c>
      <c r="AE777" s="47" t="str">
        <f t="shared" si="211"/>
        <v/>
      </c>
      <c r="AF777" s="46" t="str">
        <f t="shared" si="212"/>
        <v/>
      </c>
      <c r="AG777" s="47" t="str">
        <f t="shared" si="213"/>
        <v/>
      </c>
      <c r="AH777" s="46" t="str">
        <f t="shared" si="214"/>
        <v/>
      </c>
      <c r="AI777" s="46" t="str">
        <f t="shared" si="215"/>
        <v/>
      </c>
      <c r="AJ777" s="46" t="str">
        <f t="shared" si="216"/>
        <v/>
      </c>
      <c r="AK777" s="46" t="str">
        <f t="shared" si="217"/>
        <v/>
      </c>
      <c r="AL777" s="46" t="str">
        <f t="shared" si="218"/>
        <v/>
      </c>
      <c r="AM777" s="46" t="str">
        <f t="shared" si="219"/>
        <v/>
      </c>
      <c r="AN777" s="46" t="str">
        <f t="shared" si="220"/>
        <v/>
      </c>
      <c r="AO777" s="46" t="str">
        <f t="shared" si="221"/>
        <v/>
      </c>
      <c r="AP777" s="46" t="str">
        <f t="shared" si="222"/>
        <v/>
      </c>
      <c r="AQ777" s="46" t="str">
        <f t="shared" si="223"/>
        <v/>
      </c>
    </row>
    <row r="778" spans="2:43" x14ac:dyDescent="0.25">
      <c r="B778" s="139"/>
      <c r="C778" s="139"/>
      <c r="D778" s="3"/>
      <c r="E778" s="1"/>
      <c r="F778" s="3" t="str">
        <f t="shared" si="209"/>
        <v/>
      </c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Y778" s="20"/>
      <c r="Z778" s="4"/>
      <c r="AA778" s="4" t="str">
        <f t="shared" si="207"/>
        <v/>
      </c>
      <c r="AB778" s="4" t="str">
        <f t="shared" si="208"/>
        <v/>
      </c>
      <c r="AD778" s="47" t="str">
        <f t="shared" si="210"/>
        <v/>
      </c>
      <c r="AE778" s="47" t="str">
        <f t="shared" si="211"/>
        <v/>
      </c>
      <c r="AF778" s="46" t="str">
        <f t="shared" si="212"/>
        <v/>
      </c>
      <c r="AG778" s="47" t="str">
        <f t="shared" si="213"/>
        <v/>
      </c>
      <c r="AH778" s="46" t="str">
        <f t="shared" si="214"/>
        <v/>
      </c>
      <c r="AI778" s="46" t="str">
        <f t="shared" si="215"/>
        <v/>
      </c>
      <c r="AJ778" s="46" t="str">
        <f t="shared" si="216"/>
        <v/>
      </c>
      <c r="AK778" s="46" t="str">
        <f t="shared" si="217"/>
        <v/>
      </c>
      <c r="AL778" s="46" t="str">
        <f t="shared" si="218"/>
        <v/>
      </c>
      <c r="AM778" s="46" t="str">
        <f t="shared" si="219"/>
        <v/>
      </c>
      <c r="AN778" s="46" t="str">
        <f t="shared" si="220"/>
        <v/>
      </c>
      <c r="AO778" s="46" t="str">
        <f t="shared" si="221"/>
        <v/>
      </c>
      <c r="AP778" s="46" t="str">
        <f t="shared" si="222"/>
        <v/>
      </c>
      <c r="AQ778" s="46" t="str">
        <f t="shared" si="223"/>
        <v/>
      </c>
    </row>
    <row r="779" spans="2:43" x14ac:dyDescent="0.25">
      <c r="B779" s="139"/>
      <c r="C779" s="139"/>
      <c r="D779" s="3"/>
      <c r="E779" s="1"/>
      <c r="F779" s="3" t="str">
        <f t="shared" si="209"/>
        <v/>
      </c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Y779" s="20"/>
      <c r="Z779" s="4"/>
      <c r="AA779" s="4" t="str">
        <f t="shared" si="207"/>
        <v/>
      </c>
      <c r="AB779" s="4" t="str">
        <f t="shared" si="208"/>
        <v/>
      </c>
      <c r="AD779" s="47" t="str">
        <f t="shared" si="210"/>
        <v/>
      </c>
      <c r="AE779" s="47" t="str">
        <f t="shared" si="211"/>
        <v/>
      </c>
      <c r="AF779" s="46" t="str">
        <f t="shared" si="212"/>
        <v/>
      </c>
      <c r="AG779" s="47" t="str">
        <f t="shared" si="213"/>
        <v/>
      </c>
      <c r="AH779" s="46" t="str">
        <f t="shared" si="214"/>
        <v/>
      </c>
      <c r="AI779" s="46" t="str">
        <f t="shared" si="215"/>
        <v/>
      </c>
      <c r="AJ779" s="46" t="str">
        <f t="shared" si="216"/>
        <v/>
      </c>
      <c r="AK779" s="46" t="str">
        <f t="shared" si="217"/>
        <v/>
      </c>
      <c r="AL779" s="46" t="str">
        <f t="shared" si="218"/>
        <v/>
      </c>
      <c r="AM779" s="46" t="str">
        <f t="shared" si="219"/>
        <v/>
      </c>
      <c r="AN779" s="46" t="str">
        <f t="shared" si="220"/>
        <v/>
      </c>
      <c r="AO779" s="46" t="str">
        <f t="shared" si="221"/>
        <v/>
      </c>
      <c r="AP779" s="46" t="str">
        <f t="shared" si="222"/>
        <v/>
      </c>
      <c r="AQ779" s="46" t="str">
        <f t="shared" si="223"/>
        <v/>
      </c>
    </row>
    <row r="780" spans="2:43" x14ac:dyDescent="0.25">
      <c r="B780" s="139"/>
      <c r="C780" s="139"/>
      <c r="D780" s="3"/>
      <c r="E780" s="1"/>
      <c r="F780" s="3" t="str">
        <f t="shared" si="209"/>
        <v/>
      </c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Y780" s="20"/>
      <c r="Z780" s="4"/>
      <c r="AA780" s="4" t="str">
        <f t="shared" si="207"/>
        <v/>
      </c>
      <c r="AB780" s="4" t="str">
        <f t="shared" si="208"/>
        <v/>
      </c>
      <c r="AD780" s="47" t="str">
        <f t="shared" si="210"/>
        <v/>
      </c>
      <c r="AE780" s="47" t="str">
        <f t="shared" si="211"/>
        <v/>
      </c>
      <c r="AF780" s="46" t="str">
        <f t="shared" si="212"/>
        <v/>
      </c>
      <c r="AG780" s="47" t="str">
        <f t="shared" si="213"/>
        <v/>
      </c>
      <c r="AH780" s="46" t="str">
        <f t="shared" si="214"/>
        <v/>
      </c>
      <c r="AI780" s="46" t="str">
        <f t="shared" si="215"/>
        <v/>
      </c>
      <c r="AJ780" s="46" t="str">
        <f t="shared" si="216"/>
        <v/>
      </c>
      <c r="AK780" s="46" t="str">
        <f t="shared" si="217"/>
        <v/>
      </c>
      <c r="AL780" s="46" t="str">
        <f t="shared" si="218"/>
        <v/>
      </c>
      <c r="AM780" s="46" t="str">
        <f t="shared" si="219"/>
        <v/>
      </c>
      <c r="AN780" s="46" t="str">
        <f t="shared" si="220"/>
        <v/>
      </c>
      <c r="AO780" s="46" t="str">
        <f t="shared" si="221"/>
        <v/>
      </c>
      <c r="AP780" s="46" t="str">
        <f t="shared" si="222"/>
        <v/>
      </c>
      <c r="AQ780" s="46" t="str">
        <f t="shared" si="223"/>
        <v/>
      </c>
    </row>
    <row r="781" spans="2:43" x14ac:dyDescent="0.25">
      <c r="B781" s="139"/>
      <c r="C781" s="139"/>
      <c r="D781" s="3"/>
      <c r="E781" s="1"/>
      <c r="F781" s="3" t="str">
        <f t="shared" si="209"/>
        <v/>
      </c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Y781" s="20"/>
      <c r="Z781" s="4"/>
      <c r="AA781" s="4" t="str">
        <f t="shared" si="207"/>
        <v/>
      </c>
      <c r="AB781" s="4" t="str">
        <f t="shared" si="208"/>
        <v/>
      </c>
      <c r="AD781" s="47" t="str">
        <f t="shared" si="210"/>
        <v/>
      </c>
      <c r="AE781" s="47" t="str">
        <f t="shared" si="211"/>
        <v/>
      </c>
      <c r="AF781" s="46" t="str">
        <f t="shared" si="212"/>
        <v/>
      </c>
      <c r="AG781" s="47" t="str">
        <f t="shared" si="213"/>
        <v/>
      </c>
      <c r="AH781" s="46" t="str">
        <f t="shared" si="214"/>
        <v/>
      </c>
      <c r="AI781" s="46" t="str">
        <f t="shared" si="215"/>
        <v/>
      </c>
      <c r="AJ781" s="46" t="str">
        <f t="shared" si="216"/>
        <v/>
      </c>
      <c r="AK781" s="46" t="str">
        <f t="shared" si="217"/>
        <v/>
      </c>
      <c r="AL781" s="46" t="str">
        <f t="shared" si="218"/>
        <v/>
      </c>
      <c r="AM781" s="46" t="str">
        <f t="shared" si="219"/>
        <v/>
      </c>
      <c r="AN781" s="46" t="str">
        <f t="shared" si="220"/>
        <v/>
      </c>
      <c r="AO781" s="46" t="str">
        <f t="shared" si="221"/>
        <v/>
      </c>
      <c r="AP781" s="46" t="str">
        <f t="shared" si="222"/>
        <v/>
      </c>
      <c r="AQ781" s="46" t="str">
        <f t="shared" si="223"/>
        <v/>
      </c>
    </row>
    <row r="782" spans="2:43" x14ac:dyDescent="0.25">
      <c r="B782" s="139"/>
      <c r="C782" s="139"/>
      <c r="D782" s="3"/>
      <c r="E782" s="1"/>
      <c r="F782" s="3" t="str">
        <f t="shared" si="209"/>
        <v/>
      </c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Y782" s="20"/>
      <c r="Z782" s="4"/>
      <c r="AA782" s="4" t="str">
        <f t="shared" si="207"/>
        <v/>
      </c>
      <c r="AB782" s="4" t="str">
        <f t="shared" si="208"/>
        <v/>
      </c>
      <c r="AD782" s="47" t="str">
        <f t="shared" si="210"/>
        <v/>
      </c>
      <c r="AE782" s="47" t="str">
        <f t="shared" si="211"/>
        <v/>
      </c>
      <c r="AF782" s="46" t="str">
        <f t="shared" si="212"/>
        <v/>
      </c>
      <c r="AG782" s="47" t="str">
        <f t="shared" si="213"/>
        <v/>
      </c>
      <c r="AH782" s="46" t="str">
        <f t="shared" si="214"/>
        <v/>
      </c>
      <c r="AI782" s="46" t="str">
        <f t="shared" si="215"/>
        <v/>
      </c>
      <c r="AJ782" s="46" t="str">
        <f t="shared" si="216"/>
        <v/>
      </c>
      <c r="AK782" s="46" t="str">
        <f t="shared" si="217"/>
        <v/>
      </c>
      <c r="AL782" s="46" t="str">
        <f t="shared" si="218"/>
        <v/>
      </c>
      <c r="AM782" s="46" t="str">
        <f t="shared" si="219"/>
        <v/>
      </c>
      <c r="AN782" s="46" t="str">
        <f t="shared" si="220"/>
        <v/>
      </c>
      <c r="AO782" s="46" t="str">
        <f t="shared" si="221"/>
        <v/>
      </c>
      <c r="AP782" s="46" t="str">
        <f t="shared" si="222"/>
        <v/>
      </c>
      <c r="AQ782" s="46" t="str">
        <f t="shared" si="223"/>
        <v/>
      </c>
    </row>
    <row r="783" spans="2:43" x14ac:dyDescent="0.25">
      <c r="B783" s="139"/>
      <c r="C783" s="139"/>
      <c r="D783" s="3"/>
      <c r="E783" s="1"/>
      <c r="F783" s="3" t="str">
        <f t="shared" si="209"/>
        <v/>
      </c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Y783" s="20"/>
      <c r="Z783" s="4"/>
      <c r="AA783" s="4" t="str">
        <f t="shared" ref="AA783:AA846" si="224">IF(OR($B783="",$B783="SUBTOTAL"),"",IF(AND($B783="capítulo",$E783=$E$12),SUMIF($AD$15:$AD$998,$D783,$AA$15:$AA$998),IF($B783="CAPÍTULO","",IF($E783=$E$13,$AE783*$Z783,SUM($AH783:$AL783)))))</f>
        <v/>
      </c>
      <c r="AB783" s="4" t="str">
        <f t="shared" ref="AB783:AB846" si="225">IF($AL$2=0,"",IF(OR($B783="",$B783="SUBTOTAL"),"",IF(AND($B783="capítulo",$E783=$E$12),SUMIF($AD$15:$AD$998,$D783,$AB$15:$AB$998),IF($B783="CAPÍTULO","",IF($E783=$E$13,$AE783*$Z783,SUM($AH783:$AQ783))))))</f>
        <v/>
      </c>
      <c r="AD783" s="47" t="str">
        <f t="shared" si="210"/>
        <v/>
      </c>
      <c r="AE783" s="47" t="str">
        <f t="shared" si="211"/>
        <v/>
      </c>
      <c r="AF783" s="46" t="str">
        <f t="shared" si="212"/>
        <v/>
      </c>
      <c r="AG783" s="47" t="str">
        <f t="shared" si="213"/>
        <v/>
      </c>
      <c r="AH783" s="46" t="str">
        <f t="shared" si="214"/>
        <v/>
      </c>
      <c r="AI783" s="46" t="str">
        <f t="shared" si="215"/>
        <v/>
      </c>
      <c r="AJ783" s="46" t="str">
        <f t="shared" si="216"/>
        <v/>
      </c>
      <c r="AK783" s="46" t="str">
        <f t="shared" si="217"/>
        <v/>
      </c>
      <c r="AL783" s="46" t="str">
        <f t="shared" si="218"/>
        <v/>
      </c>
      <c r="AM783" s="46" t="str">
        <f t="shared" si="219"/>
        <v/>
      </c>
      <c r="AN783" s="46" t="str">
        <f t="shared" si="220"/>
        <v/>
      </c>
      <c r="AO783" s="46" t="str">
        <f t="shared" si="221"/>
        <v/>
      </c>
      <c r="AP783" s="46" t="str">
        <f t="shared" si="222"/>
        <v/>
      </c>
      <c r="AQ783" s="46" t="str">
        <f t="shared" si="223"/>
        <v/>
      </c>
    </row>
    <row r="784" spans="2:43" x14ac:dyDescent="0.25">
      <c r="B784" s="139"/>
      <c r="C784" s="139"/>
      <c r="D784" s="3"/>
      <c r="E784" s="1"/>
      <c r="F784" s="3" t="str">
        <f t="shared" si="209"/>
        <v/>
      </c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Y784" s="20"/>
      <c r="Z784" s="4"/>
      <c r="AA784" s="4" t="str">
        <f t="shared" si="224"/>
        <v/>
      </c>
      <c r="AB784" s="4" t="str">
        <f t="shared" si="225"/>
        <v/>
      </c>
      <c r="AD784" s="47" t="str">
        <f t="shared" si="210"/>
        <v/>
      </c>
      <c r="AE784" s="47" t="str">
        <f t="shared" si="211"/>
        <v/>
      </c>
      <c r="AF784" s="46" t="str">
        <f t="shared" si="212"/>
        <v/>
      </c>
      <c r="AG784" s="47" t="str">
        <f t="shared" si="213"/>
        <v/>
      </c>
      <c r="AH784" s="46" t="str">
        <f t="shared" si="214"/>
        <v/>
      </c>
      <c r="AI784" s="46" t="str">
        <f t="shared" si="215"/>
        <v/>
      </c>
      <c r="AJ784" s="46" t="str">
        <f t="shared" si="216"/>
        <v/>
      </c>
      <c r="AK784" s="46" t="str">
        <f t="shared" si="217"/>
        <v/>
      </c>
      <c r="AL784" s="46" t="str">
        <f t="shared" si="218"/>
        <v/>
      </c>
      <c r="AM784" s="46" t="str">
        <f t="shared" si="219"/>
        <v/>
      </c>
      <c r="AN784" s="46" t="str">
        <f t="shared" si="220"/>
        <v/>
      </c>
      <c r="AO784" s="46" t="str">
        <f t="shared" si="221"/>
        <v/>
      </c>
      <c r="AP784" s="46" t="str">
        <f t="shared" si="222"/>
        <v/>
      </c>
      <c r="AQ784" s="46" t="str">
        <f t="shared" si="223"/>
        <v/>
      </c>
    </row>
    <row r="785" spans="2:43" x14ac:dyDescent="0.25">
      <c r="B785" s="139"/>
      <c r="C785" s="139"/>
      <c r="D785" s="3"/>
      <c r="E785" s="1"/>
      <c r="F785" s="3" t="str">
        <f t="shared" si="209"/>
        <v/>
      </c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Y785" s="20"/>
      <c r="Z785" s="4"/>
      <c r="AA785" s="4" t="str">
        <f t="shared" si="224"/>
        <v/>
      </c>
      <c r="AB785" s="4" t="str">
        <f t="shared" si="225"/>
        <v/>
      </c>
      <c r="AD785" s="47" t="str">
        <f t="shared" si="210"/>
        <v/>
      </c>
      <c r="AE785" s="47" t="str">
        <f t="shared" si="211"/>
        <v/>
      </c>
      <c r="AF785" s="46" t="str">
        <f t="shared" si="212"/>
        <v/>
      </c>
      <c r="AG785" s="47" t="str">
        <f t="shared" si="213"/>
        <v/>
      </c>
      <c r="AH785" s="46" t="str">
        <f t="shared" si="214"/>
        <v/>
      </c>
      <c r="AI785" s="46" t="str">
        <f t="shared" si="215"/>
        <v/>
      </c>
      <c r="AJ785" s="46" t="str">
        <f t="shared" si="216"/>
        <v/>
      </c>
      <c r="AK785" s="46" t="str">
        <f t="shared" si="217"/>
        <v/>
      </c>
      <c r="AL785" s="46" t="str">
        <f t="shared" si="218"/>
        <v/>
      </c>
      <c r="AM785" s="46" t="str">
        <f t="shared" si="219"/>
        <v/>
      </c>
      <c r="AN785" s="46" t="str">
        <f t="shared" si="220"/>
        <v/>
      </c>
      <c r="AO785" s="46" t="str">
        <f t="shared" si="221"/>
        <v/>
      </c>
      <c r="AP785" s="46" t="str">
        <f t="shared" si="222"/>
        <v/>
      </c>
      <c r="AQ785" s="46" t="str">
        <f t="shared" si="223"/>
        <v/>
      </c>
    </row>
    <row r="786" spans="2:43" x14ac:dyDescent="0.25">
      <c r="B786" s="139"/>
      <c r="C786" s="139"/>
      <c r="D786" s="3"/>
      <c r="E786" s="1"/>
      <c r="F786" s="3" t="str">
        <f t="shared" si="209"/>
        <v/>
      </c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Y786" s="20"/>
      <c r="Z786" s="4"/>
      <c r="AA786" s="4" t="str">
        <f t="shared" si="224"/>
        <v/>
      </c>
      <c r="AB786" s="4" t="str">
        <f t="shared" si="225"/>
        <v/>
      </c>
      <c r="AD786" s="47" t="str">
        <f t="shared" si="210"/>
        <v/>
      </c>
      <c r="AE786" s="47" t="str">
        <f t="shared" si="211"/>
        <v/>
      </c>
      <c r="AF786" s="46" t="str">
        <f t="shared" si="212"/>
        <v/>
      </c>
      <c r="AG786" s="47" t="str">
        <f t="shared" si="213"/>
        <v/>
      </c>
      <c r="AH786" s="46" t="str">
        <f t="shared" si="214"/>
        <v/>
      </c>
      <c r="AI786" s="46" t="str">
        <f t="shared" si="215"/>
        <v/>
      </c>
      <c r="AJ786" s="46" t="str">
        <f t="shared" si="216"/>
        <v/>
      </c>
      <c r="AK786" s="46" t="str">
        <f t="shared" si="217"/>
        <v/>
      </c>
      <c r="AL786" s="46" t="str">
        <f t="shared" si="218"/>
        <v/>
      </c>
      <c r="AM786" s="46" t="str">
        <f t="shared" si="219"/>
        <v/>
      </c>
      <c r="AN786" s="46" t="str">
        <f t="shared" si="220"/>
        <v/>
      </c>
      <c r="AO786" s="46" t="str">
        <f t="shared" si="221"/>
        <v/>
      </c>
      <c r="AP786" s="46" t="str">
        <f t="shared" si="222"/>
        <v/>
      </c>
      <c r="AQ786" s="46" t="str">
        <f t="shared" si="223"/>
        <v/>
      </c>
    </row>
    <row r="787" spans="2:43" x14ac:dyDescent="0.25">
      <c r="B787" s="139"/>
      <c r="C787" s="139"/>
      <c r="D787" s="3"/>
      <c r="E787" s="1"/>
      <c r="F787" s="3" t="str">
        <f t="shared" si="209"/>
        <v/>
      </c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Y787" s="20"/>
      <c r="Z787" s="4"/>
      <c r="AA787" s="4" t="str">
        <f t="shared" si="224"/>
        <v/>
      </c>
      <c r="AB787" s="4" t="str">
        <f t="shared" si="225"/>
        <v/>
      </c>
      <c r="AD787" s="47" t="str">
        <f t="shared" si="210"/>
        <v/>
      </c>
      <c r="AE787" s="47" t="str">
        <f t="shared" si="211"/>
        <v/>
      </c>
      <c r="AF787" s="46" t="str">
        <f t="shared" si="212"/>
        <v/>
      </c>
      <c r="AG787" s="47" t="str">
        <f t="shared" si="213"/>
        <v/>
      </c>
      <c r="AH787" s="46" t="str">
        <f t="shared" si="214"/>
        <v/>
      </c>
      <c r="AI787" s="46" t="str">
        <f t="shared" si="215"/>
        <v/>
      </c>
      <c r="AJ787" s="46" t="str">
        <f t="shared" si="216"/>
        <v/>
      </c>
      <c r="AK787" s="46" t="str">
        <f t="shared" si="217"/>
        <v/>
      </c>
      <c r="AL787" s="46" t="str">
        <f t="shared" si="218"/>
        <v/>
      </c>
      <c r="AM787" s="46" t="str">
        <f t="shared" si="219"/>
        <v/>
      </c>
      <c r="AN787" s="46" t="str">
        <f t="shared" si="220"/>
        <v/>
      </c>
      <c r="AO787" s="46" t="str">
        <f t="shared" si="221"/>
        <v/>
      </c>
      <c r="AP787" s="46" t="str">
        <f t="shared" si="222"/>
        <v/>
      </c>
      <c r="AQ787" s="46" t="str">
        <f t="shared" si="223"/>
        <v/>
      </c>
    </row>
    <row r="788" spans="2:43" x14ac:dyDescent="0.25">
      <c r="B788" s="139"/>
      <c r="C788" s="139"/>
      <c r="D788" s="3"/>
      <c r="E788" s="1"/>
      <c r="F788" s="3" t="str">
        <f t="shared" si="209"/>
        <v/>
      </c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Y788" s="20"/>
      <c r="Z788" s="4"/>
      <c r="AA788" s="4" t="str">
        <f t="shared" si="224"/>
        <v/>
      </c>
      <c r="AB788" s="4" t="str">
        <f t="shared" si="225"/>
        <v/>
      </c>
      <c r="AD788" s="47" t="str">
        <f t="shared" si="210"/>
        <v/>
      </c>
      <c r="AE788" s="47" t="str">
        <f t="shared" si="211"/>
        <v/>
      </c>
      <c r="AF788" s="46" t="str">
        <f t="shared" si="212"/>
        <v/>
      </c>
      <c r="AG788" s="47" t="str">
        <f t="shared" si="213"/>
        <v/>
      </c>
      <c r="AH788" s="46" t="str">
        <f t="shared" si="214"/>
        <v/>
      </c>
      <c r="AI788" s="46" t="str">
        <f t="shared" si="215"/>
        <v/>
      </c>
      <c r="AJ788" s="46" t="str">
        <f t="shared" si="216"/>
        <v/>
      </c>
      <c r="AK788" s="46" t="str">
        <f t="shared" si="217"/>
        <v/>
      </c>
      <c r="AL788" s="46" t="str">
        <f t="shared" si="218"/>
        <v/>
      </c>
      <c r="AM788" s="46" t="str">
        <f t="shared" si="219"/>
        <v/>
      </c>
      <c r="AN788" s="46" t="str">
        <f t="shared" si="220"/>
        <v/>
      </c>
      <c r="AO788" s="46" t="str">
        <f t="shared" si="221"/>
        <v/>
      </c>
      <c r="AP788" s="46" t="str">
        <f t="shared" si="222"/>
        <v/>
      </c>
      <c r="AQ788" s="46" t="str">
        <f t="shared" si="223"/>
        <v/>
      </c>
    </row>
    <row r="789" spans="2:43" x14ac:dyDescent="0.25">
      <c r="B789" s="139"/>
      <c r="C789" s="139"/>
      <c r="D789" s="3"/>
      <c r="E789" s="1"/>
      <c r="F789" s="3" t="str">
        <f t="shared" si="209"/>
        <v/>
      </c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Y789" s="20"/>
      <c r="Z789" s="4"/>
      <c r="AA789" s="4" t="str">
        <f t="shared" si="224"/>
        <v/>
      </c>
      <c r="AB789" s="4" t="str">
        <f t="shared" si="225"/>
        <v/>
      </c>
      <c r="AD789" s="47" t="str">
        <f t="shared" si="210"/>
        <v/>
      </c>
      <c r="AE789" s="47" t="str">
        <f t="shared" si="211"/>
        <v/>
      </c>
      <c r="AF789" s="46" t="str">
        <f t="shared" si="212"/>
        <v/>
      </c>
      <c r="AG789" s="47" t="str">
        <f t="shared" si="213"/>
        <v/>
      </c>
      <c r="AH789" s="46" t="str">
        <f t="shared" si="214"/>
        <v/>
      </c>
      <c r="AI789" s="46" t="str">
        <f t="shared" si="215"/>
        <v/>
      </c>
      <c r="AJ789" s="46" t="str">
        <f t="shared" si="216"/>
        <v/>
      </c>
      <c r="AK789" s="46" t="str">
        <f t="shared" si="217"/>
        <v/>
      </c>
      <c r="AL789" s="46" t="str">
        <f t="shared" si="218"/>
        <v/>
      </c>
      <c r="AM789" s="46" t="str">
        <f t="shared" si="219"/>
        <v/>
      </c>
      <c r="AN789" s="46" t="str">
        <f t="shared" si="220"/>
        <v/>
      </c>
      <c r="AO789" s="46" t="str">
        <f t="shared" si="221"/>
        <v/>
      </c>
      <c r="AP789" s="46" t="str">
        <f t="shared" si="222"/>
        <v/>
      </c>
      <c r="AQ789" s="46" t="str">
        <f t="shared" si="223"/>
        <v/>
      </c>
    </row>
    <row r="790" spans="2:43" x14ac:dyDescent="0.25">
      <c r="B790" s="139"/>
      <c r="C790" s="139"/>
      <c r="D790" s="3"/>
      <c r="E790" s="1"/>
      <c r="F790" s="3" t="str">
        <f t="shared" si="209"/>
        <v/>
      </c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Y790" s="20"/>
      <c r="Z790" s="4"/>
      <c r="AA790" s="4" t="str">
        <f t="shared" si="224"/>
        <v/>
      </c>
      <c r="AB790" s="4" t="str">
        <f t="shared" si="225"/>
        <v/>
      </c>
      <c r="AD790" s="47" t="str">
        <f t="shared" si="210"/>
        <v/>
      </c>
      <c r="AE790" s="47" t="str">
        <f t="shared" si="211"/>
        <v/>
      </c>
      <c r="AF790" s="46" t="str">
        <f t="shared" si="212"/>
        <v/>
      </c>
      <c r="AG790" s="47" t="str">
        <f t="shared" si="213"/>
        <v/>
      </c>
      <c r="AH790" s="46" t="str">
        <f t="shared" si="214"/>
        <v/>
      </c>
      <c r="AI790" s="46" t="str">
        <f t="shared" si="215"/>
        <v/>
      </c>
      <c r="AJ790" s="46" t="str">
        <f t="shared" si="216"/>
        <v/>
      </c>
      <c r="AK790" s="46" t="str">
        <f t="shared" si="217"/>
        <v/>
      </c>
      <c r="AL790" s="46" t="str">
        <f t="shared" si="218"/>
        <v/>
      </c>
      <c r="AM790" s="46" t="str">
        <f t="shared" si="219"/>
        <v/>
      </c>
      <c r="AN790" s="46" t="str">
        <f t="shared" si="220"/>
        <v/>
      </c>
      <c r="AO790" s="46" t="str">
        <f t="shared" si="221"/>
        <v/>
      </c>
      <c r="AP790" s="46" t="str">
        <f t="shared" si="222"/>
        <v/>
      </c>
      <c r="AQ790" s="46" t="str">
        <f t="shared" si="223"/>
        <v/>
      </c>
    </row>
    <row r="791" spans="2:43" x14ac:dyDescent="0.25">
      <c r="B791" s="139"/>
      <c r="C791" s="139"/>
      <c r="D791" s="3"/>
      <c r="E791" s="1"/>
      <c r="F791" s="3" t="str">
        <f t="shared" si="209"/>
        <v/>
      </c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Y791" s="20"/>
      <c r="Z791" s="4"/>
      <c r="AA791" s="4" t="str">
        <f t="shared" si="224"/>
        <v/>
      </c>
      <c r="AB791" s="4" t="str">
        <f t="shared" si="225"/>
        <v/>
      </c>
      <c r="AD791" s="47" t="str">
        <f t="shared" si="210"/>
        <v/>
      </c>
      <c r="AE791" s="47" t="str">
        <f t="shared" si="211"/>
        <v/>
      </c>
      <c r="AF791" s="46" t="str">
        <f t="shared" si="212"/>
        <v/>
      </c>
      <c r="AG791" s="47" t="str">
        <f t="shared" si="213"/>
        <v/>
      </c>
      <c r="AH791" s="46" t="str">
        <f t="shared" si="214"/>
        <v/>
      </c>
      <c r="AI791" s="46" t="str">
        <f t="shared" si="215"/>
        <v/>
      </c>
      <c r="AJ791" s="46" t="str">
        <f t="shared" si="216"/>
        <v/>
      </c>
      <c r="AK791" s="46" t="str">
        <f t="shared" si="217"/>
        <v/>
      </c>
      <c r="AL791" s="46" t="str">
        <f t="shared" si="218"/>
        <v/>
      </c>
      <c r="AM791" s="46" t="str">
        <f t="shared" si="219"/>
        <v/>
      </c>
      <c r="AN791" s="46" t="str">
        <f t="shared" si="220"/>
        <v/>
      </c>
      <c r="AO791" s="46" t="str">
        <f t="shared" si="221"/>
        <v/>
      </c>
      <c r="AP791" s="46" t="str">
        <f t="shared" si="222"/>
        <v/>
      </c>
      <c r="AQ791" s="46" t="str">
        <f t="shared" si="223"/>
        <v/>
      </c>
    </row>
    <row r="792" spans="2:43" x14ac:dyDescent="0.25">
      <c r="B792" s="139"/>
      <c r="C792" s="139"/>
      <c r="D792" s="3"/>
      <c r="E792" s="1"/>
      <c r="F792" s="3" t="str">
        <f t="shared" si="209"/>
        <v/>
      </c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Y792" s="20"/>
      <c r="Z792" s="4"/>
      <c r="AA792" s="4" t="str">
        <f t="shared" si="224"/>
        <v/>
      </c>
      <c r="AB792" s="4" t="str">
        <f t="shared" si="225"/>
        <v/>
      </c>
      <c r="AD792" s="47" t="str">
        <f t="shared" si="210"/>
        <v/>
      </c>
      <c r="AE792" s="47" t="str">
        <f t="shared" si="211"/>
        <v/>
      </c>
      <c r="AF792" s="46" t="str">
        <f t="shared" si="212"/>
        <v/>
      </c>
      <c r="AG792" s="47" t="str">
        <f t="shared" si="213"/>
        <v/>
      </c>
      <c r="AH792" s="46" t="str">
        <f t="shared" si="214"/>
        <v/>
      </c>
      <c r="AI792" s="46" t="str">
        <f t="shared" si="215"/>
        <v/>
      </c>
      <c r="AJ792" s="46" t="str">
        <f t="shared" si="216"/>
        <v/>
      </c>
      <c r="AK792" s="46" t="str">
        <f t="shared" si="217"/>
        <v/>
      </c>
      <c r="AL792" s="46" t="str">
        <f t="shared" si="218"/>
        <v/>
      </c>
      <c r="AM792" s="46" t="str">
        <f t="shared" si="219"/>
        <v/>
      </c>
      <c r="AN792" s="46" t="str">
        <f t="shared" si="220"/>
        <v/>
      </c>
      <c r="AO792" s="46" t="str">
        <f t="shared" si="221"/>
        <v/>
      </c>
      <c r="AP792" s="46" t="str">
        <f t="shared" si="222"/>
        <v/>
      </c>
      <c r="AQ792" s="46" t="str">
        <f t="shared" si="223"/>
        <v/>
      </c>
    </row>
    <row r="793" spans="2:43" x14ac:dyDescent="0.25">
      <c r="B793" s="139"/>
      <c r="C793" s="139"/>
      <c r="D793" s="3"/>
      <c r="E793" s="1"/>
      <c r="F793" s="3" t="str">
        <f t="shared" si="209"/>
        <v/>
      </c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Y793" s="20"/>
      <c r="Z793" s="4"/>
      <c r="AA793" s="4" t="str">
        <f t="shared" si="224"/>
        <v/>
      </c>
      <c r="AB793" s="4" t="str">
        <f t="shared" si="225"/>
        <v/>
      </c>
      <c r="AD793" s="47" t="str">
        <f t="shared" si="210"/>
        <v/>
      </c>
      <c r="AE793" s="47" t="str">
        <f t="shared" si="211"/>
        <v/>
      </c>
      <c r="AF793" s="46" t="str">
        <f t="shared" si="212"/>
        <v/>
      </c>
      <c r="AG793" s="47" t="str">
        <f t="shared" si="213"/>
        <v/>
      </c>
      <c r="AH793" s="46" t="str">
        <f t="shared" si="214"/>
        <v/>
      </c>
      <c r="AI793" s="46" t="str">
        <f t="shared" si="215"/>
        <v/>
      </c>
      <c r="AJ793" s="46" t="str">
        <f t="shared" si="216"/>
        <v/>
      </c>
      <c r="AK793" s="46" t="str">
        <f t="shared" si="217"/>
        <v/>
      </c>
      <c r="AL793" s="46" t="str">
        <f t="shared" si="218"/>
        <v/>
      </c>
      <c r="AM793" s="46" t="str">
        <f t="shared" si="219"/>
        <v/>
      </c>
      <c r="AN793" s="46" t="str">
        <f t="shared" si="220"/>
        <v/>
      </c>
      <c r="AO793" s="46" t="str">
        <f t="shared" si="221"/>
        <v/>
      </c>
      <c r="AP793" s="46" t="str">
        <f t="shared" si="222"/>
        <v/>
      </c>
      <c r="AQ793" s="46" t="str">
        <f t="shared" si="223"/>
        <v/>
      </c>
    </row>
    <row r="794" spans="2:43" x14ac:dyDescent="0.25">
      <c r="B794" s="139"/>
      <c r="C794" s="139"/>
      <c r="D794" s="3"/>
      <c r="E794" s="1"/>
      <c r="F794" s="3" t="str">
        <f t="shared" si="209"/>
        <v/>
      </c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Y794" s="20"/>
      <c r="Z794" s="4"/>
      <c r="AA794" s="4" t="str">
        <f t="shared" si="224"/>
        <v/>
      </c>
      <c r="AB794" s="4" t="str">
        <f t="shared" si="225"/>
        <v/>
      </c>
      <c r="AD794" s="47" t="str">
        <f t="shared" si="210"/>
        <v/>
      </c>
      <c r="AE794" s="47" t="str">
        <f t="shared" si="211"/>
        <v/>
      </c>
      <c r="AF794" s="46" t="str">
        <f t="shared" si="212"/>
        <v/>
      </c>
      <c r="AG794" s="47" t="str">
        <f t="shared" si="213"/>
        <v/>
      </c>
      <c r="AH794" s="46" t="str">
        <f t="shared" si="214"/>
        <v/>
      </c>
      <c r="AI794" s="46" t="str">
        <f t="shared" si="215"/>
        <v/>
      </c>
      <c r="AJ794" s="46" t="str">
        <f t="shared" si="216"/>
        <v/>
      </c>
      <c r="AK794" s="46" t="str">
        <f t="shared" si="217"/>
        <v/>
      </c>
      <c r="AL794" s="46" t="str">
        <f t="shared" si="218"/>
        <v/>
      </c>
      <c r="AM794" s="46" t="str">
        <f t="shared" si="219"/>
        <v/>
      </c>
      <c r="AN794" s="46" t="str">
        <f t="shared" si="220"/>
        <v/>
      </c>
      <c r="AO794" s="46" t="str">
        <f t="shared" si="221"/>
        <v/>
      </c>
      <c r="AP794" s="46" t="str">
        <f t="shared" si="222"/>
        <v/>
      </c>
      <c r="AQ794" s="46" t="str">
        <f t="shared" si="223"/>
        <v/>
      </c>
    </row>
    <row r="795" spans="2:43" x14ac:dyDescent="0.25">
      <c r="B795" s="139"/>
      <c r="C795" s="139"/>
      <c r="D795" s="3"/>
      <c r="E795" s="1"/>
      <c r="F795" s="3" t="str">
        <f t="shared" ref="F795:F858" si="226">IF(G795="","",VLOOKUP($G795,$AW$2:$AX$12,2,FALSE))</f>
        <v/>
      </c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Y795" s="20"/>
      <c r="Z795" s="4"/>
      <c r="AA795" s="4" t="str">
        <f t="shared" si="224"/>
        <v/>
      </c>
      <c r="AB795" s="4" t="str">
        <f t="shared" si="225"/>
        <v/>
      </c>
      <c r="AD795" s="47" t="str">
        <f t="shared" si="210"/>
        <v/>
      </c>
      <c r="AE795" s="47" t="str">
        <f t="shared" si="211"/>
        <v/>
      </c>
      <c r="AF795" s="46" t="str">
        <f t="shared" si="212"/>
        <v/>
      </c>
      <c r="AG795" s="47" t="str">
        <f t="shared" si="213"/>
        <v/>
      </c>
      <c r="AH795" s="46" t="str">
        <f t="shared" si="214"/>
        <v/>
      </c>
      <c r="AI795" s="46" t="str">
        <f t="shared" si="215"/>
        <v/>
      </c>
      <c r="AJ795" s="46" t="str">
        <f t="shared" si="216"/>
        <v/>
      </c>
      <c r="AK795" s="46" t="str">
        <f t="shared" si="217"/>
        <v/>
      </c>
      <c r="AL795" s="46" t="str">
        <f t="shared" si="218"/>
        <v/>
      </c>
      <c r="AM795" s="46" t="str">
        <f t="shared" si="219"/>
        <v/>
      </c>
      <c r="AN795" s="46" t="str">
        <f t="shared" si="220"/>
        <v/>
      </c>
      <c r="AO795" s="46" t="str">
        <f t="shared" si="221"/>
        <v/>
      </c>
      <c r="AP795" s="46" t="str">
        <f t="shared" si="222"/>
        <v/>
      </c>
      <c r="AQ795" s="46" t="str">
        <f t="shared" si="223"/>
        <v/>
      </c>
    </row>
    <row r="796" spans="2:43" x14ac:dyDescent="0.25">
      <c r="B796" s="139"/>
      <c r="C796" s="139"/>
      <c r="D796" s="3"/>
      <c r="E796" s="1"/>
      <c r="F796" s="3" t="str">
        <f t="shared" si="226"/>
        <v/>
      </c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Y796" s="20"/>
      <c r="Z796" s="4"/>
      <c r="AA796" s="4" t="str">
        <f t="shared" si="224"/>
        <v/>
      </c>
      <c r="AB796" s="4" t="str">
        <f t="shared" si="225"/>
        <v/>
      </c>
      <c r="AD796" s="47" t="str">
        <f t="shared" si="210"/>
        <v/>
      </c>
      <c r="AE796" s="47" t="str">
        <f t="shared" si="211"/>
        <v/>
      </c>
      <c r="AF796" s="46" t="str">
        <f t="shared" si="212"/>
        <v/>
      </c>
      <c r="AG796" s="47" t="str">
        <f t="shared" si="213"/>
        <v/>
      </c>
      <c r="AH796" s="46" t="str">
        <f t="shared" si="214"/>
        <v/>
      </c>
      <c r="AI796" s="46" t="str">
        <f t="shared" si="215"/>
        <v/>
      </c>
      <c r="AJ796" s="46" t="str">
        <f t="shared" si="216"/>
        <v/>
      </c>
      <c r="AK796" s="46" t="str">
        <f t="shared" si="217"/>
        <v/>
      </c>
      <c r="AL796" s="46" t="str">
        <f t="shared" si="218"/>
        <v/>
      </c>
      <c r="AM796" s="46" t="str">
        <f t="shared" si="219"/>
        <v/>
      </c>
      <c r="AN796" s="46" t="str">
        <f t="shared" si="220"/>
        <v/>
      </c>
      <c r="AO796" s="46" t="str">
        <f t="shared" si="221"/>
        <v/>
      </c>
      <c r="AP796" s="46" t="str">
        <f t="shared" si="222"/>
        <v/>
      </c>
      <c r="AQ796" s="46" t="str">
        <f t="shared" si="223"/>
        <v/>
      </c>
    </row>
    <row r="797" spans="2:43" x14ac:dyDescent="0.25">
      <c r="B797" s="139"/>
      <c r="C797" s="139"/>
      <c r="D797" s="3"/>
      <c r="E797" s="1"/>
      <c r="F797" s="3" t="str">
        <f t="shared" si="226"/>
        <v/>
      </c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Y797" s="20"/>
      <c r="Z797" s="4"/>
      <c r="AA797" s="4" t="str">
        <f t="shared" si="224"/>
        <v/>
      </c>
      <c r="AB797" s="4" t="str">
        <f t="shared" si="225"/>
        <v/>
      </c>
      <c r="AD797" s="47" t="str">
        <f t="shared" si="210"/>
        <v/>
      </c>
      <c r="AE797" s="47" t="str">
        <f t="shared" si="211"/>
        <v/>
      </c>
      <c r="AF797" s="46" t="str">
        <f t="shared" si="212"/>
        <v/>
      </c>
      <c r="AG797" s="47" t="str">
        <f t="shared" si="213"/>
        <v/>
      </c>
      <c r="AH797" s="46" t="str">
        <f t="shared" si="214"/>
        <v/>
      </c>
      <c r="AI797" s="46" t="str">
        <f t="shared" si="215"/>
        <v/>
      </c>
      <c r="AJ797" s="46" t="str">
        <f t="shared" si="216"/>
        <v/>
      </c>
      <c r="AK797" s="46" t="str">
        <f t="shared" si="217"/>
        <v/>
      </c>
      <c r="AL797" s="46" t="str">
        <f t="shared" si="218"/>
        <v/>
      </c>
      <c r="AM797" s="46" t="str">
        <f t="shared" si="219"/>
        <v/>
      </c>
      <c r="AN797" s="46" t="str">
        <f t="shared" si="220"/>
        <v/>
      </c>
      <c r="AO797" s="46" t="str">
        <f t="shared" si="221"/>
        <v/>
      </c>
      <c r="AP797" s="46" t="str">
        <f t="shared" si="222"/>
        <v/>
      </c>
      <c r="AQ797" s="46" t="str">
        <f t="shared" si="223"/>
        <v/>
      </c>
    </row>
    <row r="798" spans="2:43" x14ac:dyDescent="0.25">
      <c r="B798" s="139"/>
      <c r="C798" s="139"/>
      <c r="D798" s="3"/>
      <c r="E798" s="1"/>
      <c r="F798" s="3" t="str">
        <f t="shared" si="226"/>
        <v/>
      </c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Y798" s="20"/>
      <c r="Z798" s="4"/>
      <c r="AA798" s="4" t="str">
        <f t="shared" si="224"/>
        <v/>
      </c>
      <c r="AB798" s="4" t="str">
        <f t="shared" si="225"/>
        <v/>
      </c>
      <c r="AD798" s="47" t="str">
        <f t="shared" si="210"/>
        <v/>
      </c>
      <c r="AE798" s="47" t="str">
        <f t="shared" si="211"/>
        <v/>
      </c>
      <c r="AF798" s="46" t="str">
        <f t="shared" si="212"/>
        <v/>
      </c>
      <c r="AG798" s="47" t="str">
        <f t="shared" si="213"/>
        <v/>
      </c>
      <c r="AH798" s="46" t="str">
        <f t="shared" si="214"/>
        <v/>
      </c>
      <c r="AI798" s="46" t="str">
        <f t="shared" si="215"/>
        <v/>
      </c>
      <c r="AJ798" s="46" t="str">
        <f t="shared" si="216"/>
        <v/>
      </c>
      <c r="AK798" s="46" t="str">
        <f t="shared" si="217"/>
        <v/>
      </c>
      <c r="AL798" s="46" t="str">
        <f t="shared" si="218"/>
        <v/>
      </c>
      <c r="AM798" s="46" t="str">
        <f t="shared" si="219"/>
        <v/>
      </c>
      <c r="AN798" s="46" t="str">
        <f t="shared" si="220"/>
        <v/>
      </c>
      <c r="AO798" s="46" t="str">
        <f t="shared" si="221"/>
        <v/>
      </c>
      <c r="AP798" s="46" t="str">
        <f t="shared" si="222"/>
        <v/>
      </c>
      <c r="AQ798" s="46" t="str">
        <f t="shared" si="223"/>
        <v/>
      </c>
    </row>
    <row r="799" spans="2:43" x14ac:dyDescent="0.25">
      <c r="B799" s="139"/>
      <c r="C799" s="139"/>
      <c r="D799" s="3"/>
      <c r="E799" s="1"/>
      <c r="F799" s="3" t="str">
        <f t="shared" si="226"/>
        <v/>
      </c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Y799" s="20"/>
      <c r="Z799" s="4"/>
      <c r="AA799" s="4" t="str">
        <f t="shared" si="224"/>
        <v/>
      </c>
      <c r="AB799" s="4" t="str">
        <f t="shared" si="225"/>
        <v/>
      </c>
      <c r="AD799" s="47" t="str">
        <f t="shared" si="210"/>
        <v/>
      </c>
      <c r="AE799" s="47" t="str">
        <f t="shared" si="211"/>
        <v/>
      </c>
      <c r="AF799" s="46" t="str">
        <f t="shared" si="212"/>
        <v/>
      </c>
      <c r="AG799" s="47" t="str">
        <f t="shared" si="213"/>
        <v/>
      </c>
      <c r="AH799" s="46" t="str">
        <f t="shared" si="214"/>
        <v/>
      </c>
      <c r="AI799" s="46" t="str">
        <f t="shared" si="215"/>
        <v/>
      </c>
      <c r="AJ799" s="46" t="str">
        <f t="shared" si="216"/>
        <v/>
      </c>
      <c r="AK799" s="46" t="str">
        <f t="shared" si="217"/>
        <v/>
      </c>
      <c r="AL799" s="46" t="str">
        <f t="shared" si="218"/>
        <v/>
      </c>
      <c r="AM799" s="46" t="str">
        <f t="shared" si="219"/>
        <v/>
      </c>
      <c r="AN799" s="46" t="str">
        <f t="shared" si="220"/>
        <v/>
      </c>
      <c r="AO799" s="46" t="str">
        <f t="shared" si="221"/>
        <v/>
      </c>
      <c r="AP799" s="46" t="str">
        <f t="shared" si="222"/>
        <v/>
      </c>
      <c r="AQ799" s="46" t="str">
        <f t="shared" si="223"/>
        <v/>
      </c>
    </row>
    <row r="800" spans="2:43" x14ac:dyDescent="0.25">
      <c r="B800" s="139"/>
      <c r="C800" s="139"/>
      <c r="D800" s="3"/>
      <c r="E800" s="1"/>
      <c r="F800" s="3" t="str">
        <f t="shared" si="226"/>
        <v/>
      </c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Y800" s="20"/>
      <c r="Z800" s="4"/>
      <c r="AA800" s="4" t="str">
        <f t="shared" si="224"/>
        <v/>
      </c>
      <c r="AB800" s="4" t="str">
        <f t="shared" si="225"/>
        <v/>
      </c>
      <c r="AD800" s="47" t="str">
        <f t="shared" si="210"/>
        <v/>
      </c>
      <c r="AE800" s="47" t="str">
        <f t="shared" si="211"/>
        <v/>
      </c>
      <c r="AF800" s="46" t="str">
        <f t="shared" si="212"/>
        <v/>
      </c>
      <c r="AG800" s="47" t="str">
        <f t="shared" si="213"/>
        <v/>
      </c>
      <c r="AH800" s="46" t="str">
        <f t="shared" si="214"/>
        <v/>
      </c>
      <c r="AI800" s="46" t="str">
        <f t="shared" si="215"/>
        <v/>
      </c>
      <c r="AJ800" s="46" t="str">
        <f t="shared" si="216"/>
        <v/>
      </c>
      <c r="AK800" s="46" t="str">
        <f t="shared" si="217"/>
        <v/>
      </c>
      <c r="AL800" s="46" t="str">
        <f t="shared" si="218"/>
        <v/>
      </c>
      <c r="AM800" s="46" t="str">
        <f t="shared" si="219"/>
        <v/>
      </c>
      <c r="AN800" s="46" t="str">
        <f t="shared" si="220"/>
        <v/>
      </c>
      <c r="AO800" s="46" t="str">
        <f t="shared" si="221"/>
        <v/>
      </c>
      <c r="AP800" s="46" t="str">
        <f t="shared" si="222"/>
        <v/>
      </c>
      <c r="AQ800" s="46" t="str">
        <f t="shared" si="223"/>
        <v/>
      </c>
    </row>
    <row r="801" spans="2:43" x14ac:dyDescent="0.25">
      <c r="B801" s="139"/>
      <c r="C801" s="139"/>
      <c r="D801" s="3"/>
      <c r="E801" s="1"/>
      <c r="F801" s="3" t="str">
        <f t="shared" si="226"/>
        <v/>
      </c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Y801" s="20"/>
      <c r="Z801" s="4"/>
      <c r="AA801" s="4" t="str">
        <f t="shared" si="224"/>
        <v/>
      </c>
      <c r="AB801" s="4" t="str">
        <f t="shared" si="225"/>
        <v/>
      </c>
      <c r="AD801" s="47" t="str">
        <f t="shared" si="210"/>
        <v/>
      </c>
      <c r="AE801" s="47" t="str">
        <f t="shared" si="211"/>
        <v/>
      </c>
      <c r="AF801" s="46" t="str">
        <f t="shared" si="212"/>
        <v/>
      </c>
      <c r="AG801" s="47" t="str">
        <f t="shared" si="213"/>
        <v/>
      </c>
      <c r="AH801" s="46" t="str">
        <f t="shared" si="214"/>
        <v/>
      </c>
      <c r="AI801" s="46" t="str">
        <f t="shared" si="215"/>
        <v/>
      </c>
      <c r="AJ801" s="46" t="str">
        <f t="shared" si="216"/>
        <v/>
      </c>
      <c r="AK801" s="46" t="str">
        <f t="shared" si="217"/>
        <v/>
      </c>
      <c r="AL801" s="46" t="str">
        <f t="shared" si="218"/>
        <v/>
      </c>
      <c r="AM801" s="46" t="str">
        <f t="shared" si="219"/>
        <v/>
      </c>
      <c r="AN801" s="46" t="str">
        <f t="shared" si="220"/>
        <v/>
      </c>
      <c r="AO801" s="46" t="str">
        <f t="shared" si="221"/>
        <v/>
      </c>
      <c r="AP801" s="46" t="str">
        <f t="shared" si="222"/>
        <v/>
      </c>
      <c r="AQ801" s="46" t="str">
        <f t="shared" si="223"/>
        <v/>
      </c>
    </row>
    <row r="802" spans="2:43" x14ac:dyDescent="0.25">
      <c r="B802" s="139"/>
      <c r="C802" s="139"/>
      <c r="D802" s="3"/>
      <c r="E802" s="1"/>
      <c r="F802" s="3" t="str">
        <f t="shared" si="226"/>
        <v/>
      </c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Y802" s="20"/>
      <c r="Z802" s="4"/>
      <c r="AA802" s="4" t="str">
        <f t="shared" si="224"/>
        <v/>
      </c>
      <c r="AB802" s="4" t="str">
        <f t="shared" si="225"/>
        <v/>
      </c>
      <c r="AD802" s="47" t="str">
        <f t="shared" si="210"/>
        <v/>
      </c>
      <c r="AE802" s="47" t="str">
        <f t="shared" si="211"/>
        <v/>
      </c>
      <c r="AF802" s="46" t="str">
        <f t="shared" si="212"/>
        <v/>
      </c>
      <c r="AG802" s="47" t="str">
        <f t="shared" si="213"/>
        <v/>
      </c>
      <c r="AH802" s="46" t="str">
        <f t="shared" si="214"/>
        <v/>
      </c>
      <c r="AI802" s="46" t="str">
        <f t="shared" si="215"/>
        <v/>
      </c>
      <c r="AJ802" s="46" t="str">
        <f t="shared" si="216"/>
        <v/>
      </c>
      <c r="AK802" s="46" t="str">
        <f t="shared" si="217"/>
        <v/>
      </c>
      <c r="AL802" s="46" t="str">
        <f t="shared" si="218"/>
        <v/>
      </c>
      <c r="AM802" s="46" t="str">
        <f t="shared" si="219"/>
        <v/>
      </c>
      <c r="AN802" s="46" t="str">
        <f t="shared" si="220"/>
        <v/>
      </c>
      <c r="AO802" s="46" t="str">
        <f t="shared" si="221"/>
        <v/>
      </c>
      <c r="AP802" s="46" t="str">
        <f t="shared" si="222"/>
        <v/>
      </c>
      <c r="AQ802" s="46" t="str">
        <f t="shared" si="223"/>
        <v/>
      </c>
    </row>
    <row r="803" spans="2:43" x14ac:dyDescent="0.25">
      <c r="B803" s="139"/>
      <c r="C803" s="139"/>
      <c r="D803" s="3"/>
      <c r="E803" s="1"/>
      <c r="F803" s="3" t="str">
        <f t="shared" si="226"/>
        <v/>
      </c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Y803" s="20"/>
      <c r="Z803" s="4"/>
      <c r="AA803" s="4" t="str">
        <f t="shared" si="224"/>
        <v/>
      </c>
      <c r="AB803" s="4" t="str">
        <f t="shared" si="225"/>
        <v/>
      </c>
      <c r="AD803" s="47" t="str">
        <f t="shared" si="210"/>
        <v/>
      </c>
      <c r="AE803" s="47" t="str">
        <f t="shared" si="211"/>
        <v/>
      </c>
      <c r="AF803" s="46" t="str">
        <f t="shared" si="212"/>
        <v/>
      </c>
      <c r="AG803" s="47" t="str">
        <f t="shared" si="213"/>
        <v/>
      </c>
      <c r="AH803" s="46" t="str">
        <f t="shared" si="214"/>
        <v/>
      </c>
      <c r="AI803" s="46" t="str">
        <f t="shared" si="215"/>
        <v/>
      </c>
      <c r="AJ803" s="46" t="str">
        <f t="shared" si="216"/>
        <v/>
      </c>
      <c r="AK803" s="46" t="str">
        <f t="shared" si="217"/>
        <v/>
      </c>
      <c r="AL803" s="46" t="str">
        <f t="shared" si="218"/>
        <v/>
      </c>
      <c r="AM803" s="46" t="str">
        <f t="shared" si="219"/>
        <v/>
      </c>
      <c r="AN803" s="46" t="str">
        <f t="shared" si="220"/>
        <v/>
      </c>
      <c r="AO803" s="46" t="str">
        <f t="shared" si="221"/>
        <v/>
      </c>
      <c r="AP803" s="46" t="str">
        <f t="shared" si="222"/>
        <v/>
      </c>
      <c r="AQ803" s="46" t="str">
        <f t="shared" si="223"/>
        <v/>
      </c>
    </row>
    <row r="804" spans="2:43" x14ac:dyDescent="0.25">
      <c r="B804" s="139"/>
      <c r="C804" s="139"/>
      <c r="D804" s="3"/>
      <c r="E804" s="1"/>
      <c r="F804" s="3" t="str">
        <f t="shared" si="226"/>
        <v/>
      </c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Y804" s="20"/>
      <c r="Z804" s="4"/>
      <c r="AA804" s="4" t="str">
        <f t="shared" si="224"/>
        <v/>
      </c>
      <c r="AB804" s="4" t="str">
        <f t="shared" si="225"/>
        <v/>
      </c>
      <c r="AD804" s="47" t="str">
        <f t="shared" si="210"/>
        <v/>
      </c>
      <c r="AE804" s="47" t="str">
        <f t="shared" si="211"/>
        <v/>
      </c>
      <c r="AF804" s="46" t="str">
        <f t="shared" si="212"/>
        <v/>
      </c>
      <c r="AG804" s="47" t="str">
        <f t="shared" si="213"/>
        <v/>
      </c>
      <c r="AH804" s="46" t="str">
        <f t="shared" si="214"/>
        <v/>
      </c>
      <c r="AI804" s="46" t="str">
        <f t="shared" si="215"/>
        <v/>
      </c>
      <c r="AJ804" s="46" t="str">
        <f t="shared" si="216"/>
        <v/>
      </c>
      <c r="AK804" s="46" t="str">
        <f t="shared" si="217"/>
        <v/>
      </c>
      <c r="AL804" s="46" t="str">
        <f t="shared" si="218"/>
        <v/>
      </c>
      <c r="AM804" s="46" t="str">
        <f t="shared" si="219"/>
        <v/>
      </c>
      <c r="AN804" s="46" t="str">
        <f t="shared" si="220"/>
        <v/>
      </c>
      <c r="AO804" s="46" t="str">
        <f t="shared" si="221"/>
        <v/>
      </c>
      <c r="AP804" s="46" t="str">
        <f t="shared" si="222"/>
        <v/>
      </c>
      <c r="AQ804" s="46" t="str">
        <f t="shared" si="223"/>
        <v/>
      </c>
    </row>
    <row r="805" spans="2:43" x14ac:dyDescent="0.25">
      <c r="B805" s="139"/>
      <c r="C805" s="139"/>
      <c r="D805" s="3"/>
      <c r="E805" s="1"/>
      <c r="F805" s="3" t="str">
        <f t="shared" si="226"/>
        <v/>
      </c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Y805" s="20"/>
      <c r="Z805" s="4"/>
      <c r="AA805" s="4" t="str">
        <f t="shared" si="224"/>
        <v/>
      </c>
      <c r="AB805" s="4" t="str">
        <f t="shared" si="225"/>
        <v/>
      </c>
      <c r="AD805" s="47" t="str">
        <f t="shared" si="210"/>
        <v/>
      </c>
      <c r="AE805" s="47" t="str">
        <f t="shared" si="211"/>
        <v/>
      </c>
      <c r="AF805" s="46" t="str">
        <f t="shared" si="212"/>
        <v/>
      </c>
      <c r="AG805" s="47" t="str">
        <f t="shared" si="213"/>
        <v/>
      </c>
      <c r="AH805" s="46" t="str">
        <f t="shared" si="214"/>
        <v/>
      </c>
      <c r="AI805" s="46" t="str">
        <f t="shared" si="215"/>
        <v/>
      </c>
      <c r="AJ805" s="46" t="str">
        <f t="shared" si="216"/>
        <v/>
      </c>
      <c r="AK805" s="46" t="str">
        <f t="shared" si="217"/>
        <v/>
      </c>
      <c r="AL805" s="46" t="str">
        <f t="shared" si="218"/>
        <v/>
      </c>
      <c r="AM805" s="46" t="str">
        <f t="shared" si="219"/>
        <v/>
      </c>
      <c r="AN805" s="46" t="str">
        <f t="shared" si="220"/>
        <v/>
      </c>
      <c r="AO805" s="46" t="str">
        <f t="shared" si="221"/>
        <v/>
      </c>
      <c r="AP805" s="46" t="str">
        <f t="shared" si="222"/>
        <v/>
      </c>
      <c r="AQ805" s="46" t="str">
        <f t="shared" si="223"/>
        <v/>
      </c>
    </row>
    <row r="806" spans="2:43" x14ac:dyDescent="0.25">
      <c r="B806" s="139"/>
      <c r="C806" s="139"/>
      <c r="D806" s="3"/>
      <c r="E806" s="1"/>
      <c r="F806" s="3" t="str">
        <f t="shared" si="226"/>
        <v/>
      </c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Y806" s="20"/>
      <c r="Z806" s="4"/>
      <c r="AA806" s="4" t="str">
        <f t="shared" si="224"/>
        <v/>
      </c>
      <c r="AB806" s="4" t="str">
        <f t="shared" si="225"/>
        <v/>
      </c>
      <c r="AD806" s="47" t="str">
        <f t="shared" si="210"/>
        <v/>
      </c>
      <c r="AE806" s="47" t="str">
        <f t="shared" si="211"/>
        <v/>
      </c>
      <c r="AF806" s="46" t="str">
        <f t="shared" si="212"/>
        <v/>
      </c>
      <c r="AG806" s="47" t="str">
        <f t="shared" si="213"/>
        <v/>
      </c>
      <c r="AH806" s="46" t="str">
        <f t="shared" si="214"/>
        <v/>
      </c>
      <c r="AI806" s="46" t="str">
        <f t="shared" si="215"/>
        <v/>
      </c>
      <c r="AJ806" s="46" t="str">
        <f t="shared" si="216"/>
        <v/>
      </c>
      <c r="AK806" s="46" t="str">
        <f t="shared" si="217"/>
        <v/>
      </c>
      <c r="AL806" s="46" t="str">
        <f t="shared" si="218"/>
        <v/>
      </c>
      <c r="AM806" s="46" t="str">
        <f t="shared" si="219"/>
        <v/>
      </c>
      <c r="AN806" s="46" t="str">
        <f t="shared" si="220"/>
        <v/>
      </c>
      <c r="AO806" s="46" t="str">
        <f t="shared" si="221"/>
        <v/>
      </c>
      <c r="AP806" s="46" t="str">
        <f t="shared" si="222"/>
        <v/>
      </c>
      <c r="AQ806" s="46" t="str">
        <f t="shared" si="223"/>
        <v/>
      </c>
    </row>
    <row r="807" spans="2:43" x14ac:dyDescent="0.25">
      <c r="B807" s="139"/>
      <c r="C807" s="139"/>
      <c r="D807" s="3"/>
      <c r="E807" s="1"/>
      <c r="F807" s="3" t="str">
        <f t="shared" si="226"/>
        <v/>
      </c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Y807" s="20"/>
      <c r="Z807" s="4"/>
      <c r="AA807" s="4" t="str">
        <f t="shared" si="224"/>
        <v/>
      </c>
      <c r="AB807" s="4" t="str">
        <f t="shared" si="225"/>
        <v/>
      </c>
      <c r="AD807" s="47" t="str">
        <f t="shared" si="210"/>
        <v/>
      </c>
      <c r="AE807" s="47" t="str">
        <f t="shared" si="211"/>
        <v/>
      </c>
      <c r="AF807" s="46" t="str">
        <f t="shared" si="212"/>
        <v/>
      </c>
      <c r="AG807" s="47" t="str">
        <f t="shared" si="213"/>
        <v/>
      </c>
      <c r="AH807" s="46" t="str">
        <f t="shared" si="214"/>
        <v/>
      </c>
      <c r="AI807" s="46" t="str">
        <f t="shared" si="215"/>
        <v/>
      </c>
      <c r="AJ807" s="46" t="str">
        <f t="shared" si="216"/>
        <v/>
      </c>
      <c r="AK807" s="46" t="str">
        <f t="shared" si="217"/>
        <v/>
      </c>
      <c r="AL807" s="46" t="str">
        <f t="shared" si="218"/>
        <v/>
      </c>
      <c r="AM807" s="46" t="str">
        <f t="shared" si="219"/>
        <v/>
      </c>
      <c r="AN807" s="46" t="str">
        <f t="shared" si="220"/>
        <v/>
      </c>
      <c r="AO807" s="46" t="str">
        <f t="shared" si="221"/>
        <v/>
      </c>
      <c r="AP807" s="46" t="str">
        <f t="shared" si="222"/>
        <v/>
      </c>
      <c r="AQ807" s="46" t="str">
        <f t="shared" si="223"/>
        <v/>
      </c>
    </row>
    <row r="808" spans="2:43" x14ac:dyDescent="0.25">
      <c r="B808" s="139"/>
      <c r="C808" s="139"/>
      <c r="D808" s="3"/>
      <c r="E808" s="1"/>
      <c r="F808" s="3" t="str">
        <f t="shared" si="226"/>
        <v/>
      </c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Y808" s="20"/>
      <c r="Z808" s="4"/>
      <c r="AA808" s="4" t="str">
        <f t="shared" si="224"/>
        <v/>
      </c>
      <c r="AB808" s="4" t="str">
        <f t="shared" si="225"/>
        <v/>
      </c>
      <c r="AD808" s="47" t="str">
        <f t="shared" si="210"/>
        <v/>
      </c>
      <c r="AE808" s="47" t="str">
        <f t="shared" si="211"/>
        <v/>
      </c>
      <c r="AF808" s="46" t="str">
        <f t="shared" si="212"/>
        <v/>
      </c>
      <c r="AG808" s="47" t="str">
        <f t="shared" si="213"/>
        <v/>
      </c>
      <c r="AH808" s="46" t="str">
        <f t="shared" si="214"/>
        <v/>
      </c>
      <c r="AI808" s="46" t="str">
        <f t="shared" si="215"/>
        <v/>
      </c>
      <c r="AJ808" s="46" t="str">
        <f t="shared" si="216"/>
        <v/>
      </c>
      <c r="AK808" s="46" t="str">
        <f t="shared" si="217"/>
        <v/>
      </c>
      <c r="AL808" s="46" t="str">
        <f t="shared" si="218"/>
        <v/>
      </c>
      <c r="AM808" s="46" t="str">
        <f t="shared" si="219"/>
        <v/>
      </c>
      <c r="AN808" s="46" t="str">
        <f t="shared" si="220"/>
        <v/>
      </c>
      <c r="AO808" s="46" t="str">
        <f t="shared" si="221"/>
        <v/>
      </c>
      <c r="AP808" s="46" t="str">
        <f t="shared" si="222"/>
        <v/>
      </c>
      <c r="AQ808" s="46" t="str">
        <f t="shared" si="223"/>
        <v/>
      </c>
    </row>
    <row r="809" spans="2:43" x14ac:dyDescent="0.25">
      <c r="B809" s="139"/>
      <c r="C809" s="139"/>
      <c r="D809" s="3"/>
      <c r="E809" s="1"/>
      <c r="F809" s="3" t="str">
        <f t="shared" si="226"/>
        <v/>
      </c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Y809" s="20"/>
      <c r="Z809" s="4"/>
      <c r="AA809" s="4" t="str">
        <f t="shared" si="224"/>
        <v/>
      </c>
      <c r="AB809" s="4" t="str">
        <f t="shared" si="225"/>
        <v/>
      </c>
      <c r="AD809" s="47" t="str">
        <f t="shared" si="210"/>
        <v/>
      </c>
      <c r="AE809" s="47" t="str">
        <f t="shared" si="211"/>
        <v/>
      </c>
      <c r="AF809" s="46" t="str">
        <f t="shared" si="212"/>
        <v/>
      </c>
      <c r="AG809" s="47" t="str">
        <f t="shared" si="213"/>
        <v/>
      </c>
      <c r="AH809" s="46" t="str">
        <f t="shared" si="214"/>
        <v/>
      </c>
      <c r="AI809" s="46" t="str">
        <f t="shared" si="215"/>
        <v/>
      </c>
      <c r="AJ809" s="46" t="str">
        <f t="shared" si="216"/>
        <v/>
      </c>
      <c r="AK809" s="46" t="str">
        <f t="shared" si="217"/>
        <v/>
      </c>
      <c r="AL809" s="46" t="str">
        <f t="shared" si="218"/>
        <v/>
      </c>
      <c r="AM809" s="46" t="str">
        <f t="shared" si="219"/>
        <v/>
      </c>
      <c r="AN809" s="46" t="str">
        <f t="shared" si="220"/>
        <v/>
      </c>
      <c r="AO809" s="46" t="str">
        <f t="shared" si="221"/>
        <v/>
      </c>
      <c r="AP809" s="46" t="str">
        <f t="shared" si="222"/>
        <v/>
      </c>
      <c r="AQ809" s="46" t="str">
        <f t="shared" si="223"/>
        <v/>
      </c>
    </row>
    <row r="810" spans="2:43" x14ac:dyDescent="0.25">
      <c r="B810" s="139"/>
      <c r="C810" s="139"/>
      <c r="D810" s="3"/>
      <c r="E810" s="1"/>
      <c r="F810" s="3" t="str">
        <f t="shared" si="226"/>
        <v/>
      </c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Y810" s="20"/>
      <c r="Z810" s="4"/>
      <c r="AA810" s="4" t="str">
        <f t="shared" si="224"/>
        <v/>
      </c>
      <c r="AB810" s="4" t="str">
        <f t="shared" si="225"/>
        <v/>
      </c>
      <c r="AD810" s="47" t="str">
        <f t="shared" si="210"/>
        <v/>
      </c>
      <c r="AE810" s="47" t="str">
        <f t="shared" si="211"/>
        <v/>
      </c>
      <c r="AF810" s="46" t="str">
        <f t="shared" si="212"/>
        <v/>
      </c>
      <c r="AG810" s="47" t="str">
        <f t="shared" si="213"/>
        <v/>
      </c>
      <c r="AH810" s="46" t="str">
        <f t="shared" si="214"/>
        <v/>
      </c>
      <c r="AI810" s="46" t="str">
        <f t="shared" si="215"/>
        <v/>
      </c>
      <c r="AJ810" s="46" t="str">
        <f t="shared" si="216"/>
        <v/>
      </c>
      <c r="AK810" s="46" t="str">
        <f t="shared" si="217"/>
        <v/>
      </c>
      <c r="AL810" s="46" t="str">
        <f t="shared" si="218"/>
        <v/>
      </c>
      <c r="AM810" s="46" t="str">
        <f t="shared" si="219"/>
        <v/>
      </c>
      <c r="AN810" s="46" t="str">
        <f t="shared" si="220"/>
        <v/>
      </c>
      <c r="AO810" s="46" t="str">
        <f t="shared" si="221"/>
        <v/>
      </c>
      <c r="AP810" s="46" t="str">
        <f t="shared" si="222"/>
        <v/>
      </c>
      <c r="AQ810" s="46" t="str">
        <f t="shared" si="223"/>
        <v/>
      </c>
    </row>
    <row r="811" spans="2:43" x14ac:dyDescent="0.25">
      <c r="B811" s="139"/>
      <c r="C811" s="139"/>
      <c r="D811" s="3"/>
      <c r="E811" s="1"/>
      <c r="F811" s="3" t="str">
        <f t="shared" si="226"/>
        <v/>
      </c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Y811" s="20"/>
      <c r="Z811" s="4"/>
      <c r="AA811" s="4" t="str">
        <f t="shared" si="224"/>
        <v/>
      </c>
      <c r="AB811" s="4" t="str">
        <f t="shared" si="225"/>
        <v/>
      </c>
      <c r="AD811" s="47" t="str">
        <f t="shared" si="210"/>
        <v/>
      </c>
      <c r="AE811" s="47" t="str">
        <f t="shared" si="211"/>
        <v/>
      </c>
      <c r="AF811" s="46" t="str">
        <f t="shared" si="212"/>
        <v/>
      </c>
      <c r="AG811" s="47" t="str">
        <f t="shared" si="213"/>
        <v/>
      </c>
      <c r="AH811" s="46" t="str">
        <f t="shared" si="214"/>
        <v/>
      </c>
      <c r="AI811" s="46" t="str">
        <f t="shared" si="215"/>
        <v/>
      </c>
      <c r="AJ811" s="46" t="str">
        <f t="shared" si="216"/>
        <v/>
      </c>
      <c r="AK811" s="46" t="str">
        <f t="shared" si="217"/>
        <v/>
      </c>
      <c r="AL811" s="46" t="str">
        <f t="shared" si="218"/>
        <v/>
      </c>
      <c r="AM811" s="46" t="str">
        <f t="shared" si="219"/>
        <v/>
      </c>
      <c r="AN811" s="46" t="str">
        <f t="shared" si="220"/>
        <v/>
      </c>
      <c r="AO811" s="46" t="str">
        <f t="shared" si="221"/>
        <v/>
      </c>
      <c r="AP811" s="46" t="str">
        <f t="shared" si="222"/>
        <v/>
      </c>
      <c r="AQ811" s="46" t="str">
        <f t="shared" si="223"/>
        <v/>
      </c>
    </row>
    <row r="812" spans="2:43" x14ac:dyDescent="0.25">
      <c r="B812" s="139"/>
      <c r="C812" s="139"/>
      <c r="D812" s="3"/>
      <c r="E812" s="1"/>
      <c r="F812" s="3" t="str">
        <f t="shared" si="226"/>
        <v/>
      </c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Y812" s="20"/>
      <c r="Z812" s="4"/>
      <c r="AA812" s="4" t="str">
        <f t="shared" si="224"/>
        <v/>
      </c>
      <c r="AB812" s="4" t="str">
        <f t="shared" si="225"/>
        <v/>
      </c>
      <c r="AD812" s="47" t="str">
        <f t="shared" si="210"/>
        <v/>
      </c>
      <c r="AE812" s="47" t="str">
        <f t="shared" si="211"/>
        <v/>
      </c>
      <c r="AF812" s="46" t="str">
        <f t="shared" si="212"/>
        <v/>
      </c>
      <c r="AG812" s="47" t="str">
        <f t="shared" si="213"/>
        <v/>
      </c>
      <c r="AH812" s="46" t="str">
        <f t="shared" si="214"/>
        <v/>
      </c>
      <c r="AI812" s="46" t="str">
        <f t="shared" si="215"/>
        <v/>
      </c>
      <c r="AJ812" s="46" t="str">
        <f t="shared" si="216"/>
        <v/>
      </c>
      <c r="AK812" s="46" t="str">
        <f t="shared" si="217"/>
        <v/>
      </c>
      <c r="AL812" s="46" t="str">
        <f t="shared" si="218"/>
        <v/>
      </c>
      <c r="AM812" s="46" t="str">
        <f t="shared" si="219"/>
        <v/>
      </c>
      <c r="AN812" s="46" t="str">
        <f t="shared" si="220"/>
        <v/>
      </c>
      <c r="AO812" s="46" t="str">
        <f t="shared" si="221"/>
        <v/>
      </c>
      <c r="AP812" s="46" t="str">
        <f t="shared" si="222"/>
        <v/>
      </c>
      <c r="AQ812" s="46" t="str">
        <f t="shared" si="223"/>
        <v/>
      </c>
    </row>
    <row r="813" spans="2:43" x14ac:dyDescent="0.25">
      <c r="B813" s="139"/>
      <c r="C813" s="139"/>
      <c r="D813" s="3"/>
      <c r="E813" s="1"/>
      <c r="F813" s="3" t="str">
        <f t="shared" si="226"/>
        <v/>
      </c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Y813" s="20"/>
      <c r="Z813" s="4"/>
      <c r="AA813" s="4" t="str">
        <f t="shared" si="224"/>
        <v/>
      </c>
      <c r="AB813" s="4" t="str">
        <f t="shared" si="225"/>
        <v/>
      </c>
      <c r="AD813" s="47" t="str">
        <f t="shared" ref="AD813:AD876" si="227">IF(OR(B813="PARTIDA",B813="SUBPARTIDA"),MID(D813,1,2),"")</f>
        <v/>
      </c>
      <c r="AE813" s="47" t="str">
        <f t="shared" ref="AE813:AE876" si="228">IF(AND($E813=$E$13,OR($B813="PARTIDA",$B813="SUBPARTIDA")),IF($G813="PZ",$AN$2,1),"")</f>
        <v/>
      </c>
      <c r="AF813" s="46" t="str">
        <f t="shared" ref="AF813:AF876" si="229">IF(E813=$E$13,MID($G813,1,3),"")</f>
        <v/>
      </c>
      <c r="AG813" s="47" t="str">
        <f t="shared" ref="AG813:AG876" si="230">IF(E813=$E$13,AA813,"")</f>
        <v/>
      </c>
      <c r="AH813" s="46" t="str">
        <f t="shared" ref="AH813:AH876" si="231">IF(AH$13="","",IF($E813=$E$12,IF(OR($B813="partida",$B813="SUBPARTIDA"),S813*$Z813,""),""))</f>
        <v/>
      </c>
      <c r="AI813" s="46" t="str">
        <f t="shared" ref="AI813:AI876" si="232">IF(AI$13="","",IF($E813=$E$12,IF(OR($B813="partida",$B813="SUBPARTIDA"),T813*$Z813,""),""))</f>
        <v/>
      </c>
      <c r="AJ813" s="46" t="str">
        <f t="shared" ref="AJ813:AJ876" si="233">IF(AJ$13="","",IF($E813=$E$12,IF(OR($B813="partida",$B813="SUBPARTIDA"),U813*$Z813,""),""))</f>
        <v/>
      </c>
      <c r="AK813" s="46" t="str">
        <f t="shared" ref="AK813:AK876" si="234">IF(AK$13="","",IF($E813=$E$12,IF(OR($B813="partida",$B813="SUBPARTIDA"),V813*$Z813,""),""))</f>
        <v/>
      </c>
      <c r="AL813" s="46" t="str">
        <f t="shared" ref="AL813:AL876" si="235">IF(AL$13="","",IF($E813=$E$12,IF(OR($B813="partida",$B813="SUBPARTIDA"),W813*$Z813,""),""))</f>
        <v/>
      </c>
      <c r="AM813" s="46" t="str">
        <f t="shared" ref="AM813:AM876" si="236">IF(AM$13="","",IF($E813=$E$13,"",IF(OR($B813="PARTIDA",$B813="SUBPARTIDA"),S813*$Z813,"")))</f>
        <v/>
      </c>
      <c r="AN813" s="46" t="str">
        <f t="shared" ref="AN813:AN876" si="237">IF(AN$13="","",IF($E813=$E$13,"",IF(OR($B813="PARTIDA",$B813="SUBPARTIDA"),T813*$Z813,"")))</f>
        <v/>
      </c>
      <c r="AO813" s="46" t="str">
        <f t="shared" ref="AO813:AO876" si="238">IF(AO$13="","",IF($E813=$E$13,"",IF(OR($B813="PARTIDA",$B813="SUBPARTIDA"),U813*$Z813,"")))</f>
        <v/>
      </c>
      <c r="AP813" s="46" t="str">
        <f t="shared" ref="AP813:AP876" si="239">IF(AP$13="","",IF($E813=$E$13,"",IF(OR($B813="PARTIDA",$B813="SUBPARTIDA"),V813*$Z813,"")))</f>
        <v/>
      </c>
      <c r="AQ813" s="46" t="str">
        <f t="shared" ref="AQ813:AQ876" si="240">IF(AQ$13="","",IF($E813=$E$13,"",IF(OR($B813="PARTIDA",$B813="SUBPARTIDA"),W813*$Z813,"")))</f>
        <v/>
      </c>
    </row>
    <row r="814" spans="2:43" x14ac:dyDescent="0.25">
      <c r="B814" s="139"/>
      <c r="C814" s="139"/>
      <c r="D814" s="3"/>
      <c r="E814" s="1"/>
      <c r="F814" s="3" t="str">
        <f t="shared" si="226"/>
        <v/>
      </c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Y814" s="20"/>
      <c r="Z814" s="4"/>
      <c r="AA814" s="4" t="str">
        <f t="shared" si="224"/>
        <v/>
      </c>
      <c r="AB814" s="4" t="str">
        <f t="shared" si="225"/>
        <v/>
      </c>
      <c r="AD814" s="47" t="str">
        <f t="shared" si="227"/>
        <v/>
      </c>
      <c r="AE814" s="47" t="str">
        <f t="shared" si="228"/>
        <v/>
      </c>
      <c r="AF814" s="46" t="str">
        <f t="shared" si="229"/>
        <v/>
      </c>
      <c r="AG814" s="47" t="str">
        <f t="shared" si="230"/>
        <v/>
      </c>
      <c r="AH814" s="46" t="str">
        <f t="shared" si="231"/>
        <v/>
      </c>
      <c r="AI814" s="46" t="str">
        <f t="shared" si="232"/>
        <v/>
      </c>
      <c r="AJ814" s="46" t="str">
        <f t="shared" si="233"/>
        <v/>
      </c>
      <c r="AK814" s="46" t="str">
        <f t="shared" si="234"/>
        <v/>
      </c>
      <c r="AL814" s="46" t="str">
        <f t="shared" si="235"/>
        <v/>
      </c>
      <c r="AM814" s="46" t="str">
        <f t="shared" si="236"/>
        <v/>
      </c>
      <c r="AN814" s="46" t="str">
        <f t="shared" si="237"/>
        <v/>
      </c>
      <c r="AO814" s="46" t="str">
        <f t="shared" si="238"/>
        <v/>
      </c>
      <c r="AP814" s="46" t="str">
        <f t="shared" si="239"/>
        <v/>
      </c>
      <c r="AQ814" s="46" t="str">
        <f t="shared" si="240"/>
        <v/>
      </c>
    </row>
    <row r="815" spans="2:43" x14ac:dyDescent="0.25">
      <c r="B815" s="139"/>
      <c r="C815" s="139"/>
      <c r="D815" s="3"/>
      <c r="E815" s="1"/>
      <c r="F815" s="3" t="str">
        <f t="shared" si="226"/>
        <v/>
      </c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Y815" s="20"/>
      <c r="Z815" s="4"/>
      <c r="AA815" s="4" t="str">
        <f t="shared" si="224"/>
        <v/>
      </c>
      <c r="AB815" s="4" t="str">
        <f t="shared" si="225"/>
        <v/>
      </c>
      <c r="AD815" s="47" t="str">
        <f t="shared" si="227"/>
        <v/>
      </c>
      <c r="AE815" s="47" t="str">
        <f t="shared" si="228"/>
        <v/>
      </c>
      <c r="AF815" s="46" t="str">
        <f t="shared" si="229"/>
        <v/>
      </c>
      <c r="AG815" s="47" t="str">
        <f t="shared" si="230"/>
        <v/>
      </c>
      <c r="AH815" s="46" t="str">
        <f t="shared" si="231"/>
        <v/>
      </c>
      <c r="AI815" s="46" t="str">
        <f t="shared" si="232"/>
        <v/>
      </c>
      <c r="AJ815" s="46" t="str">
        <f t="shared" si="233"/>
        <v/>
      </c>
      <c r="AK815" s="46" t="str">
        <f t="shared" si="234"/>
        <v/>
      </c>
      <c r="AL815" s="46" t="str">
        <f t="shared" si="235"/>
        <v/>
      </c>
      <c r="AM815" s="46" t="str">
        <f t="shared" si="236"/>
        <v/>
      </c>
      <c r="AN815" s="46" t="str">
        <f t="shared" si="237"/>
        <v/>
      </c>
      <c r="AO815" s="46" t="str">
        <f t="shared" si="238"/>
        <v/>
      </c>
      <c r="AP815" s="46" t="str">
        <f t="shared" si="239"/>
        <v/>
      </c>
      <c r="AQ815" s="46" t="str">
        <f t="shared" si="240"/>
        <v/>
      </c>
    </row>
    <row r="816" spans="2:43" x14ac:dyDescent="0.25">
      <c r="B816" s="139"/>
      <c r="C816" s="139"/>
      <c r="D816" s="3"/>
      <c r="E816" s="1"/>
      <c r="F816" s="3" t="str">
        <f t="shared" si="226"/>
        <v/>
      </c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Y816" s="20"/>
      <c r="Z816" s="4"/>
      <c r="AA816" s="4" t="str">
        <f t="shared" si="224"/>
        <v/>
      </c>
      <c r="AB816" s="4" t="str">
        <f t="shared" si="225"/>
        <v/>
      </c>
      <c r="AD816" s="47" t="str">
        <f t="shared" si="227"/>
        <v/>
      </c>
      <c r="AE816" s="47" t="str">
        <f t="shared" si="228"/>
        <v/>
      </c>
      <c r="AF816" s="46" t="str">
        <f t="shared" si="229"/>
        <v/>
      </c>
      <c r="AG816" s="47" t="str">
        <f t="shared" si="230"/>
        <v/>
      </c>
      <c r="AH816" s="46" t="str">
        <f t="shared" si="231"/>
        <v/>
      </c>
      <c r="AI816" s="46" t="str">
        <f t="shared" si="232"/>
        <v/>
      </c>
      <c r="AJ816" s="46" t="str">
        <f t="shared" si="233"/>
        <v/>
      </c>
      <c r="AK816" s="46" t="str">
        <f t="shared" si="234"/>
        <v/>
      </c>
      <c r="AL816" s="46" t="str">
        <f t="shared" si="235"/>
        <v/>
      </c>
      <c r="AM816" s="46" t="str">
        <f t="shared" si="236"/>
        <v/>
      </c>
      <c r="AN816" s="46" t="str">
        <f t="shared" si="237"/>
        <v/>
      </c>
      <c r="AO816" s="46" t="str">
        <f t="shared" si="238"/>
        <v/>
      </c>
      <c r="AP816" s="46" t="str">
        <f t="shared" si="239"/>
        <v/>
      </c>
      <c r="AQ816" s="46" t="str">
        <f t="shared" si="240"/>
        <v/>
      </c>
    </row>
    <row r="817" spans="2:43" x14ac:dyDescent="0.25">
      <c r="B817" s="139"/>
      <c r="C817" s="139"/>
      <c r="D817" s="3"/>
      <c r="E817" s="1"/>
      <c r="F817" s="3" t="str">
        <f t="shared" si="226"/>
        <v/>
      </c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Y817" s="20"/>
      <c r="Z817" s="4"/>
      <c r="AA817" s="4" t="str">
        <f t="shared" si="224"/>
        <v/>
      </c>
      <c r="AB817" s="4" t="str">
        <f t="shared" si="225"/>
        <v/>
      </c>
      <c r="AD817" s="47" t="str">
        <f t="shared" si="227"/>
        <v/>
      </c>
      <c r="AE817" s="47" t="str">
        <f t="shared" si="228"/>
        <v/>
      </c>
      <c r="AF817" s="46" t="str">
        <f t="shared" si="229"/>
        <v/>
      </c>
      <c r="AG817" s="47" t="str">
        <f t="shared" si="230"/>
        <v/>
      </c>
      <c r="AH817" s="46" t="str">
        <f t="shared" si="231"/>
        <v/>
      </c>
      <c r="AI817" s="46" t="str">
        <f t="shared" si="232"/>
        <v/>
      </c>
      <c r="AJ817" s="46" t="str">
        <f t="shared" si="233"/>
        <v/>
      </c>
      <c r="AK817" s="46" t="str">
        <f t="shared" si="234"/>
        <v/>
      </c>
      <c r="AL817" s="46" t="str">
        <f t="shared" si="235"/>
        <v/>
      </c>
      <c r="AM817" s="46" t="str">
        <f t="shared" si="236"/>
        <v/>
      </c>
      <c r="AN817" s="46" t="str">
        <f t="shared" si="237"/>
        <v/>
      </c>
      <c r="AO817" s="46" t="str">
        <f t="shared" si="238"/>
        <v/>
      </c>
      <c r="AP817" s="46" t="str">
        <f t="shared" si="239"/>
        <v/>
      </c>
      <c r="AQ817" s="46" t="str">
        <f t="shared" si="240"/>
        <v/>
      </c>
    </row>
    <row r="818" spans="2:43" x14ac:dyDescent="0.25">
      <c r="B818" s="139"/>
      <c r="C818" s="139"/>
      <c r="D818" s="3"/>
      <c r="E818" s="1"/>
      <c r="F818" s="3" t="str">
        <f t="shared" si="226"/>
        <v/>
      </c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Y818" s="20"/>
      <c r="Z818" s="4"/>
      <c r="AA818" s="4" t="str">
        <f t="shared" si="224"/>
        <v/>
      </c>
      <c r="AB818" s="4" t="str">
        <f t="shared" si="225"/>
        <v/>
      </c>
      <c r="AD818" s="47" t="str">
        <f t="shared" si="227"/>
        <v/>
      </c>
      <c r="AE818" s="47" t="str">
        <f t="shared" si="228"/>
        <v/>
      </c>
      <c r="AF818" s="46" t="str">
        <f t="shared" si="229"/>
        <v/>
      </c>
      <c r="AG818" s="47" t="str">
        <f t="shared" si="230"/>
        <v/>
      </c>
      <c r="AH818" s="46" t="str">
        <f t="shared" si="231"/>
        <v/>
      </c>
      <c r="AI818" s="46" t="str">
        <f t="shared" si="232"/>
        <v/>
      </c>
      <c r="AJ818" s="46" t="str">
        <f t="shared" si="233"/>
        <v/>
      </c>
      <c r="AK818" s="46" t="str">
        <f t="shared" si="234"/>
        <v/>
      </c>
      <c r="AL818" s="46" t="str">
        <f t="shared" si="235"/>
        <v/>
      </c>
      <c r="AM818" s="46" t="str">
        <f t="shared" si="236"/>
        <v/>
      </c>
      <c r="AN818" s="46" t="str">
        <f t="shared" si="237"/>
        <v/>
      </c>
      <c r="AO818" s="46" t="str">
        <f t="shared" si="238"/>
        <v/>
      </c>
      <c r="AP818" s="46" t="str">
        <f t="shared" si="239"/>
        <v/>
      </c>
      <c r="AQ818" s="46" t="str">
        <f t="shared" si="240"/>
        <v/>
      </c>
    </row>
    <row r="819" spans="2:43" x14ac:dyDescent="0.25">
      <c r="B819" s="139"/>
      <c r="C819" s="139"/>
      <c r="D819" s="3"/>
      <c r="E819" s="1"/>
      <c r="F819" s="3" t="str">
        <f t="shared" si="226"/>
        <v/>
      </c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Y819" s="20"/>
      <c r="Z819" s="4"/>
      <c r="AA819" s="4" t="str">
        <f t="shared" si="224"/>
        <v/>
      </c>
      <c r="AB819" s="4" t="str">
        <f t="shared" si="225"/>
        <v/>
      </c>
      <c r="AD819" s="47" t="str">
        <f t="shared" si="227"/>
        <v/>
      </c>
      <c r="AE819" s="47" t="str">
        <f t="shared" si="228"/>
        <v/>
      </c>
      <c r="AF819" s="46" t="str">
        <f t="shared" si="229"/>
        <v/>
      </c>
      <c r="AG819" s="47" t="str">
        <f t="shared" si="230"/>
        <v/>
      </c>
      <c r="AH819" s="46" t="str">
        <f t="shared" si="231"/>
        <v/>
      </c>
      <c r="AI819" s="46" t="str">
        <f t="shared" si="232"/>
        <v/>
      </c>
      <c r="AJ819" s="46" t="str">
        <f t="shared" si="233"/>
        <v/>
      </c>
      <c r="AK819" s="46" t="str">
        <f t="shared" si="234"/>
        <v/>
      </c>
      <c r="AL819" s="46" t="str">
        <f t="shared" si="235"/>
        <v/>
      </c>
      <c r="AM819" s="46" t="str">
        <f t="shared" si="236"/>
        <v/>
      </c>
      <c r="AN819" s="46" t="str">
        <f t="shared" si="237"/>
        <v/>
      </c>
      <c r="AO819" s="46" t="str">
        <f t="shared" si="238"/>
        <v/>
      </c>
      <c r="AP819" s="46" t="str">
        <f t="shared" si="239"/>
        <v/>
      </c>
      <c r="AQ819" s="46" t="str">
        <f t="shared" si="240"/>
        <v/>
      </c>
    </row>
    <row r="820" spans="2:43" x14ac:dyDescent="0.25">
      <c r="B820" s="139"/>
      <c r="C820" s="139"/>
      <c r="D820" s="3"/>
      <c r="E820" s="1"/>
      <c r="F820" s="3" t="str">
        <f t="shared" si="226"/>
        <v/>
      </c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Y820" s="20"/>
      <c r="Z820" s="4"/>
      <c r="AA820" s="4" t="str">
        <f t="shared" si="224"/>
        <v/>
      </c>
      <c r="AB820" s="4" t="str">
        <f t="shared" si="225"/>
        <v/>
      </c>
      <c r="AD820" s="47" t="str">
        <f t="shared" si="227"/>
        <v/>
      </c>
      <c r="AE820" s="47" t="str">
        <f t="shared" si="228"/>
        <v/>
      </c>
      <c r="AF820" s="46" t="str">
        <f t="shared" si="229"/>
        <v/>
      </c>
      <c r="AG820" s="47" t="str">
        <f t="shared" si="230"/>
        <v/>
      </c>
      <c r="AH820" s="46" t="str">
        <f t="shared" si="231"/>
        <v/>
      </c>
      <c r="AI820" s="46" t="str">
        <f t="shared" si="232"/>
        <v/>
      </c>
      <c r="AJ820" s="46" t="str">
        <f t="shared" si="233"/>
        <v/>
      </c>
      <c r="AK820" s="46" t="str">
        <f t="shared" si="234"/>
        <v/>
      </c>
      <c r="AL820" s="46" t="str">
        <f t="shared" si="235"/>
        <v/>
      </c>
      <c r="AM820" s="46" t="str">
        <f t="shared" si="236"/>
        <v/>
      </c>
      <c r="AN820" s="46" t="str">
        <f t="shared" si="237"/>
        <v/>
      </c>
      <c r="AO820" s="46" t="str">
        <f t="shared" si="238"/>
        <v/>
      </c>
      <c r="AP820" s="46" t="str">
        <f t="shared" si="239"/>
        <v/>
      </c>
      <c r="AQ820" s="46" t="str">
        <f t="shared" si="240"/>
        <v/>
      </c>
    </row>
    <row r="821" spans="2:43" x14ac:dyDescent="0.25">
      <c r="B821" s="139"/>
      <c r="C821" s="139"/>
      <c r="D821" s="3"/>
      <c r="E821" s="1"/>
      <c r="F821" s="3" t="str">
        <f t="shared" si="226"/>
        <v/>
      </c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Y821" s="20"/>
      <c r="Z821" s="4"/>
      <c r="AA821" s="4" t="str">
        <f t="shared" si="224"/>
        <v/>
      </c>
      <c r="AB821" s="4" t="str">
        <f t="shared" si="225"/>
        <v/>
      </c>
      <c r="AD821" s="47" t="str">
        <f t="shared" si="227"/>
        <v/>
      </c>
      <c r="AE821" s="47" t="str">
        <f t="shared" si="228"/>
        <v/>
      </c>
      <c r="AF821" s="46" t="str">
        <f t="shared" si="229"/>
        <v/>
      </c>
      <c r="AG821" s="47" t="str">
        <f t="shared" si="230"/>
        <v/>
      </c>
      <c r="AH821" s="46" t="str">
        <f t="shared" si="231"/>
        <v/>
      </c>
      <c r="AI821" s="46" t="str">
        <f t="shared" si="232"/>
        <v/>
      </c>
      <c r="AJ821" s="46" t="str">
        <f t="shared" si="233"/>
        <v/>
      </c>
      <c r="AK821" s="46" t="str">
        <f t="shared" si="234"/>
        <v/>
      </c>
      <c r="AL821" s="46" t="str">
        <f t="shared" si="235"/>
        <v/>
      </c>
      <c r="AM821" s="46" t="str">
        <f t="shared" si="236"/>
        <v/>
      </c>
      <c r="AN821" s="46" t="str">
        <f t="shared" si="237"/>
        <v/>
      </c>
      <c r="AO821" s="46" t="str">
        <f t="shared" si="238"/>
        <v/>
      </c>
      <c r="AP821" s="46" t="str">
        <f t="shared" si="239"/>
        <v/>
      </c>
      <c r="AQ821" s="46" t="str">
        <f t="shared" si="240"/>
        <v/>
      </c>
    </row>
    <row r="822" spans="2:43" x14ac:dyDescent="0.25">
      <c r="B822" s="139"/>
      <c r="C822" s="139"/>
      <c r="D822" s="3"/>
      <c r="E822" s="1"/>
      <c r="F822" s="3" t="str">
        <f t="shared" si="226"/>
        <v/>
      </c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Y822" s="20"/>
      <c r="Z822" s="4"/>
      <c r="AA822" s="4" t="str">
        <f t="shared" si="224"/>
        <v/>
      </c>
      <c r="AB822" s="4" t="str">
        <f t="shared" si="225"/>
        <v/>
      </c>
      <c r="AD822" s="47" t="str">
        <f t="shared" si="227"/>
        <v/>
      </c>
      <c r="AE822" s="47" t="str">
        <f t="shared" si="228"/>
        <v/>
      </c>
      <c r="AF822" s="46" t="str">
        <f t="shared" si="229"/>
        <v/>
      </c>
      <c r="AG822" s="47" t="str">
        <f t="shared" si="230"/>
        <v/>
      </c>
      <c r="AH822" s="46" t="str">
        <f t="shared" si="231"/>
        <v/>
      </c>
      <c r="AI822" s="46" t="str">
        <f t="shared" si="232"/>
        <v/>
      </c>
      <c r="AJ822" s="46" t="str">
        <f t="shared" si="233"/>
        <v/>
      </c>
      <c r="AK822" s="46" t="str">
        <f t="shared" si="234"/>
        <v/>
      </c>
      <c r="AL822" s="46" t="str">
        <f t="shared" si="235"/>
        <v/>
      </c>
      <c r="AM822" s="46" t="str">
        <f t="shared" si="236"/>
        <v/>
      </c>
      <c r="AN822" s="46" t="str">
        <f t="shared" si="237"/>
        <v/>
      </c>
      <c r="AO822" s="46" t="str">
        <f t="shared" si="238"/>
        <v/>
      </c>
      <c r="AP822" s="46" t="str">
        <f t="shared" si="239"/>
        <v/>
      </c>
      <c r="AQ822" s="46" t="str">
        <f t="shared" si="240"/>
        <v/>
      </c>
    </row>
    <row r="823" spans="2:43" x14ac:dyDescent="0.25">
      <c r="B823" s="139"/>
      <c r="C823" s="139"/>
      <c r="D823" s="3"/>
      <c r="E823" s="1"/>
      <c r="F823" s="3" t="str">
        <f t="shared" si="226"/>
        <v/>
      </c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Y823" s="20"/>
      <c r="Z823" s="4"/>
      <c r="AA823" s="4" t="str">
        <f t="shared" si="224"/>
        <v/>
      </c>
      <c r="AB823" s="4" t="str">
        <f t="shared" si="225"/>
        <v/>
      </c>
      <c r="AD823" s="47" t="str">
        <f t="shared" si="227"/>
        <v/>
      </c>
      <c r="AE823" s="47" t="str">
        <f t="shared" si="228"/>
        <v/>
      </c>
      <c r="AF823" s="46" t="str">
        <f t="shared" si="229"/>
        <v/>
      </c>
      <c r="AG823" s="47" t="str">
        <f t="shared" si="230"/>
        <v/>
      </c>
      <c r="AH823" s="46" t="str">
        <f t="shared" si="231"/>
        <v/>
      </c>
      <c r="AI823" s="46" t="str">
        <f t="shared" si="232"/>
        <v/>
      </c>
      <c r="AJ823" s="46" t="str">
        <f t="shared" si="233"/>
        <v/>
      </c>
      <c r="AK823" s="46" t="str">
        <f t="shared" si="234"/>
        <v/>
      </c>
      <c r="AL823" s="46" t="str">
        <f t="shared" si="235"/>
        <v/>
      </c>
      <c r="AM823" s="46" t="str">
        <f t="shared" si="236"/>
        <v/>
      </c>
      <c r="AN823" s="46" t="str">
        <f t="shared" si="237"/>
        <v/>
      </c>
      <c r="AO823" s="46" t="str">
        <f t="shared" si="238"/>
        <v/>
      </c>
      <c r="AP823" s="46" t="str">
        <f t="shared" si="239"/>
        <v/>
      </c>
      <c r="AQ823" s="46" t="str">
        <f t="shared" si="240"/>
        <v/>
      </c>
    </row>
    <row r="824" spans="2:43" x14ac:dyDescent="0.25">
      <c r="B824" s="139"/>
      <c r="C824" s="139"/>
      <c r="D824" s="3"/>
      <c r="E824" s="1"/>
      <c r="F824" s="3" t="str">
        <f t="shared" si="226"/>
        <v/>
      </c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Y824" s="20"/>
      <c r="Z824" s="4"/>
      <c r="AA824" s="4" t="str">
        <f t="shared" si="224"/>
        <v/>
      </c>
      <c r="AB824" s="4" t="str">
        <f t="shared" si="225"/>
        <v/>
      </c>
      <c r="AD824" s="47" t="str">
        <f t="shared" si="227"/>
        <v/>
      </c>
      <c r="AE824" s="47" t="str">
        <f t="shared" si="228"/>
        <v/>
      </c>
      <c r="AF824" s="46" t="str">
        <f t="shared" si="229"/>
        <v/>
      </c>
      <c r="AG824" s="47" t="str">
        <f t="shared" si="230"/>
        <v/>
      </c>
      <c r="AH824" s="46" t="str">
        <f t="shared" si="231"/>
        <v/>
      </c>
      <c r="AI824" s="46" t="str">
        <f t="shared" si="232"/>
        <v/>
      </c>
      <c r="AJ824" s="46" t="str">
        <f t="shared" si="233"/>
        <v/>
      </c>
      <c r="AK824" s="46" t="str">
        <f t="shared" si="234"/>
        <v/>
      </c>
      <c r="AL824" s="46" t="str">
        <f t="shared" si="235"/>
        <v/>
      </c>
      <c r="AM824" s="46" t="str">
        <f t="shared" si="236"/>
        <v/>
      </c>
      <c r="AN824" s="46" t="str">
        <f t="shared" si="237"/>
        <v/>
      </c>
      <c r="AO824" s="46" t="str">
        <f t="shared" si="238"/>
        <v/>
      </c>
      <c r="AP824" s="46" t="str">
        <f t="shared" si="239"/>
        <v/>
      </c>
      <c r="AQ824" s="46" t="str">
        <f t="shared" si="240"/>
        <v/>
      </c>
    </row>
    <row r="825" spans="2:43" x14ac:dyDescent="0.25">
      <c r="B825" s="139"/>
      <c r="C825" s="139"/>
      <c r="D825" s="3"/>
      <c r="E825" s="1"/>
      <c r="F825" s="3" t="str">
        <f t="shared" si="226"/>
        <v/>
      </c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Y825" s="20"/>
      <c r="Z825" s="4"/>
      <c r="AA825" s="4" t="str">
        <f t="shared" si="224"/>
        <v/>
      </c>
      <c r="AB825" s="4" t="str">
        <f t="shared" si="225"/>
        <v/>
      </c>
      <c r="AD825" s="47" t="str">
        <f t="shared" si="227"/>
        <v/>
      </c>
      <c r="AE825" s="47" t="str">
        <f t="shared" si="228"/>
        <v/>
      </c>
      <c r="AF825" s="46" t="str">
        <f t="shared" si="229"/>
        <v/>
      </c>
      <c r="AG825" s="47" t="str">
        <f t="shared" si="230"/>
        <v/>
      </c>
      <c r="AH825" s="46" t="str">
        <f t="shared" si="231"/>
        <v/>
      </c>
      <c r="AI825" s="46" t="str">
        <f t="shared" si="232"/>
        <v/>
      </c>
      <c r="AJ825" s="46" t="str">
        <f t="shared" si="233"/>
        <v/>
      </c>
      <c r="AK825" s="46" t="str">
        <f t="shared" si="234"/>
        <v/>
      </c>
      <c r="AL825" s="46" t="str">
        <f t="shared" si="235"/>
        <v/>
      </c>
      <c r="AM825" s="46" t="str">
        <f t="shared" si="236"/>
        <v/>
      </c>
      <c r="AN825" s="46" t="str">
        <f t="shared" si="237"/>
        <v/>
      </c>
      <c r="AO825" s="46" t="str">
        <f t="shared" si="238"/>
        <v/>
      </c>
      <c r="AP825" s="46" t="str">
        <f t="shared" si="239"/>
        <v/>
      </c>
      <c r="AQ825" s="46" t="str">
        <f t="shared" si="240"/>
        <v/>
      </c>
    </row>
    <row r="826" spans="2:43" x14ac:dyDescent="0.25">
      <c r="B826" s="139"/>
      <c r="C826" s="139"/>
      <c r="D826" s="3"/>
      <c r="E826" s="1"/>
      <c r="F826" s="3" t="str">
        <f t="shared" si="226"/>
        <v/>
      </c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Y826" s="20"/>
      <c r="Z826" s="4"/>
      <c r="AA826" s="4" t="str">
        <f t="shared" si="224"/>
        <v/>
      </c>
      <c r="AB826" s="4" t="str">
        <f t="shared" si="225"/>
        <v/>
      </c>
      <c r="AD826" s="47" t="str">
        <f t="shared" si="227"/>
        <v/>
      </c>
      <c r="AE826" s="47" t="str">
        <f t="shared" si="228"/>
        <v/>
      </c>
      <c r="AF826" s="46" t="str">
        <f t="shared" si="229"/>
        <v/>
      </c>
      <c r="AG826" s="47" t="str">
        <f t="shared" si="230"/>
        <v/>
      </c>
      <c r="AH826" s="46" t="str">
        <f t="shared" si="231"/>
        <v/>
      </c>
      <c r="AI826" s="46" t="str">
        <f t="shared" si="232"/>
        <v/>
      </c>
      <c r="AJ826" s="46" t="str">
        <f t="shared" si="233"/>
        <v/>
      </c>
      <c r="AK826" s="46" t="str">
        <f t="shared" si="234"/>
        <v/>
      </c>
      <c r="AL826" s="46" t="str">
        <f t="shared" si="235"/>
        <v/>
      </c>
      <c r="AM826" s="46" t="str">
        <f t="shared" si="236"/>
        <v/>
      </c>
      <c r="AN826" s="46" t="str">
        <f t="shared" si="237"/>
        <v/>
      </c>
      <c r="AO826" s="46" t="str">
        <f t="shared" si="238"/>
        <v/>
      </c>
      <c r="AP826" s="46" t="str">
        <f t="shared" si="239"/>
        <v/>
      </c>
      <c r="AQ826" s="46" t="str">
        <f t="shared" si="240"/>
        <v/>
      </c>
    </row>
    <row r="827" spans="2:43" x14ac:dyDescent="0.25">
      <c r="B827" s="139"/>
      <c r="C827" s="139"/>
      <c r="D827" s="3"/>
      <c r="E827" s="1"/>
      <c r="F827" s="3" t="str">
        <f t="shared" si="226"/>
        <v/>
      </c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Y827" s="20"/>
      <c r="Z827" s="4"/>
      <c r="AA827" s="4" t="str">
        <f t="shared" si="224"/>
        <v/>
      </c>
      <c r="AB827" s="4" t="str">
        <f t="shared" si="225"/>
        <v/>
      </c>
      <c r="AD827" s="47" t="str">
        <f t="shared" si="227"/>
        <v/>
      </c>
      <c r="AE827" s="47" t="str">
        <f t="shared" si="228"/>
        <v/>
      </c>
      <c r="AF827" s="46" t="str">
        <f t="shared" si="229"/>
        <v/>
      </c>
      <c r="AG827" s="47" t="str">
        <f t="shared" si="230"/>
        <v/>
      </c>
      <c r="AH827" s="46" t="str">
        <f t="shared" si="231"/>
        <v/>
      </c>
      <c r="AI827" s="46" t="str">
        <f t="shared" si="232"/>
        <v/>
      </c>
      <c r="AJ827" s="46" t="str">
        <f t="shared" si="233"/>
        <v/>
      </c>
      <c r="AK827" s="46" t="str">
        <f t="shared" si="234"/>
        <v/>
      </c>
      <c r="AL827" s="46" t="str">
        <f t="shared" si="235"/>
        <v/>
      </c>
      <c r="AM827" s="46" t="str">
        <f t="shared" si="236"/>
        <v/>
      </c>
      <c r="AN827" s="46" t="str">
        <f t="shared" si="237"/>
        <v/>
      </c>
      <c r="AO827" s="46" t="str">
        <f t="shared" si="238"/>
        <v/>
      </c>
      <c r="AP827" s="46" t="str">
        <f t="shared" si="239"/>
        <v/>
      </c>
      <c r="AQ827" s="46" t="str">
        <f t="shared" si="240"/>
        <v/>
      </c>
    </row>
    <row r="828" spans="2:43" x14ac:dyDescent="0.25">
      <c r="B828" s="139"/>
      <c r="C828" s="139"/>
      <c r="D828" s="3"/>
      <c r="E828" s="1"/>
      <c r="F828" s="3" t="str">
        <f t="shared" si="226"/>
        <v/>
      </c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Y828" s="20"/>
      <c r="Z828" s="4"/>
      <c r="AA828" s="4" t="str">
        <f t="shared" si="224"/>
        <v/>
      </c>
      <c r="AB828" s="4" t="str">
        <f t="shared" si="225"/>
        <v/>
      </c>
      <c r="AD828" s="47" t="str">
        <f t="shared" si="227"/>
        <v/>
      </c>
      <c r="AE828" s="47" t="str">
        <f t="shared" si="228"/>
        <v/>
      </c>
      <c r="AF828" s="46" t="str">
        <f t="shared" si="229"/>
        <v/>
      </c>
      <c r="AG828" s="47" t="str">
        <f t="shared" si="230"/>
        <v/>
      </c>
      <c r="AH828" s="46" t="str">
        <f t="shared" si="231"/>
        <v/>
      </c>
      <c r="AI828" s="46" t="str">
        <f t="shared" si="232"/>
        <v/>
      </c>
      <c r="AJ828" s="46" t="str">
        <f t="shared" si="233"/>
        <v/>
      </c>
      <c r="AK828" s="46" t="str">
        <f t="shared" si="234"/>
        <v/>
      </c>
      <c r="AL828" s="46" t="str">
        <f t="shared" si="235"/>
        <v/>
      </c>
      <c r="AM828" s="46" t="str">
        <f t="shared" si="236"/>
        <v/>
      </c>
      <c r="AN828" s="46" t="str">
        <f t="shared" si="237"/>
        <v/>
      </c>
      <c r="AO828" s="46" t="str">
        <f t="shared" si="238"/>
        <v/>
      </c>
      <c r="AP828" s="46" t="str">
        <f t="shared" si="239"/>
        <v/>
      </c>
      <c r="AQ828" s="46" t="str">
        <f t="shared" si="240"/>
        <v/>
      </c>
    </row>
    <row r="829" spans="2:43" x14ac:dyDescent="0.25">
      <c r="B829" s="139"/>
      <c r="C829" s="139"/>
      <c r="D829" s="3"/>
      <c r="E829" s="1"/>
      <c r="F829" s="3" t="str">
        <f t="shared" si="226"/>
        <v/>
      </c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Y829" s="20"/>
      <c r="Z829" s="4"/>
      <c r="AA829" s="4" t="str">
        <f t="shared" si="224"/>
        <v/>
      </c>
      <c r="AB829" s="4" t="str">
        <f t="shared" si="225"/>
        <v/>
      </c>
      <c r="AD829" s="47" t="str">
        <f t="shared" si="227"/>
        <v/>
      </c>
      <c r="AE829" s="47" t="str">
        <f t="shared" si="228"/>
        <v/>
      </c>
      <c r="AF829" s="46" t="str">
        <f t="shared" si="229"/>
        <v/>
      </c>
      <c r="AG829" s="47" t="str">
        <f t="shared" si="230"/>
        <v/>
      </c>
      <c r="AH829" s="46" t="str">
        <f t="shared" si="231"/>
        <v/>
      </c>
      <c r="AI829" s="46" t="str">
        <f t="shared" si="232"/>
        <v/>
      </c>
      <c r="AJ829" s="46" t="str">
        <f t="shared" si="233"/>
        <v/>
      </c>
      <c r="AK829" s="46" t="str">
        <f t="shared" si="234"/>
        <v/>
      </c>
      <c r="AL829" s="46" t="str">
        <f t="shared" si="235"/>
        <v/>
      </c>
      <c r="AM829" s="46" t="str">
        <f t="shared" si="236"/>
        <v/>
      </c>
      <c r="AN829" s="46" t="str">
        <f t="shared" si="237"/>
        <v/>
      </c>
      <c r="AO829" s="46" t="str">
        <f t="shared" si="238"/>
        <v/>
      </c>
      <c r="AP829" s="46" t="str">
        <f t="shared" si="239"/>
        <v/>
      </c>
      <c r="AQ829" s="46" t="str">
        <f t="shared" si="240"/>
        <v/>
      </c>
    </row>
    <row r="830" spans="2:43" x14ac:dyDescent="0.25">
      <c r="B830" s="139"/>
      <c r="C830" s="139"/>
      <c r="D830" s="3"/>
      <c r="E830" s="1"/>
      <c r="F830" s="3" t="str">
        <f t="shared" si="226"/>
        <v/>
      </c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Y830" s="20"/>
      <c r="Z830" s="4"/>
      <c r="AA830" s="4" t="str">
        <f t="shared" si="224"/>
        <v/>
      </c>
      <c r="AB830" s="4" t="str">
        <f t="shared" si="225"/>
        <v/>
      </c>
      <c r="AD830" s="47" t="str">
        <f t="shared" si="227"/>
        <v/>
      </c>
      <c r="AE830" s="47" t="str">
        <f t="shared" si="228"/>
        <v/>
      </c>
      <c r="AF830" s="46" t="str">
        <f t="shared" si="229"/>
        <v/>
      </c>
      <c r="AG830" s="47" t="str">
        <f t="shared" si="230"/>
        <v/>
      </c>
      <c r="AH830" s="46" t="str">
        <f t="shared" si="231"/>
        <v/>
      </c>
      <c r="AI830" s="46" t="str">
        <f t="shared" si="232"/>
        <v/>
      </c>
      <c r="AJ830" s="46" t="str">
        <f t="shared" si="233"/>
        <v/>
      </c>
      <c r="AK830" s="46" t="str">
        <f t="shared" si="234"/>
        <v/>
      </c>
      <c r="AL830" s="46" t="str">
        <f t="shared" si="235"/>
        <v/>
      </c>
      <c r="AM830" s="46" t="str">
        <f t="shared" si="236"/>
        <v/>
      </c>
      <c r="AN830" s="46" t="str">
        <f t="shared" si="237"/>
        <v/>
      </c>
      <c r="AO830" s="46" t="str">
        <f t="shared" si="238"/>
        <v/>
      </c>
      <c r="AP830" s="46" t="str">
        <f t="shared" si="239"/>
        <v/>
      </c>
      <c r="AQ830" s="46" t="str">
        <f t="shared" si="240"/>
        <v/>
      </c>
    </row>
    <row r="831" spans="2:43" x14ac:dyDescent="0.25">
      <c r="B831" s="139"/>
      <c r="C831" s="139"/>
      <c r="D831" s="3"/>
      <c r="E831" s="1"/>
      <c r="F831" s="3" t="str">
        <f t="shared" si="226"/>
        <v/>
      </c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Y831" s="20"/>
      <c r="Z831" s="4"/>
      <c r="AA831" s="4" t="str">
        <f t="shared" si="224"/>
        <v/>
      </c>
      <c r="AB831" s="4" t="str">
        <f t="shared" si="225"/>
        <v/>
      </c>
      <c r="AD831" s="47" t="str">
        <f t="shared" si="227"/>
        <v/>
      </c>
      <c r="AE831" s="47" t="str">
        <f t="shared" si="228"/>
        <v/>
      </c>
      <c r="AF831" s="46" t="str">
        <f t="shared" si="229"/>
        <v/>
      </c>
      <c r="AG831" s="47" t="str">
        <f t="shared" si="230"/>
        <v/>
      </c>
      <c r="AH831" s="46" t="str">
        <f t="shared" si="231"/>
        <v/>
      </c>
      <c r="AI831" s="46" t="str">
        <f t="shared" si="232"/>
        <v/>
      </c>
      <c r="AJ831" s="46" t="str">
        <f t="shared" si="233"/>
        <v/>
      </c>
      <c r="AK831" s="46" t="str">
        <f t="shared" si="234"/>
        <v/>
      </c>
      <c r="AL831" s="46" t="str">
        <f t="shared" si="235"/>
        <v/>
      </c>
      <c r="AM831" s="46" t="str">
        <f t="shared" si="236"/>
        <v/>
      </c>
      <c r="AN831" s="46" t="str">
        <f t="shared" si="237"/>
        <v/>
      </c>
      <c r="AO831" s="46" t="str">
        <f t="shared" si="238"/>
        <v/>
      </c>
      <c r="AP831" s="46" t="str">
        <f t="shared" si="239"/>
        <v/>
      </c>
      <c r="AQ831" s="46" t="str">
        <f t="shared" si="240"/>
        <v/>
      </c>
    </row>
    <row r="832" spans="2:43" x14ac:dyDescent="0.25">
      <c r="B832" s="139"/>
      <c r="C832" s="139"/>
      <c r="D832" s="3"/>
      <c r="E832" s="1"/>
      <c r="F832" s="3" t="str">
        <f t="shared" si="226"/>
        <v/>
      </c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Y832" s="20"/>
      <c r="Z832" s="4"/>
      <c r="AA832" s="4" t="str">
        <f t="shared" si="224"/>
        <v/>
      </c>
      <c r="AB832" s="4" t="str">
        <f t="shared" si="225"/>
        <v/>
      </c>
      <c r="AD832" s="47" t="str">
        <f t="shared" si="227"/>
        <v/>
      </c>
      <c r="AE832" s="47" t="str">
        <f t="shared" si="228"/>
        <v/>
      </c>
      <c r="AF832" s="46" t="str">
        <f t="shared" si="229"/>
        <v/>
      </c>
      <c r="AG832" s="47" t="str">
        <f t="shared" si="230"/>
        <v/>
      </c>
      <c r="AH832" s="46" t="str">
        <f t="shared" si="231"/>
        <v/>
      </c>
      <c r="AI832" s="46" t="str">
        <f t="shared" si="232"/>
        <v/>
      </c>
      <c r="AJ832" s="46" t="str">
        <f t="shared" si="233"/>
        <v/>
      </c>
      <c r="AK832" s="46" t="str">
        <f t="shared" si="234"/>
        <v/>
      </c>
      <c r="AL832" s="46" t="str">
        <f t="shared" si="235"/>
        <v/>
      </c>
      <c r="AM832" s="46" t="str">
        <f t="shared" si="236"/>
        <v/>
      </c>
      <c r="AN832" s="46" t="str">
        <f t="shared" si="237"/>
        <v/>
      </c>
      <c r="AO832" s="46" t="str">
        <f t="shared" si="238"/>
        <v/>
      </c>
      <c r="AP832" s="46" t="str">
        <f t="shared" si="239"/>
        <v/>
      </c>
      <c r="AQ832" s="46" t="str">
        <f t="shared" si="240"/>
        <v/>
      </c>
    </row>
    <row r="833" spans="2:43" x14ac:dyDescent="0.25">
      <c r="B833" s="139"/>
      <c r="C833" s="139"/>
      <c r="D833" s="3"/>
      <c r="E833" s="1"/>
      <c r="F833" s="3" t="str">
        <f t="shared" si="226"/>
        <v/>
      </c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Y833" s="20"/>
      <c r="Z833" s="4"/>
      <c r="AA833" s="4" t="str">
        <f t="shared" si="224"/>
        <v/>
      </c>
      <c r="AB833" s="4" t="str">
        <f t="shared" si="225"/>
        <v/>
      </c>
      <c r="AD833" s="47" t="str">
        <f t="shared" si="227"/>
        <v/>
      </c>
      <c r="AE833" s="47" t="str">
        <f t="shared" si="228"/>
        <v/>
      </c>
      <c r="AF833" s="46" t="str">
        <f t="shared" si="229"/>
        <v/>
      </c>
      <c r="AG833" s="47" t="str">
        <f t="shared" si="230"/>
        <v/>
      </c>
      <c r="AH833" s="46" t="str">
        <f t="shared" si="231"/>
        <v/>
      </c>
      <c r="AI833" s="46" t="str">
        <f t="shared" si="232"/>
        <v/>
      </c>
      <c r="AJ833" s="46" t="str">
        <f t="shared" si="233"/>
        <v/>
      </c>
      <c r="AK833" s="46" t="str">
        <f t="shared" si="234"/>
        <v/>
      </c>
      <c r="AL833" s="46" t="str">
        <f t="shared" si="235"/>
        <v/>
      </c>
      <c r="AM833" s="46" t="str">
        <f t="shared" si="236"/>
        <v/>
      </c>
      <c r="AN833" s="46" t="str">
        <f t="shared" si="237"/>
        <v/>
      </c>
      <c r="AO833" s="46" t="str">
        <f t="shared" si="238"/>
        <v/>
      </c>
      <c r="AP833" s="46" t="str">
        <f t="shared" si="239"/>
        <v/>
      </c>
      <c r="AQ833" s="46" t="str">
        <f t="shared" si="240"/>
        <v/>
      </c>
    </row>
    <row r="834" spans="2:43" x14ac:dyDescent="0.25">
      <c r="B834" s="139"/>
      <c r="C834" s="139"/>
      <c r="D834" s="3"/>
      <c r="E834" s="1"/>
      <c r="F834" s="3" t="str">
        <f t="shared" si="226"/>
        <v/>
      </c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Y834" s="20"/>
      <c r="Z834" s="4"/>
      <c r="AA834" s="4" t="str">
        <f t="shared" si="224"/>
        <v/>
      </c>
      <c r="AB834" s="4" t="str">
        <f t="shared" si="225"/>
        <v/>
      </c>
      <c r="AD834" s="47" t="str">
        <f t="shared" si="227"/>
        <v/>
      </c>
      <c r="AE834" s="47" t="str">
        <f t="shared" si="228"/>
        <v/>
      </c>
      <c r="AF834" s="46" t="str">
        <f t="shared" si="229"/>
        <v/>
      </c>
      <c r="AG834" s="47" t="str">
        <f t="shared" si="230"/>
        <v/>
      </c>
      <c r="AH834" s="46" t="str">
        <f t="shared" si="231"/>
        <v/>
      </c>
      <c r="AI834" s="46" t="str">
        <f t="shared" si="232"/>
        <v/>
      </c>
      <c r="AJ834" s="46" t="str">
        <f t="shared" si="233"/>
        <v/>
      </c>
      <c r="AK834" s="46" t="str">
        <f t="shared" si="234"/>
        <v/>
      </c>
      <c r="AL834" s="46" t="str">
        <f t="shared" si="235"/>
        <v/>
      </c>
      <c r="AM834" s="46" t="str">
        <f t="shared" si="236"/>
        <v/>
      </c>
      <c r="AN834" s="46" t="str">
        <f t="shared" si="237"/>
        <v/>
      </c>
      <c r="AO834" s="46" t="str">
        <f t="shared" si="238"/>
        <v/>
      </c>
      <c r="AP834" s="46" t="str">
        <f t="shared" si="239"/>
        <v/>
      </c>
      <c r="AQ834" s="46" t="str">
        <f t="shared" si="240"/>
        <v/>
      </c>
    </row>
    <row r="835" spans="2:43" x14ac:dyDescent="0.25">
      <c r="B835" s="139"/>
      <c r="C835" s="139"/>
      <c r="D835" s="3"/>
      <c r="E835" s="1"/>
      <c r="F835" s="3" t="str">
        <f t="shared" si="226"/>
        <v/>
      </c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Y835" s="20"/>
      <c r="Z835" s="4"/>
      <c r="AA835" s="4" t="str">
        <f t="shared" si="224"/>
        <v/>
      </c>
      <c r="AB835" s="4" t="str">
        <f t="shared" si="225"/>
        <v/>
      </c>
      <c r="AD835" s="47" t="str">
        <f t="shared" si="227"/>
        <v/>
      </c>
      <c r="AE835" s="47" t="str">
        <f t="shared" si="228"/>
        <v/>
      </c>
      <c r="AF835" s="46" t="str">
        <f t="shared" si="229"/>
        <v/>
      </c>
      <c r="AG835" s="47" t="str">
        <f t="shared" si="230"/>
        <v/>
      </c>
      <c r="AH835" s="46" t="str">
        <f t="shared" si="231"/>
        <v/>
      </c>
      <c r="AI835" s="46" t="str">
        <f t="shared" si="232"/>
        <v/>
      </c>
      <c r="AJ835" s="46" t="str">
        <f t="shared" si="233"/>
        <v/>
      </c>
      <c r="AK835" s="46" t="str">
        <f t="shared" si="234"/>
        <v/>
      </c>
      <c r="AL835" s="46" t="str">
        <f t="shared" si="235"/>
        <v/>
      </c>
      <c r="AM835" s="46" t="str">
        <f t="shared" si="236"/>
        <v/>
      </c>
      <c r="AN835" s="46" t="str">
        <f t="shared" si="237"/>
        <v/>
      </c>
      <c r="AO835" s="46" t="str">
        <f t="shared" si="238"/>
        <v/>
      </c>
      <c r="AP835" s="46" t="str">
        <f t="shared" si="239"/>
        <v/>
      </c>
      <c r="AQ835" s="46" t="str">
        <f t="shared" si="240"/>
        <v/>
      </c>
    </row>
    <row r="836" spans="2:43" x14ac:dyDescent="0.25">
      <c r="B836" s="139"/>
      <c r="C836" s="139"/>
      <c r="D836" s="3"/>
      <c r="E836" s="1"/>
      <c r="F836" s="3" t="str">
        <f t="shared" si="226"/>
        <v/>
      </c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Y836" s="20"/>
      <c r="Z836" s="4"/>
      <c r="AA836" s="4" t="str">
        <f t="shared" si="224"/>
        <v/>
      </c>
      <c r="AB836" s="4" t="str">
        <f t="shared" si="225"/>
        <v/>
      </c>
      <c r="AD836" s="47" t="str">
        <f t="shared" si="227"/>
        <v/>
      </c>
      <c r="AE836" s="47" t="str">
        <f t="shared" si="228"/>
        <v/>
      </c>
      <c r="AF836" s="46" t="str">
        <f t="shared" si="229"/>
        <v/>
      </c>
      <c r="AG836" s="47" t="str">
        <f t="shared" si="230"/>
        <v/>
      </c>
      <c r="AH836" s="46" t="str">
        <f t="shared" si="231"/>
        <v/>
      </c>
      <c r="AI836" s="46" t="str">
        <f t="shared" si="232"/>
        <v/>
      </c>
      <c r="AJ836" s="46" t="str">
        <f t="shared" si="233"/>
        <v/>
      </c>
      <c r="AK836" s="46" t="str">
        <f t="shared" si="234"/>
        <v/>
      </c>
      <c r="AL836" s="46" t="str">
        <f t="shared" si="235"/>
        <v/>
      </c>
      <c r="AM836" s="46" t="str">
        <f t="shared" si="236"/>
        <v/>
      </c>
      <c r="AN836" s="46" t="str">
        <f t="shared" si="237"/>
        <v/>
      </c>
      <c r="AO836" s="46" t="str">
        <f t="shared" si="238"/>
        <v/>
      </c>
      <c r="AP836" s="46" t="str">
        <f t="shared" si="239"/>
        <v/>
      </c>
      <c r="AQ836" s="46" t="str">
        <f t="shared" si="240"/>
        <v/>
      </c>
    </row>
    <row r="837" spans="2:43" x14ac:dyDescent="0.25">
      <c r="B837" s="139"/>
      <c r="C837" s="139"/>
      <c r="D837" s="3"/>
      <c r="E837" s="1"/>
      <c r="F837" s="3" t="str">
        <f t="shared" si="226"/>
        <v/>
      </c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Y837" s="20"/>
      <c r="Z837" s="4"/>
      <c r="AA837" s="4" t="str">
        <f t="shared" si="224"/>
        <v/>
      </c>
      <c r="AB837" s="4" t="str">
        <f t="shared" si="225"/>
        <v/>
      </c>
      <c r="AD837" s="47" t="str">
        <f t="shared" si="227"/>
        <v/>
      </c>
      <c r="AE837" s="47" t="str">
        <f t="shared" si="228"/>
        <v/>
      </c>
      <c r="AF837" s="46" t="str">
        <f t="shared" si="229"/>
        <v/>
      </c>
      <c r="AG837" s="47" t="str">
        <f t="shared" si="230"/>
        <v/>
      </c>
      <c r="AH837" s="46" t="str">
        <f t="shared" si="231"/>
        <v/>
      </c>
      <c r="AI837" s="46" t="str">
        <f t="shared" si="232"/>
        <v/>
      </c>
      <c r="AJ837" s="46" t="str">
        <f t="shared" si="233"/>
        <v/>
      </c>
      <c r="AK837" s="46" t="str">
        <f t="shared" si="234"/>
        <v/>
      </c>
      <c r="AL837" s="46" t="str">
        <f t="shared" si="235"/>
        <v/>
      </c>
      <c r="AM837" s="46" t="str">
        <f t="shared" si="236"/>
        <v/>
      </c>
      <c r="AN837" s="46" t="str">
        <f t="shared" si="237"/>
        <v/>
      </c>
      <c r="AO837" s="46" t="str">
        <f t="shared" si="238"/>
        <v/>
      </c>
      <c r="AP837" s="46" t="str">
        <f t="shared" si="239"/>
        <v/>
      </c>
      <c r="AQ837" s="46" t="str">
        <f t="shared" si="240"/>
        <v/>
      </c>
    </row>
    <row r="838" spans="2:43" x14ac:dyDescent="0.25">
      <c r="B838" s="139"/>
      <c r="C838" s="139"/>
      <c r="D838" s="3"/>
      <c r="E838" s="1"/>
      <c r="F838" s="3" t="str">
        <f t="shared" si="226"/>
        <v/>
      </c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Y838" s="20"/>
      <c r="Z838" s="4"/>
      <c r="AA838" s="4" t="str">
        <f t="shared" si="224"/>
        <v/>
      </c>
      <c r="AB838" s="4" t="str">
        <f t="shared" si="225"/>
        <v/>
      </c>
      <c r="AD838" s="47" t="str">
        <f t="shared" si="227"/>
        <v/>
      </c>
      <c r="AE838" s="47" t="str">
        <f t="shared" si="228"/>
        <v/>
      </c>
      <c r="AF838" s="46" t="str">
        <f t="shared" si="229"/>
        <v/>
      </c>
      <c r="AG838" s="47" t="str">
        <f t="shared" si="230"/>
        <v/>
      </c>
      <c r="AH838" s="46" t="str">
        <f t="shared" si="231"/>
        <v/>
      </c>
      <c r="AI838" s="46" t="str">
        <f t="shared" si="232"/>
        <v/>
      </c>
      <c r="AJ838" s="46" t="str">
        <f t="shared" si="233"/>
        <v/>
      </c>
      <c r="AK838" s="46" t="str">
        <f t="shared" si="234"/>
        <v/>
      </c>
      <c r="AL838" s="46" t="str">
        <f t="shared" si="235"/>
        <v/>
      </c>
      <c r="AM838" s="46" t="str">
        <f t="shared" si="236"/>
        <v/>
      </c>
      <c r="AN838" s="46" t="str">
        <f t="shared" si="237"/>
        <v/>
      </c>
      <c r="AO838" s="46" t="str">
        <f t="shared" si="238"/>
        <v/>
      </c>
      <c r="AP838" s="46" t="str">
        <f t="shared" si="239"/>
        <v/>
      </c>
      <c r="AQ838" s="46" t="str">
        <f t="shared" si="240"/>
        <v/>
      </c>
    </row>
    <row r="839" spans="2:43" x14ac:dyDescent="0.25">
      <c r="B839" s="139"/>
      <c r="C839" s="139"/>
      <c r="D839" s="3"/>
      <c r="E839" s="1"/>
      <c r="F839" s="3" t="str">
        <f t="shared" si="226"/>
        <v/>
      </c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Y839" s="20"/>
      <c r="Z839" s="4"/>
      <c r="AA839" s="4" t="str">
        <f t="shared" si="224"/>
        <v/>
      </c>
      <c r="AB839" s="4" t="str">
        <f t="shared" si="225"/>
        <v/>
      </c>
      <c r="AD839" s="47" t="str">
        <f t="shared" si="227"/>
        <v/>
      </c>
      <c r="AE839" s="47" t="str">
        <f t="shared" si="228"/>
        <v/>
      </c>
      <c r="AF839" s="46" t="str">
        <f t="shared" si="229"/>
        <v/>
      </c>
      <c r="AG839" s="47" t="str">
        <f t="shared" si="230"/>
        <v/>
      </c>
      <c r="AH839" s="46" t="str">
        <f t="shared" si="231"/>
        <v/>
      </c>
      <c r="AI839" s="46" t="str">
        <f t="shared" si="232"/>
        <v/>
      </c>
      <c r="AJ839" s="46" t="str">
        <f t="shared" si="233"/>
        <v/>
      </c>
      <c r="AK839" s="46" t="str">
        <f t="shared" si="234"/>
        <v/>
      </c>
      <c r="AL839" s="46" t="str">
        <f t="shared" si="235"/>
        <v/>
      </c>
      <c r="AM839" s="46" t="str">
        <f t="shared" si="236"/>
        <v/>
      </c>
      <c r="AN839" s="46" t="str">
        <f t="shared" si="237"/>
        <v/>
      </c>
      <c r="AO839" s="46" t="str">
        <f t="shared" si="238"/>
        <v/>
      </c>
      <c r="AP839" s="46" t="str">
        <f t="shared" si="239"/>
        <v/>
      </c>
      <c r="AQ839" s="46" t="str">
        <f t="shared" si="240"/>
        <v/>
      </c>
    </row>
    <row r="840" spans="2:43" x14ac:dyDescent="0.25">
      <c r="B840" s="139"/>
      <c r="C840" s="139"/>
      <c r="D840" s="3"/>
      <c r="E840" s="1"/>
      <c r="F840" s="3" t="str">
        <f t="shared" si="226"/>
        <v/>
      </c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Y840" s="20"/>
      <c r="Z840" s="4"/>
      <c r="AA840" s="4" t="str">
        <f t="shared" si="224"/>
        <v/>
      </c>
      <c r="AB840" s="4" t="str">
        <f t="shared" si="225"/>
        <v/>
      </c>
      <c r="AD840" s="47" t="str">
        <f t="shared" si="227"/>
        <v/>
      </c>
      <c r="AE840" s="47" t="str">
        <f t="shared" si="228"/>
        <v/>
      </c>
      <c r="AF840" s="46" t="str">
        <f t="shared" si="229"/>
        <v/>
      </c>
      <c r="AG840" s="47" t="str">
        <f t="shared" si="230"/>
        <v/>
      </c>
      <c r="AH840" s="46" t="str">
        <f t="shared" si="231"/>
        <v/>
      </c>
      <c r="AI840" s="46" t="str">
        <f t="shared" si="232"/>
        <v/>
      </c>
      <c r="AJ840" s="46" t="str">
        <f t="shared" si="233"/>
        <v/>
      </c>
      <c r="AK840" s="46" t="str">
        <f t="shared" si="234"/>
        <v/>
      </c>
      <c r="AL840" s="46" t="str">
        <f t="shared" si="235"/>
        <v/>
      </c>
      <c r="AM840" s="46" t="str">
        <f t="shared" si="236"/>
        <v/>
      </c>
      <c r="AN840" s="46" t="str">
        <f t="shared" si="237"/>
        <v/>
      </c>
      <c r="AO840" s="46" t="str">
        <f t="shared" si="238"/>
        <v/>
      </c>
      <c r="AP840" s="46" t="str">
        <f t="shared" si="239"/>
        <v/>
      </c>
      <c r="AQ840" s="46" t="str">
        <f t="shared" si="240"/>
        <v/>
      </c>
    </row>
    <row r="841" spans="2:43" x14ac:dyDescent="0.25">
      <c r="B841" s="139"/>
      <c r="C841" s="139"/>
      <c r="D841" s="3"/>
      <c r="E841" s="1"/>
      <c r="F841" s="3" t="str">
        <f t="shared" si="226"/>
        <v/>
      </c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Y841" s="20"/>
      <c r="Z841" s="4"/>
      <c r="AA841" s="4" t="str">
        <f t="shared" si="224"/>
        <v/>
      </c>
      <c r="AB841" s="4" t="str">
        <f t="shared" si="225"/>
        <v/>
      </c>
      <c r="AD841" s="47" t="str">
        <f t="shared" si="227"/>
        <v/>
      </c>
      <c r="AE841" s="47" t="str">
        <f t="shared" si="228"/>
        <v/>
      </c>
      <c r="AF841" s="46" t="str">
        <f t="shared" si="229"/>
        <v/>
      </c>
      <c r="AG841" s="47" t="str">
        <f t="shared" si="230"/>
        <v/>
      </c>
      <c r="AH841" s="46" t="str">
        <f t="shared" si="231"/>
        <v/>
      </c>
      <c r="AI841" s="46" t="str">
        <f t="shared" si="232"/>
        <v/>
      </c>
      <c r="AJ841" s="46" t="str">
        <f t="shared" si="233"/>
        <v/>
      </c>
      <c r="AK841" s="46" t="str">
        <f t="shared" si="234"/>
        <v/>
      </c>
      <c r="AL841" s="46" t="str">
        <f t="shared" si="235"/>
        <v/>
      </c>
      <c r="AM841" s="46" t="str">
        <f t="shared" si="236"/>
        <v/>
      </c>
      <c r="AN841" s="46" t="str">
        <f t="shared" si="237"/>
        <v/>
      </c>
      <c r="AO841" s="46" t="str">
        <f t="shared" si="238"/>
        <v/>
      </c>
      <c r="AP841" s="46" t="str">
        <f t="shared" si="239"/>
        <v/>
      </c>
      <c r="AQ841" s="46" t="str">
        <f t="shared" si="240"/>
        <v/>
      </c>
    </row>
    <row r="842" spans="2:43" x14ac:dyDescent="0.25">
      <c r="B842" s="139"/>
      <c r="C842" s="139"/>
      <c r="D842" s="3"/>
      <c r="E842" s="1"/>
      <c r="F842" s="3" t="str">
        <f t="shared" si="226"/>
        <v/>
      </c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Y842" s="20"/>
      <c r="Z842" s="4"/>
      <c r="AA842" s="4" t="str">
        <f t="shared" si="224"/>
        <v/>
      </c>
      <c r="AB842" s="4" t="str">
        <f t="shared" si="225"/>
        <v/>
      </c>
      <c r="AD842" s="47" t="str">
        <f t="shared" si="227"/>
        <v/>
      </c>
      <c r="AE842" s="47" t="str">
        <f t="shared" si="228"/>
        <v/>
      </c>
      <c r="AF842" s="46" t="str">
        <f t="shared" si="229"/>
        <v/>
      </c>
      <c r="AG842" s="47" t="str">
        <f t="shared" si="230"/>
        <v/>
      </c>
      <c r="AH842" s="46" t="str">
        <f t="shared" si="231"/>
        <v/>
      </c>
      <c r="AI842" s="46" t="str">
        <f t="shared" si="232"/>
        <v/>
      </c>
      <c r="AJ842" s="46" t="str">
        <f t="shared" si="233"/>
        <v/>
      </c>
      <c r="AK842" s="46" t="str">
        <f t="shared" si="234"/>
        <v/>
      </c>
      <c r="AL842" s="46" t="str">
        <f t="shared" si="235"/>
        <v/>
      </c>
      <c r="AM842" s="46" t="str">
        <f t="shared" si="236"/>
        <v/>
      </c>
      <c r="AN842" s="46" t="str">
        <f t="shared" si="237"/>
        <v/>
      </c>
      <c r="AO842" s="46" t="str">
        <f t="shared" si="238"/>
        <v/>
      </c>
      <c r="AP842" s="46" t="str">
        <f t="shared" si="239"/>
        <v/>
      </c>
      <c r="AQ842" s="46" t="str">
        <f t="shared" si="240"/>
        <v/>
      </c>
    </row>
    <row r="843" spans="2:43" x14ac:dyDescent="0.25">
      <c r="B843" s="139"/>
      <c r="C843" s="139"/>
      <c r="D843" s="3"/>
      <c r="E843" s="1"/>
      <c r="F843" s="3" t="str">
        <f t="shared" si="226"/>
        <v/>
      </c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Y843" s="20"/>
      <c r="Z843" s="4"/>
      <c r="AA843" s="4" t="str">
        <f t="shared" si="224"/>
        <v/>
      </c>
      <c r="AB843" s="4" t="str">
        <f t="shared" si="225"/>
        <v/>
      </c>
      <c r="AD843" s="47" t="str">
        <f t="shared" si="227"/>
        <v/>
      </c>
      <c r="AE843" s="47" t="str">
        <f t="shared" si="228"/>
        <v/>
      </c>
      <c r="AF843" s="46" t="str">
        <f t="shared" si="229"/>
        <v/>
      </c>
      <c r="AG843" s="47" t="str">
        <f t="shared" si="230"/>
        <v/>
      </c>
      <c r="AH843" s="46" t="str">
        <f t="shared" si="231"/>
        <v/>
      </c>
      <c r="AI843" s="46" t="str">
        <f t="shared" si="232"/>
        <v/>
      </c>
      <c r="AJ843" s="46" t="str">
        <f t="shared" si="233"/>
        <v/>
      </c>
      <c r="AK843" s="46" t="str">
        <f t="shared" si="234"/>
        <v/>
      </c>
      <c r="AL843" s="46" t="str">
        <f t="shared" si="235"/>
        <v/>
      </c>
      <c r="AM843" s="46" t="str">
        <f t="shared" si="236"/>
        <v/>
      </c>
      <c r="AN843" s="46" t="str">
        <f t="shared" si="237"/>
        <v/>
      </c>
      <c r="AO843" s="46" t="str">
        <f t="shared" si="238"/>
        <v/>
      </c>
      <c r="AP843" s="46" t="str">
        <f t="shared" si="239"/>
        <v/>
      </c>
      <c r="AQ843" s="46" t="str">
        <f t="shared" si="240"/>
        <v/>
      </c>
    </row>
    <row r="844" spans="2:43" x14ac:dyDescent="0.25">
      <c r="B844" s="139"/>
      <c r="C844" s="139"/>
      <c r="D844" s="3"/>
      <c r="E844" s="1"/>
      <c r="F844" s="3" t="str">
        <f t="shared" si="226"/>
        <v/>
      </c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Y844" s="20"/>
      <c r="Z844" s="4"/>
      <c r="AA844" s="4" t="str">
        <f t="shared" si="224"/>
        <v/>
      </c>
      <c r="AB844" s="4" t="str">
        <f t="shared" si="225"/>
        <v/>
      </c>
      <c r="AD844" s="47" t="str">
        <f t="shared" si="227"/>
        <v/>
      </c>
      <c r="AE844" s="47" t="str">
        <f t="shared" si="228"/>
        <v/>
      </c>
      <c r="AF844" s="46" t="str">
        <f t="shared" si="229"/>
        <v/>
      </c>
      <c r="AG844" s="47" t="str">
        <f t="shared" si="230"/>
        <v/>
      </c>
      <c r="AH844" s="46" t="str">
        <f t="shared" si="231"/>
        <v/>
      </c>
      <c r="AI844" s="46" t="str">
        <f t="shared" si="232"/>
        <v/>
      </c>
      <c r="AJ844" s="46" t="str">
        <f t="shared" si="233"/>
        <v/>
      </c>
      <c r="AK844" s="46" t="str">
        <f t="shared" si="234"/>
        <v/>
      </c>
      <c r="AL844" s="46" t="str">
        <f t="shared" si="235"/>
        <v/>
      </c>
      <c r="AM844" s="46" t="str">
        <f t="shared" si="236"/>
        <v/>
      </c>
      <c r="AN844" s="46" t="str">
        <f t="shared" si="237"/>
        <v/>
      </c>
      <c r="AO844" s="46" t="str">
        <f t="shared" si="238"/>
        <v/>
      </c>
      <c r="AP844" s="46" t="str">
        <f t="shared" si="239"/>
        <v/>
      </c>
      <c r="AQ844" s="46" t="str">
        <f t="shared" si="240"/>
        <v/>
      </c>
    </row>
    <row r="845" spans="2:43" x14ac:dyDescent="0.25">
      <c r="B845" s="139"/>
      <c r="C845" s="139"/>
      <c r="D845" s="3"/>
      <c r="E845" s="1"/>
      <c r="F845" s="3" t="str">
        <f t="shared" si="226"/>
        <v/>
      </c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Y845" s="20"/>
      <c r="Z845" s="4"/>
      <c r="AA845" s="4" t="str">
        <f t="shared" si="224"/>
        <v/>
      </c>
      <c r="AB845" s="4" t="str">
        <f t="shared" si="225"/>
        <v/>
      </c>
      <c r="AD845" s="47" t="str">
        <f t="shared" si="227"/>
        <v/>
      </c>
      <c r="AE845" s="47" t="str">
        <f t="shared" si="228"/>
        <v/>
      </c>
      <c r="AF845" s="46" t="str">
        <f t="shared" si="229"/>
        <v/>
      </c>
      <c r="AG845" s="47" t="str">
        <f t="shared" si="230"/>
        <v/>
      </c>
      <c r="AH845" s="46" t="str">
        <f t="shared" si="231"/>
        <v/>
      </c>
      <c r="AI845" s="46" t="str">
        <f t="shared" si="232"/>
        <v/>
      </c>
      <c r="AJ845" s="46" t="str">
        <f t="shared" si="233"/>
        <v/>
      </c>
      <c r="AK845" s="46" t="str">
        <f t="shared" si="234"/>
        <v/>
      </c>
      <c r="AL845" s="46" t="str">
        <f t="shared" si="235"/>
        <v/>
      </c>
      <c r="AM845" s="46" t="str">
        <f t="shared" si="236"/>
        <v/>
      </c>
      <c r="AN845" s="46" t="str">
        <f t="shared" si="237"/>
        <v/>
      </c>
      <c r="AO845" s="46" t="str">
        <f t="shared" si="238"/>
        <v/>
      </c>
      <c r="AP845" s="46" t="str">
        <f t="shared" si="239"/>
        <v/>
      </c>
      <c r="AQ845" s="46" t="str">
        <f t="shared" si="240"/>
        <v/>
      </c>
    </row>
    <row r="846" spans="2:43" x14ac:dyDescent="0.25">
      <c r="B846" s="139"/>
      <c r="C846" s="139"/>
      <c r="D846" s="3"/>
      <c r="E846" s="1"/>
      <c r="F846" s="3" t="str">
        <f t="shared" si="226"/>
        <v/>
      </c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Y846" s="20"/>
      <c r="Z846" s="4"/>
      <c r="AA846" s="4" t="str">
        <f t="shared" si="224"/>
        <v/>
      </c>
      <c r="AB846" s="4" t="str">
        <f t="shared" si="225"/>
        <v/>
      </c>
      <c r="AD846" s="47" t="str">
        <f t="shared" si="227"/>
        <v/>
      </c>
      <c r="AE846" s="47" t="str">
        <f t="shared" si="228"/>
        <v/>
      </c>
      <c r="AF846" s="46" t="str">
        <f t="shared" si="229"/>
        <v/>
      </c>
      <c r="AG846" s="47" t="str">
        <f t="shared" si="230"/>
        <v/>
      </c>
      <c r="AH846" s="46" t="str">
        <f t="shared" si="231"/>
        <v/>
      </c>
      <c r="AI846" s="46" t="str">
        <f t="shared" si="232"/>
        <v/>
      </c>
      <c r="AJ846" s="46" t="str">
        <f t="shared" si="233"/>
        <v/>
      </c>
      <c r="AK846" s="46" t="str">
        <f t="shared" si="234"/>
        <v/>
      </c>
      <c r="AL846" s="46" t="str">
        <f t="shared" si="235"/>
        <v/>
      </c>
      <c r="AM846" s="46" t="str">
        <f t="shared" si="236"/>
        <v/>
      </c>
      <c r="AN846" s="46" t="str">
        <f t="shared" si="237"/>
        <v/>
      </c>
      <c r="AO846" s="46" t="str">
        <f t="shared" si="238"/>
        <v/>
      </c>
      <c r="AP846" s="46" t="str">
        <f t="shared" si="239"/>
        <v/>
      </c>
      <c r="AQ846" s="46" t="str">
        <f t="shared" si="240"/>
        <v/>
      </c>
    </row>
    <row r="847" spans="2:43" x14ac:dyDescent="0.25">
      <c r="B847" s="139"/>
      <c r="C847" s="139"/>
      <c r="D847" s="3"/>
      <c r="E847" s="1"/>
      <c r="F847" s="3" t="str">
        <f t="shared" si="226"/>
        <v/>
      </c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Y847" s="20"/>
      <c r="Z847" s="4"/>
      <c r="AA847" s="4" t="str">
        <f t="shared" ref="AA847:AA910" si="241">IF(OR($B847="",$B847="SUBTOTAL"),"",IF(AND($B847="capítulo",$E847=$E$12),SUMIF($AD$15:$AD$998,$D847,$AA$15:$AA$998),IF($B847="CAPÍTULO","",IF($E847=$E$13,$AE847*$Z847,SUM($AH847:$AL847)))))</f>
        <v/>
      </c>
      <c r="AB847" s="4" t="str">
        <f t="shared" ref="AB847:AB910" si="242">IF($AL$2=0,"",IF(OR($B847="",$B847="SUBTOTAL"),"",IF(AND($B847="capítulo",$E847=$E$12),SUMIF($AD$15:$AD$998,$D847,$AB$15:$AB$998),IF($B847="CAPÍTULO","",IF($E847=$E$13,$AE847*$Z847,SUM($AH847:$AQ847))))))</f>
        <v/>
      </c>
      <c r="AD847" s="47" t="str">
        <f t="shared" si="227"/>
        <v/>
      </c>
      <c r="AE847" s="47" t="str">
        <f t="shared" si="228"/>
        <v/>
      </c>
      <c r="AF847" s="46" t="str">
        <f t="shared" si="229"/>
        <v/>
      </c>
      <c r="AG847" s="47" t="str">
        <f t="shared" si="230"/>
        <v/>
      </c>
      <c r="AH847" s="46" t="str">
        <f t="shared" si="231"/>
        <v/>
      </c>
      <c r="AI847" s="46" t="str">
        <f t="shared" si="232"/>
        <v/>
      </c>
      <c r="AJ847" s="46" t="str">
        <f t="shared" si="233"/>
        <v/>
      </c>
      <c r="AK847" s="46" t="str">
        <f t="shared" si="234"/>
        <v/>
      </c>
      <c r="AL847" s="46" t="str">
        <f t="shared" si="235"/>
        <v/>
      </c>
      <c r="AM847" s="46" t="str">
        <f t="shared" si="236"/>
        <v/>
      </c>
      <c r="AN847" s="46" t="str">
        <f t="shared" si="237"/>
        <v/>
      </c>
      <c r="AO847" s="46" t="str">
        <f t="shared" si="238"/>
        <v/>
      </c>
      <c r="AP847" s="46" t="str">
        <f t="shared" si="239"/>
        <v/>
      </c>
      <c r="AQ847" s="46" t="str">
        <f t="shared" si="240"/>
        <v/>
      </c>
    </row>
    <row r="848" spans="2:43" x14ac:dyDescent="0.25">
      <c r="B848" s="139"/>
      <c r="C848" s="139"/>
      <c r="D848" s="3"/>
      <c r="E848" s="1"/>
      <c r="F848" s="3" t="str">
        <f t="shared" si="226"/>
        <v/>
      </c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Y848" s="20"/>
      <c r="Z848" s="4"/>
      <c r="AA848" s="4" t="str">
        <f t="shared" si="241"/>
        <v/>
      </c>
      <c r="AB848" s="4" t="str">
        <f t="shared" si="242"/>
        <v/>
      </c>
      <c r="AD848" s="47" t="str">
        <f t="shared" si="227"/>
        <v/>
      </c>
      <c r="AE848" s="47" t="str">
        <f t="shared" si="228"/>
        <v/>
      </c>
      <c r="AF848" s="46" t="str">
        <f t="shared" si="229"/>
        <v/>
      </c>
      <c r="AG848" s="47" t="str">
        <f t="shared" si="230"/>
        <v/>
      </c>
      <c r="AH848" s="46" t="str">
        <f t="shared" si="231"/>
        <v/>
      </c>
      <c r="AI848" s="46" t="str">
        <f t="shared" si="232"/>
        <v/>
      </c>
      <c r="AJ848" s="46" t="str">
        <f t="shared" si="233"/>
        <v/>
      </c>
      <c r="AK848" s="46" t="str">
        <f t="shared" si="234"/>
        <v/>
      </c>
      <c r="AL848" s="46" t="str">
        <f t="shared" si="235"/>
        <v/>
      </c>
      <c r="AM848" s="46" t="str">
        <f t="shared" si="236"/>
        <v/>
      </c>
      <c r="AN848" s="46" t="str">
        <f t="shared" si="237"/>
        <v/>
      </c>
      <c r="AO848" s="46" t="str">
        <f t="shared" si="238"/>
        <v/>
      </c>
      <c r="AP848" s="46" t="str">
        <f t="shared" si="239"/>
        <v/>
      </c>
      <c r="AQ848" s="46" t="str">
        <f t="shared" si="240"/>
        <v/>
      </c>
    </row>
    <row r="849" spans="2:43" x14ac:dyDescent="0.25">
      <c r="B849" s="139"/>
      <c r="C849" s="139"/>
      <c r="D849" s="3"/>
      <c r="E849" s="1"/>
      <c r="F849" s="3" t="str">
        <f t="shared" si="226"/>
        <v/>
      </c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Y849" s="20"/>
      <c r="Z849" s="4"/>
      <c r="AA849" s="4" t="str">
        <f t="shared" si="241"/>
        <v/>
      </c>
      <c r="AB849" s="4" t="str">
        <f t="shared" si="242"/>
        <v/>
      </c>
      <c r="AD849" s="47" t="str">
        <f t="shared" si="227"/>
        <v/>
      </c>
      <c r="AE849" s="47" t="str">
        <f t="shared" si="228"/>
        <v/>
      </c>
      <c r="AF849" s="46" t="str">
        <f t="shared" si="229"/>
        <v/>
      </c>
      <c r="AG849" s="47" t="str">
        <f t="shared" si="230"/>
        <v/>
      </c>
      <c r="AH849" s="46" t="str">
        <f t="shared" si="231"/>
        <v/>
      </c>
      <c r="AI849" s="46" t="str">
        <f t="shared" si="232"/>
        <v/>
      </c>
      <c r="AJ849" s="46" t="str">
        <f t="shared" si="233"/>
        <v/>
      </c>
      <c r="AK849" s="46" t="str">
        <f t="shared" si="234"/>
        <v/>
      </c>
      <c r="AL849" s="46" t="str">
        <f t="shared" si="235"/>
        <v/>
      </c>
      <c r="AM849" s="46" t="str">
        <f t="shared" si="236"/>
        <v/>
      </c>
      <c r="AN849" s="46" t="str">
        <f t="shared" si="237"/>
        <v/>
      </c>
      <c r="AO849" s="46" t="str">
        <f t="shared" si="238"/>
        <v/>
      </c>
      <c r="AP849" s="46" t="str">
        <f t="shared" si="239"/>
        <v/>
      </c>
      <c r="AQ849" s="46" t="str">
        <f t="shared" si="240"/>
        <v/>
      </c>
    </row>
    <row r="850" spans="2:43" x14ac:dyDescent="0.25">
      <c r="B850" s="139"/>
      <c r="C850" s="139"/>
      <c r="D850" s="3"/>
      <c r="E850" s="1"/>
      <c r="F850" s="3" t="str">
        <f t="shared" si="226"/>
        <v/>
      </c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Y850" s="20"/>
      <c r="Z850" s="4"/>
      <c r="AA850" s="4" t="str">
        <f t="shared" si="241"/>
        <v/>
      </c>
      <c r="AB850" s="4" t="str">
        <f t="shared" si="242"/>
        <v/>
      </c>
      <c r="AD850" s="47" t="str">
        <f t="shared" si="227"/>
        <v/>
      </c>
      <c r="AE850" s="47" t="str">
        <f t="shared" si="228"/>
        <v/>
      </c>
      <c r="AF850" s="46" t="str">
        <f t="shared" si="229"/>
        <v/>
      </c>
      <c r="AG850" s="47" t="str">
        <f t="shared" si="230"/>
        <v/>
      </c>
      <c r="AH850" s="46" t="str">
        <f t="shared" si="231"/>
        <v/>
      </c>
      <c r="AI850" s="46" t="str">
        <f t="shared" si="232"/>
        <v/>
      </c>
      <c r="AJ850" s="46" t="str">
        <f t="shared" si="233"/>
        <v/>
      </c>
      <c r="AK850" s="46" t="str">
        <f t="shared" si="234"/>
        <v/>
      </c>
      <c r="AL850" s="46" t="str">
        <f t="shared" si="235"/>
        <v/>
      </c>
      <c r="AM850" s="46" t="str">
        <f t="shared" si="236"/>
        <v/>
      </c>
      <c r="AN850" s="46" t="str">
        <f t="shared" si="237"/>
        <v/>
      </c>
      <c r="AO850" s="46" t="str">
        <f t="shared" si="238"/>
        <v/>
      </c>
      <c r="AP850" s="46" t="str">
        <f t="shared" si="239"/>
        <v/>
      </c>
      <c r="AQ850" s="46" t="str">
        <f t="shared" si="240"/>
        <v/>
      </c>
    </row>
    <row r="851" spans="2:43" x14ac:dyDescent="0.25">
      <c r="B851" s="139"/>
      <c r="C851" s="139"/>
      <c r="D851" s="3"/>
      <c r="E851" s="1"/>
      <c r="F851" s="3" t="str">
        <f t="shared" si="226"/>
        <v/>
      </c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Y851" s="20"/>
      <c r="Z851" s="4"/>
      <c r="AA851" s="4" t="str">
        <f t="shared" si="241"/>
        <v/>
      </c>
      <c r="AB851" s="4" t="str">
        <f t="shared" si="242"/>
        <v/>
      </c>
      <c r="AD851" s="47" t="str">
        <f t="shared" si="227"/>
        <v/>
      </c>
      <c r="AE851" s="47" t="str">
        <f t="shared" si="228"/>
        <v/>
      </c>
      <c r="AF851" s="46" t="str">
        <f t="shared" si="229"/>
        <v/>
      </c>
      <c r="AG851" s="47" t="str">
        <f t="shared" si="230"/>
        <v/>
      </c>
      <c r="AH851" s="46" t="str">
        <f t="shared" si="231"/>
        <v/>
      </c>
      <c r="AI851" s="46" t="str">
        <f t="shared" si="232"/>
        <v/>
      </c>
      <c r="AJ851" s="46" t="str">
        <f t="shared" si="233"/>
        <v/>
      </c>
      <c r="AK851" s="46" t="str">
        <f t="shared" si="234"/>
        <v/>
      </c>
      <c r="AL851" s="46" t="str">
        <f t="shared" si="235"/>
        <v/>
      </c>
      <c r="AM851" s="46" t="str">
        <f t="shared" si="236"/>
        <v/>
      </c>
      <c r="AN851" s="46" t="str">
        <f t="shared" si="237"/>
        <v/>
      </c>
      <c r="AO851" s="46" t="str">
        <f t="shared" si="238"/>
        <v/>
      </c>
      <c r="AP851" s="46" t="str">
        <f t="shared" si="239"/>
        <v/>
      </c>
      <c r="AQ851" s="46" t="str">
        <f t="shared" si="240"/>
        <v/>
      </c>
    </row>
    <row r="852" spans="2:43" x14ac:dyDescent="0.25">
      <c r="B852" s="139"/>
      <c r="C852" s="139"/>
      <c r="D852" s="3"/>
      <c r="E852" s="1"/>
      <c r="F852" s="3" t="str">
        <f t="shared" si="226"/>
        <v/>
      </c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Y852" s="20"/>
      <c r="Z852" s="4"/>
      <c r="AA852" s="4" t="str">
        <f t="shared" si="241"/>
        <v/>
      </c>
      <c r="AB852" s="4" t="str">
        <f t="shared" si="242"/>
        <v/>
      </c>
      <c r="AD852" s="47" t="str">
        <f t="shared" si="227"/>
        <v/>
      </c>
      <c r="AE852" s="47" t="str">
        <f t="shared" si="228"/>
        <v/>
      </c>
      <c r="AF852" s="46" t="str">
        <f t="shared" si="229"/>
        <v/>
      </c>
      <c r="AG852" s="47" t="str">
        <f t="shared" si="230"/>
        <v/>
      </c>
      <c r="AH852" s="46" t="str">
        <f t="shared" si="231"/>
        <v/>
      </c>
      <c r="AI852" s="46" t="str">
        <f t="shared" si="232"/>
        <v/>
      </c>
      <c r="AJ852" s="46" t="str">
        <f t="shared" si="233"/>
        <v/>
      </c>
      <c r="AK852" s="46" t="str">
        <f t="shared" si="234"/>
        <v/>
      </c>
      <c r="AL852" s="46" t="str">
        <f t="shared" si="235"/>
        <v/>
      </c>
      <c r="AM852" s="46" t="str">
        <f t="shared" si="236"/>
        <v/>
      </c>
      <c r="AN852" s="46" t="str">
        <f t="shared" si="237"/>
        <v/>
      </c>
      <c r="AO852" s="46" t="str">
        <f t="shared" si="238"/>
        <v/>
      </c>
      <c r="AP852" s="46" t="str">
        <f t="shared" si="239"/>
        <v/>
      </c>
      <c r="AQ852" s="46" t="str">
        <f t="shared" si="240"/>
        <v/>
      </c>
    </row>
    <row r="853" spans="2:43" x14ac:dyDescent="0.25">
      <c r="B853" s="139"/>
      <c r="C853" s="139"/>
      <c r="D853" s="3"/>
      <c r="E853" s="1"/>
      <c r="F853" s="3" t="str">
        <f t="shared" si="226"/>
        <v/>
      </c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Y853" s="20"/>
      <c r="Z853" s="4"/>
      <c r="AA853" s="4" t="str">
        <f t="shared" si="241"/>
        <v/>
      </c>
      <c r="AB853" s="4" t="str">
        <f t="shared" si="242"/>
        <v/>
      </c>
      <c r="AD853" s="47" t="str">
        <f t="shared" si="227"/>
        <v/>
      </c>
      <c r="AE853" s="47" t="str">
        <f t="shared" si="228"/>
        <v/>
      </c>
      <c r="AF853" s="46" t="str">
        <f t="shared" si="229"/>
        <v/>
      </c>
      <c r="AG853" s="47" t="str">
        <f t="shared" si="230"/>
        <v/>
      </c>
      <c r="AH853" s="46" t="str">
        <f t="shared" si="231"/>
        <v/>
      </c>
      <c r="AI853" s="46" t="str">
        <f t="shared" si="232"/>
        <v/>
      </c>
      <c r="AJ853" s="46" t="str">
        <f t="shared" si="233"/>
        <v/>
      </c>
      <c r="AK853" s="46" t="str">
        <f t="shared" si="234"/>
        <v/>
      </c>
      <c r="AL853" s="46" t="str">
        <f t="shared" si="235"/>
        <v/>
      </c>
      <c r="AM853" s="46" t="str">
        <f t="shared" si="236"/>
        <v/>
      </c>
      <c r="AN853" s="46" t="str">
        <f t="shared" si="237"/>
        <v/>
      </c>
      <c r="AO853" s="46" t="str">
        <f t="shared" si="238"/>
        <v/>
      </c>
      <c r="AP853" s="46" t="str">
        <f t="shared" si="239"/>
        <v/>
      </c>
      <c r="AQ853" s="46" t="str">
        <f t="shared" si="240"/>
        <v/>
      </c>
    </row>
    <row r="854" spans="2:43" x14ac:dyDescent="0.25">
      <c r="B854" s="139"/>
      <c r="C854" s="139"/>
      <c r="D854" s="3"/>
      <c r="E854" s="1"/>
      <c r="F854" s="3" t="str">
        <f t="shared" si="226"/>
        <v/>
      </c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Y854" s="20"/>
      <c r="Z854" s="4"/>
      <c r="AA854" s="4" t="str">
        <f t="shared" si="241"/>
        <v/>
      </c>
      <c r="AB854" s="4" t="str">
        <f t="shared" si="242"/>
        <v/>
      </c>
      <c r="AD854" s="47" t="str">
        <f t="shared" si="227"/>
        <v/>
      </c>
      <c r="AE854" s="47" t="str">
        <f t="shared" si="228"/>
        <v/>
      </c>
      <c r="AF854" s="46" t="str">
        <f t="shared" si="229"/>
        <v/>
      </c>
      <c r="AG854" s="47" t="str">
        <f t="shared" si="230"/>
        <v/>
      </c>
      <c r="AH854" s="46" t="str">
        <f t="shared" si="231"/>
        <v/>
      </c>
      <c r="AI854" s="46" t="str">
        <f t="shared" si="232"/>
        <v/>
      </c>
      <c r="AJ854" s="46" t="str">
        <f t="shared" si="233"/>
        <v/>
      </c>
      <c r="AK854" s="46" t="str">
        <f t="shared" si="234"/>
        <v/>
      </c>
      <c r="AL854" s="46" t="str">
        <f t="shared" si="235"/>
        <v/>
      </c>
      <c r="AM854" s="46" t="str">
        <f t="shared" si="236"/>
        <v/>
      </c>
      <c r="AN854" s="46" t="str">
        <f t="shared" si="237"/>
        <v/>
      </c>
      <c r="AO854" s="46" t="str">
        <f t="shared" si="238"/>
        <v/>
      </c>
      <c r="AP854" s="46" t="str">
        <f t="shared" si="239"/>
        <v/>
      </c>
      <c r="AQ854" s="46" t="str">
        <f t="shared" si="240"/>
        <v/>
      </c>
    </row>
    <row r="855" spans="2:43" x14ac:dyDescent="0.25">
      <c r="B855" s="139"/>
      <c r="C855" s="139"/>
      <c r="D855" s="3"/>
      <c r="E855" s="1"/>
      <c r="F855" s="3" t="str">
        <f t="shared" si="226"/>
        <v/>
      </c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Y855" s="20"/>
      <c r="Z855" s="4"/>
      <c r="AA855" s="4" t="str">
        <f t="shared" si="241"/>
        <v/>
      </c>
      <c r="AB855" s="4" t="str">
        <f t="shared" si="242"/>
        <v/>
      </c>
      <c r="AD855" s="47" t="str">
        <f t="shared" si="227"/>
        <v/>
      </c>
      <c r="AE855" s="47" t="str">
        <f t="shared" si="228"/>
        <v/>
      </c>
      <c r="AF855" s="46" t="str">
        <f t="shared" si="229"/>
        <v/>
      </c>
      <c r="AG855" s="47" t="str">
        <f t="shared" si="230"/>
        <v/>
      </c>
      <c r="AH855" s="46" t="str">
        <f t="shared" si="231"/>
        <v/>
      </c>
      <c r="AI855" s="46" t="str">
        <f t="shared" si="232"/>
        <v/>
      </c>
      <c r="AJ855" s="46" t="str">
        <f t="shared" si="233"/>
        <v/>
      </c>
      <c r="AK855" s="46" t="str">
        <f t="shared" si="234"/>
        <v/>
      </c>
      <c r="AL855" s="46" t="str">
        <f t="shared" si="235"/>
        <v/>
      </c>
      <c r="AM855" s="46" t="str">
        <f t="shared" si="236"/>
        <v/>
      </c>
      <c r="AN855" s="46" t="str">
        <f t="shared" si="237"/>
        <v/>
      </c>
      <c r="AO855" s="46" t="str">
        <f t="shared" si="238"/>
        <v/>
      </c>
      <c r="AP855" s="46" t="str">
        <f t="shared" si="239"/>
        <v/>
      </c>
      <c r="AQ855" s="46" t="str">
        <f t="shared" si="240"/>
        <v/>
      </c>
    </row>
    <row r="856" spans="2:43" x14ac:dyDescent="0.25">
      <c r="B856" s="139"/>
      <c r="C856" s="139"/>
      <c r="D856" s="3"/>
      <c r="E856" s="1"/>
      <c r="F856" s="3" t="str">
        <f t="shared" si="226"/>
        <v/>
      </c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Y856" s="20"/>
      <c r="Z856" s="4"/>
      <c r="AA856" s="4" t="str">
        <f t="shared" si="241"/>
        <v/>
      </c>
      <c r="AB856" s="4" t="str">
        <f t="shared" si="242"/>
        <v/>
      </c>
      <c r="AD856" s="47" t="str">
        <f t="shared" si="227"/>
        <v/>
      </c>
      <c r="AE856" s="47" t="str">
        <f t="shared" si="228"/>
        <v/>
      </c>
      <c r="AF856" s="46" t="str">
        <f t="shared" si="229"/>
        <v/>
      </c>
      <c r="AG856" s="47" t="str">
        <f t="shared" si="230"/>
        <v/>
      </c>
      <c r="AH856" s="46" t="str">
        <f t="shared" si="231"/>
        <v/>
      </c>
      <c r="AI856" s="46" t="str">
        <f t="shared" si="232"/>
        <v/>
      </c>
      <c r="AJ856" s="46" t="str">
        <f t="shared" si="233"/>
        <v/>
      </c>
      <c r="AK856" s="46" t="str">
        <f t="shared" si="234"/>
        <v/>
      </c>
      <c r="AL856" s="46" t="str">
        <f t="shared" si="235"/>
        <v/>
      </c>
      <c r="AM856" s="46" t="str">
        <f t="shared" si="236"/>
        <v/>
      </c>
      <c r="AN856" s="46" t="str">
        <f t="shared" si="237"/>
        <v/>
      </c>
      <c r="AO856" s="46" t="str">
        <f t="shared" si="238"/>
        <v/>
      </c>
      <c r="AP856" s="46" t="str">
        <f t="shared" si="239"/>
        <v/>
      </c>
      <c r="AQ856" s="46" t="str">
        <f t="shared" si="240"/>
        <v/>
      </c>
    </row>
    <row r="857" spans="2:43" x14ac:dyDescent="0.25">
      <c r="B857" s="139"/>
      <c r="C857" s="139"/>
      <c r="D857" s="3"/>
      <c r="E857" s="1"/>
      <c r="F857" s="3" t="str">
        <f t="shared" si="226"/>
        <v/>
      </c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Y857" s="20"/>
      <c r="Z857" s="4"/>
      <c r="AA857" s="4" t="str">
        <f t="shared" si="241"/>
        <v/>
      </c>
      <c r="AB857" s="4" t="str">
        <f t="shared" si="242"/>
        <v/>
      </c>
      <c r="AD857" s="47" t="str">
        <f t="shared" si="227"/>
        <v/>
      </c>
      <c r="AE857" s="47" t="str">
        <f t="shared" si="228"/>
        <v/>
      </c>
      <c r="AF857" s="46" t="str">
        <f t="shared" si="229"/>
        <v/>
      </c>
      <c r="AG857" s="47" t="str">
        <f t="shared" si="230"/>
        <v/>
      </c>
      <c r="AH857" s="46" t="str">
        <f t="shared" si="231"/>
        <v/>
      </c>
      <c r="AI857" s="46" t="str">
        <f t="shared" si="232"/>
        <v/>
      </c>
      <c r="AJ857" s="46" t="str">
        <f t="shared" si="233"/>
        <v/>
      </c>
      <c r="AK857" s="46" t="str">
        <f t="shared" si="234"/>
        <v/>
      </c>
      <c r="AL857" s="46" t="str">
        <f t="shared" si="235"/>
        <v/>
      </c>
      <c r="AM857" s="46" t="str">
        <f t="shared" si="236"/>
        <v/>
      </c>
      <c r="AN857" s="46" t="str">
        <f t="shared" si="237"/>
        <v/>
      </c>
      <c r="AO857" s="46" t="str">
        <f t="shared" si="238"/>
        <v/>
      </c>
      <c r="AP857" s="46" t="str">
        <f t="shared" si="239"/>
        <v/>
      </c>
      <c r="AQ857" s="46" t="str">
        <f t="shared" si="240"/>
        <v/>
      </c>
    </row>
    <row r="858" spans="2:43" x14ac:dyDescent="0.25">
      <c r="B858" s="139"/>
      <c r="C858" s="139"/>
      <c r="D858" s="3"/>
      <c r="E858" s="1"/>
      <c r="F858" s="3" t="str">
        <f t="shared" si="226"/>
        <v/>
      </c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Y858" s="20"/>
      <c r="Z858" s="4"/>
      <c r="AA858" s="4" t="str">
        <f t="shared" si="241"/>
        <v/>
      </c>
      <c r="AB858" s="4" t="str">
        <f t="shared" si="242"/>
        <v/>
      </c>
      <c r="AD858" s="47" t="str">
        <f t="shared" si="227"/>
        <v/>
      </c>
      <c r="AE858" s="47" t="str">
        <f t="shared" si="228"/>
        <v/>
      </c>
      <c r="AF858" s="46" t="str">
        <f t="shared" si="229"/>
        <v/>
      </c>
      <c r="AG858" s="47" t="str">
        <f t="shared" si="230"/>
        <v/>
      </c>
      <c r="AH858" s="46" t="str">
        <f t="shared" si="231"/>
        <v/>
      </c>
      <c r="AI858" s="46" t="str">
        <f t="shared" si="232"/>
        <v/>
      </c>
      <c r="AJ858" s="46" t="str">
        <f t="shared" si="233"/>
        <v/>
      </c>
      <c r="AK858" s="46" t="str">
        <f t="shared" si="234"/>
        <v/>
      </c>
      <c r="AL858" s="46" t="str">
        <f t="shared" si="235"/>
        <v/>
      </c>
      <c r="AM858" s="46" t="str">
        <f t="shared" si="236"/>
        <v/>
      </c>
      <c r="AN858" s="46" t="str">
        <f t="shared" si="237"/>
        <v/>
      </c>
      <c r="AO858" s="46" t="str">
        <f t="shared" si="238"/>
        <v/>
      </c>
      <c r="AP858" s="46" t="str">
        <f t="shared" si="239"/>
        <v/>
      </c>
      <c r="AQ858" s="46" t="str">
        <f t="shared" si="240"/>
        <v/>
      </c>
    </row>
    <row r="859" spans="2:43" x14ac:dyDescent="0.25">
      <c r="B859" s="139"/>
      <c r="C859" s="139"/>
      <c r="D859" s="3"/>
      <c r="E859" s="1"/>
      <c r="F859" s="3" t="str">
        <f t="shared" ref="F859:F922" si="243">IF(G859="","",VLOOKUP($G859,$AW$2:$AX$12,2,FALSE))</f>
        <v/>
      </c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Y859" s="20"/>
      <c r="Z859" s="4"/>
      <c r="AA859" s="4" t="str">
        <f t="shared" si="241"/>
        <v/>
      </c>
      <c r="AB859" s="4" t="str">
        <f t="shared" si="242"/>
        <v/>
      </c>
      <c r="AD859" s="47" t="str">
        <f t="shared" si="227"/>
        <v/>
      </c>
      <c r="AE859" s="47" t="str">
        <f t="shared" si="228"/>
        <v/>
      </c>
      <c r="AF859" s="46" t="str">
        <f t="shared" si="229"/>
        <v/>
      </c>
      <c r="AG859" s="47" t="str">
        <f t="shared" si="230"/>
        <v/>
      </c>
      <c r="AH859" s="46" t="str">
        <f t="shared" si="231"/>
        <v/>
      </c>
      <c r="AI859" s="46" t="str">
        <f t="shared" si="232"/>
        <v/>
      </c>
      <c r="AJ859" s="46" t="str">
        <f t="shared" si="233"/>
        <v/>
      </c>
      <c r="AK859" s="46" t="str">
        <f t="shared" si="234"/>
        <v/>
      </c>
      <c r="AL859" s="46" t="str">
        <f t="shared" si="235"/>
        <v/>
      </c>
      <c r="AM859" s="46" t="str">
        <f t="shared" si="236"/>
        <v/>
      </c>
      <c r="AN859" s="46" t="str">
        <f t="shared" si="237"/>
        <v/>
      </c>
      <c r="AO859" s="46" t="str">
        <f t="shared" si="238"/>
        <v/>
      </c>
      <c r="AP859" s="46" t="str">
        <f t="shared" si="239"/>
        <v/>
      </c>
      <c r="AQ859" s="46" t="str">
        <f t="shared" si="240"/>
        <v/>
      </c>
    </row>
    <row r="860" spans="2:43" x14ac:dyDescent="0.25">
      <c r="B860" s="139"/>
      <c r="C860" s="139"/>
      <c r="D860" s="3"/>
      <c r="E860" s="1"/>
      <c r="F860" s="3" t="str">
        <f t="shared" si="243"/>
        <v/>
      </c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Y860" s="20"/>
      <c r="Z860" s="4"/>
      <c r="AA860" s="4" t="str">
        <f t="shared" si="241"/>
        <v/>
      </c>
      <c r="AB860" s="4" t="str">
        <f t="shared" si="242"/>
        <v/>
      </c>
      <c r="AD860" s="47" t="str">
        <f t="shared" si="227"/>
        <v/>
      </c>
      <c r="AE860" s="47" t="str">
        <f t="shared" si="228"/>
        <v/>
      </c>
      <c r="AF860" s="46" t="str">
        <f t="shared" si="229"/>
        <v/>
      </c>
      <c r="AG860" s="47" t="str">
        <f t="shared" si="230"/>
        <v/>
      </c>
      <c r="AH860" s="46" t="str">
        <f t="shared" si="231"/>
        <v/>
      </c>
      <c r="AI860" s="46" t="str">
        <f t="shared" si="232"/>
        <v/>
      </c>
      <c r="AJ860" s="46" t="str">
        <f t="shared" si="233"/>
        <v/>
      </c>
      <c r="AK860" s="46" t="str">
        <f t="shared" si="234"/>
        <v/>
      </c>
      <c r="AL860" s="46" t="str">
        <f t="shared" si="235"/>
        <v/>
      </c>
      <c r="AM860" s="46" t="str">
        <f t="shared" si="236"/>
        <v/>
      </c>
      <c r="AN860" s="46" t="str">
        <f t="shared" si="237"/>
        <v/>
      </c>
      <c r="AO860" s="46" t="str">
        <f t="shared" si="238"/>
        <v/>
      </c>
      <c r="AP860" s="46" t="str">
        <f t="shared" si="239"/>
        <v/>
      </c>
      <c r="AQ860" s="46" t="str">
        <f t="shared" si="240"/>
        <v/>
      </c>
    </row>
    <row r="861" spans="2:43" x14ac:dyDescent="0.25">
      <c r="B861" s="139"/>
      <c r="C861" s="139"/>
      <c r="D861" s="3"/>
      <c r="E861" s="1"/>
      <c r="F861" s="3" t="str">
        <f t="shared" si="243"/>
        <v/>
      </c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Y861" s="20"/>
      <c r="Z861" s="4"/>
      <c r="AA861" s="4" t="str">
        <f t="shared" si="241"/>
        <v/>
      </c>
      <c r="AB861" s="4" t="str">
        <f t="shared" si="242"/>
        <v/>
      </c>
      <c r="AD861" s="47" t="str">
        <f t="shared" si="227"/>
        <v/>
      </c>
      <c r="AE861" s="47" t="str">
        <f t="shared" si="228"/>
        <v/>
      </c>
      <c r="AF861" s="46" t="str">
        <f t="shared" si="229"/>
        <v/>
      </c>
      <c r="AG861" s="47" t="str">
        <f t="shared" si="230"/>
        <v/>
      </c>
      <c r="AH861" s="46" t="str">
        <f t="shared" si="231"/>
        <v/>
      </c>
      <c r="AI861" s="46" t="str">
        <f t="shared" si="232"/>
        <v/>
      </c>
      <c r="AJ861" s="46" t="str">
        <f t="shared" si="233"/>
        <v/>
      </c>
      <c r="AK861" s="46" t="str">
        <f t="shared" si="234"/>
        <v/>
      </c>
      <c r="AL861" s="46" t="str">
        <f t="shared" si="235"/>
        <v/>
      </c>
      <c r="AM861" s="46" t="str">
        <f t="shared" si="236"/>
        <v/>
      </c>
      <c r="AN861" s="46" t="str">
        <f t="shared" si="237"/>
        <v/>
      </c>
      <c r="AO861" s="46" t="str">
        <f t="shared" si="238"/>
        <v/>
      </c>
      <c r="AP861" s="46" t="str">
        <f t="shared" si="239"/>
        <v/>
      </c>
      <c r="AQ861" s="46" t="str">
        <f t="shared" si="240"/>
        <v/>
      </c>
    </row>
    <row r="862" spans="2:43" x14ac:dyDescent="0.25">
      <c r="B862" s="139"/>
      <c r="C862" s="139"/>
      <c r="D862" s="3"/>
      <c r="E862" s="1"/>
      <c r="F862" s="3" t="str">
        <f t="shared" si="243"/>
        <v/>
      </c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Y862" s="20"/>
      <c r="Z862" s="4"/>
      <c r="AA862" s="4" t="str">
        <f t="shared" si="241"/>
        <v/>
      </c>
      <c r="AB862" s="4" t="str">
        <f t="shared" si="242"/>
        <v/>
      </c>
      <c r="AD862" s="47" t="str">
        <f t="shared" si="227"/>
        <v/>
      </c>
      <c r="AE862" s="47" t="str">
        <f t="shared" si="228"/>
        <v/>
      </c>
      <c r="AF862" s="46" t="str">
        <f t="shared" si="229"/>
        <v/>
      </c>
      <c r="AG862" s="47" t="str">
        <f t="shared" si="230"/>
        <v/>
      </c>
      <c r="AH862" s="46" t="str">
        <f t="shared" si="231"/>
        <v/>
      </c>
      <c r="AI862" s="46" t="str">
        <f t="shared" si="232"/>
        <v/>
      </c>
      <c r="AJ862" s="46" t="str">
        <f t="shared" si="233"/>
        <v/>
      </c>
      <c r="AK862" s="46" t="str">
        <f t="shared" si="234"/>
        <v/>
      </c>
      <c r="AL862" s="46" t="str">
        <f t="shared" si="235"/>
        <v/>
      </c>
      <c r="AM862" s="46" t="str">
        <f t="shared" si="236"/>
        <v/>
      </c>
      <c r="AN862" s="46" t="str">
        <f t="shared" si="237"/>
        <v/>
      </c>
      <c r="AO862" s="46" t="str">
        <f t="shared" si="238"/>
        <v/>
      </c>
      <c r="AP862" s="46" t="str">
        <f t="shared" si="239"/>
        <v/>
      </c>
      <c r="AQ862" s="46" t="str">
        <f t="shared" si="240"/>
        <v/>
      </c>
    </row>
    <row r="863" spans="2:43" x14ac:dyDescent="0.25">
      <c r="B863" s="139"/>
      <c r="C863" s="139"/>
      <c r="D863" s="3"/>
      <c r="E863" s="1"/>
      <c r="F863" s="3" t="str">
        <f t="shared" si="243"/>
        <v/>
      </c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Y863" s="20"/>
      <c r="Z863" s="4"/>
      <c r="AA863" s="4" t="str">
        <f t="shared" si="241"/>
        <v/>
      </c>
      <c r="AB863" s="4" t="str">
        <f t="shared" si="242"/>
        <v/>
      </c>
      <c r="AD863" s="47" t="str">
        <f t="shared" si="227"/>
        <v/>
      </c>
      <c r="AE863" s="47" t="str">
        <f t="shared" si="228"/>
        <v/>
      </c>
      <c r="AF863" s="46" t="str">
        <f t="shared" si="229"/>
        <v/>
      </c>
      <c r="AG863" s="47" t="str">
        <f t="shared" si="230"/>
        <v/>
      </c>
      <c r="AH863" s="46" t="str">
        <f t="shared" si="231"/>
        <v/>
      </c>
      <c r="AI863" s="46" t="str">
        <f t="shared" si="232"/>
        <v/>
      </c>
      <c r="AJ863" s="46" t="str">
        <f t="shared" si="233"/>
        <v/>
      </c>
      <c r="AK863" s="46" t="str">
        <f t="shared" si="234"/>
        <v/>
      </c>
      <c r="AL863" s="46" t="str">
        <f t="shared" si="235"/>
        <v/>
      </c>
      <c r="AM863" s="46" t="str">
        <f t="shared" si="236"/>
        <v/>
      </c>
      <c r="AN863" s="46" t="str">
        <f t="shared" si="237"/>
        <v/>
      </c>
      <c r="AO863" s="46" t="str">
        <f t="shared" si="238"/>
        <v/>
      </c>
      <c r="AP863" s="46" t="str">
        <f t="shared" si="239"/>
        <v/>
      </c>
      <c r="AQ863" s="46" t="str">
        <f t="shared" si="240"/>
        <v/>
      </c>
    </row>
    <row r="864" spans="2:43" x14ac:dyDescent="0.25">
      <c r="B864" s="139"/>
      <c r="C864" s="139"/>
      <c r="D864" s="3"/>
      <c r="E864" s="1"/>
      <c r="F864" s="3" t="str">
        <f t="shared" si="243"/>
        <v/>
      </c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Y864" s="20"/>
      <c r="Z864" s="4"/>
      <c r="AA864" s="4" t="str">
        <f t="shared" si="241"/>
        <v/>
      </c>
      <c r="AB864" s="4" t="str">
        <f t="shared" si="242"/>
        <v/>
      </c>
      <c r="AD864" s="47" t="str">
        <f t="shared" si="227"/>
        <v/>
      </c>
      <c r="AE864" s="47" t="str">
        <f t="shared" si="228"/>
        <v/>
      </c>
      <c r="AF864" s="46" t="str">
        <f t="shared" si="229"/>
        <v/>
      </c>
      <c r="AG864" s="47" t="str">
        <f t="shared" si="230"/>
        <v/>
      </c>
      <c r="AH864" s="46" t="str">
        <f t="shared" si="231"/>
        <v/>
      </c>
      <c r="AI864" s="46" t="str">
        <f t="shared" si="232"/>
        <v/>
      </c>
      <c r="AJ864" s="46" t="str">
        <f t="shared" si="233"/>
        <v/>
      </c>
      <c r="AK864" s="46" t="str">
        <f t="shared" si="234"/>
        <v/>
      </c>
      <c r="AL864" s="46" t="str">
        <f t="shared" si="235"/>
        <v/>
      </c>
      <c r="AM864" s="46" t="str">
        <f t="shared" si="236"/>
        <v/>
      </c>
      <c r="AN864" s="46" t="str">
        <f t="shared" si="237"/>
        <v/>
      </c>
      <c r="AO864" s="46" t="str">
        <f t="shared" si="238"/>
        <v/>
      </c>
      <c r="AP864" s="46" t="str">
        <f t="shared" si="239"/>
        <v/>
      </c>
      <c r="AQ864" s="46" t="str">
        <f t="shared" si="240"/>
        <v/>
      </c>
    </row>
    <row r="865" spans="2:43" x14ac:dyDescent="0.25">
      <c r="B865" s="139"/>
      <c r="C865" s="139"/>
      <c r="D865" s="3"/>
      <c r="E865" s="1"/>
      <c r="F865" s="3" t="str">
        <f t="shared" si="243"/>
        <v/>
      </c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Y865" s="20"/>
      <c r="Z865" s="4"/>
      <c r="AA865" s="4" t="str">
        <f t="shared" si="241"/>
        <v/>
      </c>
      <c r="AB865" s="4" t="str">
        <f t="shared" si="242"/>
        <v/>
      </c>
      <c r="AD865" s="47" t="str">
        <f t="shared" si="227"/>
        <v/>
      </c>
      <c r="AE865" s="47" t="str">
        <f t="shared" si="228"/>
        <v/>
      </c>
      <c r="AF865" s="46" t="str">
        <f t="shared" si="229"/>
        <v/>
      </c>
      <c r="AG865" s="47" t="str">
        <f t="shared" si="230"/>
        <v/>
      </c>
      <c r="AH865" s="46" t="str">
        <f t="shared" si="231"/>
        <v/>
      </c>
      <c r="AI865" s="46" t="str">
        <f t="shared" si="232"/>
        <v/>
      </c>
      <c r="AJ865" s="46" t="str">
        <f t="shared" si="233"/>
        <v/>
      </c>
      <c r="AK865" s="46" t="str">
        <f t="shared" si="234"/>
        <v/>
      </c>
      <c r="AL865" s="46" t="str">
        <f t="shared" si="235"/>
        <v/>
      </c>
      <c r="AM865" s="46" t="str">
        <f t="shared" si="236"/>
        <v/>
      </c>
      <c r="AN865" s="46" t="str">
        <f t="shared" si="237"/>
        <v/>
      </c>
      <c r="AO865" s="46" t="str">
        <f t="shared" si="238"/>
        <v/>
      </c>
      <c r="AP865" s="46" t="str">
        <f t="shared" si="239"/>
        <v/>
      </c>
      <c r="AQ865" s="46" t="str">
        <f t="shared" si="240"/>
        <v/>
      </c>
    </row>
    <row r="866" spans="2:43" x14ac:dyDescent="0.25">
      <c r="B866" s="139"/>
      <c r="C866" s="139"/>
      <c r="D866" s="3"/>
      <c r="E866" s="1"/>
      <c r="F866" s="3" t="str">
        <f t="shared" si="243"/>
        <v/>
      </c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Y866" s="20"/>
      <c r="Z866" s="4"/>
      <c r="AA866" s="4" t="str">
        <f t="shared" si="241"/>
        <v/>
      </c>
      <c r="AB866" s="4" t="str">
        <f t="shared" si="242"/>
        <v/>
      </c>
      <c r="AD866" s="47" t="str">
        <f t="shared" si="227"/>
        <v/>
      </c>
      <c r="AE866" s="47" t="str">
        <f t="shared" si="228"/>
        <v/>
      </c>
      <c r="AF866" s="46" t="str">
        <f t="shared" si="229"/>
        <v/>
      </c>
      <c r="AG866" s="47" t="str">
        <f t="shared" si="230"/>
        <v/>
      </c>
      <c r="AH866" s="46" t="str">
        <f t="shared" si="231"/>
        <v/>
      </c>
      <c r="AI866" s="46" t="str">
        <f t="shared" si="232"/>
        <v/>
      </c>
      <c r="AJ866" s="46" t="str">
        <f t="shared" si="233"/>
        <v/>
      </c>
      <c r="AK866" s="46" t="str">
        <f t="shared" si="234"/>
        <v/>
      </c>
      <c r="AL866" s="46" t="str">
        <f t="shared" si="235"/>
        <v/>
      </c>
      <c r="AM866" s="46" t="str">
        <f t="shared" si="236"/>
        <v/>
      </c>
      <c r="AN866" s="46" t="str">
        <f t="shared" si="237"/>
        <v/>
      </c>
      <c r="AO866" s="46" t="str">
        <f t="shared" si="238"/>
        <v/>
      </c>
      <c r="AP866" s="46" t="str">
        <f t="shared" si="239"/>
        <v/>
      </c>
      <c r="AQ866" s="46" t="str">
        <f t="shared" si="240"/>
        <v/>
      </c>
    </row>
    <row r="867" spans="2:43" x14ac:dyDescent="0.25">
      <c r="B867" s="139"/>
      <c r="C867" s="139"/>
      <c r="D867" s="3"/>
      <c r="E867" s="1"/>
      <c r="F867" s="3" t="str">
        <f t="shared" si="243"/>
        <v/>
      </c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Y867" s="20"/>
      <c r="Z867" s="4"/>
      <c r="AA867" s="4" t="str">
        <f t="shared" si="241"/>
        <v/>
      </c>
      <c r="AB867" s="4" t="str">
        <f t="shared" si="242"/>
        <v/>
      </c>
      <c r="AD867" s="47" t="str">
        <f t="shared" si="227"/>
        <v/>
      </c>
      <c r="AE867" s="47" t="str">
        <f t="shared" si="228"/>
        <v/>
      </c>
      <c r="AF867" s="46" t="str">
        <f t="shared" si="229"/>
        <v/>
      </c>
      <c r="AG867" s="47" t="str">
        <f t="shared" si="230"/>
        <v/>
      </c>
      <c r="AH867" s="46" t="str">
        <f t="shared" si="231"/>
        <v/>
      </c>
      <c r="AI867" s="46" t="str">
        <f t="shared" si="232"/>
        <v/>
      </c>
      <c r="AJ867" s="46" t="str">
        <f t="shared" si="233"/>
        <v/>
      </c>
      <c r="AK867" s="46" t="str">
        <f t="shared" si="234"/>
        <v/>
      </c>
      <c r="AL867" s="46" t="str">
        <f t="shared" si="235"/>
        <v/>
      </c>
      <c r="AM867" s="46" t="str">
        <f t="shared" si="236"/>
        <v/>
      </c>
      <c r="AN867" s="46" t="str">
        <f t="shared" si="237"/>
        <v/>
      </c>
      <c r="AO867" s="46" t="str">
        <f t="shared" si="238"/>
        <v/>
      </c>
      <c r="AP867" s="46" t="str">
        <f t="shared" si="239"/>
        <v/>
      </c>
      <c r="AQ867" s="46" t="str">
        <f t="shared" si="240"/>
        <v/>
      </c>
    </row>
    <row r="868" spans="2:43" x14ac:dyDescent="0.25">
      <c r="B868" s="139"/>
      <c r="C868" s="139"/>
      <c r="D868" s="3"/>
      <c r="E868" s="1"/>
      <c r="F868" s="3" t="str">
        <f t="shared" si="243"/>
        <v/>
      </c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Y868" s="20"/>
      <c r="Z868" s="4"/>
      <c r="AA868" s="4" t="str">
        <f t="shared" si="241"/>
        <v/>
      </c>
      <c r="AB868" s="4" t="str">
        <f t="shared" si="242"/>
        <v/>
      </c>
      <c r="AD868" s="47" t="str">
        <f t="shared" si="227"/>
        <v/>
      </c>
      <c r="AE868" s="47" t="str">
        <f t="shared" si="228"/>
        <v/>
      </c>
      <c r="AF868" s="46" t="str">
        <f t="shared" si="229"/>
        <v/>
      </c>
      <c r="AG868" s="47" t="str">
        <f t="shared" si="230"/>
        <v/>
      </c>
      <c r="AH868" s="46" t="str">
        <f t="shared" si="231"/>
        <v/>
      </c>
      <c r="AI868" s="46" t="str">
        <f t="shared" si="232"/>
        <v/>
      </c>
      <c r="AJ868" s="46" t="str">
        <f t="shared" si="233"/>
        <v/>
      </c>
      <c r="AK868" s="46" t="str">
        <f t="shared" si="234"/>
        <v/>
      </c>
      <c r="AL868" s="46" t="str">
        <f t="shared" si="235"/>
        <v/>
      </c>
      <c r="AM868" s="46" t="str">
        <f t="shared" si="236"/>
        <v/>
      </c>
      <c r="AN868" s="46" t="str">
        <f t="shared" si="237"/>
        <v/>
      </c>
      <c r="AO868" s="46" t="str">
        <f t="shared" si="238"/>
        <v/>
      </c>
      <c r="AP868" s="46" t="str">
        <f t="shared" si="239"/>
        <v/>
      </c>
      <c r="AQ868" s="46" t="str">
        <f t="shared" si="240"/>
        <v/>
      </c>
    </row>
    <row r="869" spans="2:43" x14ac:dyDescent="0.25">
      <c r="B869" s="139"/>
      <c r="C869" s="139"/>
      <c r="D869" s="3"/>
      <c r="E869" s="1"/>
      <c r="F869" s="3" t="str">
        <f t="shared" si="243"/>
        <v/>
      </c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Y869" s="20"/>
      <c r="Z869" s="4"/>
      <c r="AA869" s="4" t="str">
        <f t="shared" si="241"/>
        <v/>
      </c>
      <c r="AB869" s="4" t="str">
        <f t="shared" si="242"/>
        <v/>
      </c>
      <c r="AD869" s="47" t="str">
        <f t="shared" si="227"/>
        <v/>
      </c>
      <c r="AE869" s="47" t="str">
        <f t="shared" si="228"/>
        <v/>
      </c>
      <c r="AF869" s="46" t="str">
        <f t="shared" si="229"/>
        <v/>
      </c>
      <c r="AG869" s="47" t="str">
        <f t="shared" si="230"/>
        <v/>
      </c>
      <c r="AH869" s="46" t="str">
        <f t="shared" si="231"/>
        <v/>
      </c>
      <c r="AI869" s="46" t="str">
        <f t="shared" si="232"/>
        <v/>
      </c>
      <c r="AJ869" s="46" t="str">
        <f t="shared" si="233"/>
        <v/>
      </c>
      <c r="AK869" s="46" t="str">
        <f t="shared" si="234"/>
        <v/>
      </c>
      <c r="AL869" s="46" t="str">
        <f t="shared" si="235"/>
        <v/>
      </c>
      <c r="AM869" s="46" t="str">
        <f t="shared" si="236"/>
        <v/>
      </c>
      <c r="AN869" s="46" t="str">
        <f t="shared" si="237"/>
        <v/>
      </c>
      <c r="AO869" s="46" t="str">
        <f t="shared" si="238"/>
        <v/>
      </c>
      <c r="AP869" s="46" t="str">
        <f t="shared" si="239"/>
        <v/>
      </c>
      <c r="AQ869" s="46" t="str">
        <f t="shared" si="240"/>
        <v/>
      </c>
    </row>
    <row r="870" spans="2:43" x14ac:dyDescent="0.25">
      <c r="B870" s="139"/>
      <c r="C870" s="139"/>
      <c r="D870" s="3"/>
      <c r="E870" s="1"/>
      <c r="F870" s="3" t="str">
        <f t="shared" si="243"/>
        <v/>
      </c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Y870" s="20"/>
      <c r="Z870" s="4"/>
      <c r="AA870" s="4" t="str">
        <f t="shared" si="241"/>
        <v/>
      </c>
      <c r="AB870" s="4" t="str">
        <f t="shared" si="242"/>
        <v/>
      </c>
      <c r="AD870" s="47" t="str">
        <f t="shared" si="227"/>
        <v/>
      </c>
      <c r="AE870" s="47" t="str">
        <f t="shared" si="228"/>
        <v/>
      </c>
      <c r="AF870" s="46" t="str">
        <f t="shared" si="229"/>
        <v/>
      </c>
      <c r="AG870" s="47" t="str">
        <f t="shared" si="230"/>
        <v/>
      </c>
      <c r="AH870" s="46" t="str">
        <f t="shared" si="231"/>
        <v/>
      </c>
      <c r="AI870" s="46" t="str">
        <f t="shared" si="232"/>
        <v/>
      </c>
      <c r="AJ870" s="46" t="str">
        <f t="shared" si="233"/>
        <v/>
      </c>
      <c r="AK870" s="46" t="str">
        <f t="shared" si="234"/>
        <v/>
      </c>
      <c r="AL870" s="46" t="str">
        <f t="shared" si="235"/>
        <v/>
      </c>
      <c r="AM870" s="46" t="str">
        <f t="shared" si="236"/>
        <v/>
      </c>
      <c r="AN870" s="46" t="str">
        <f t="shared" si="237"/>
        <v/>
      </c>
      <c r="AO870" s="46" t="str">
        <f t="shared" si="238"/>
        <v/>
      </c>
      <c r="AP870" s="46" t="str">
        <f t="shared" si="239"/>
        <v/>
      </c>
      <c r="AQ870" s="46" t="str">
        <f t="shared" si="240"/>
        <v/>
      </c>
    </row>
    <row r="871" spans="2:43" x14ac:dyDescent="0.25">
      <c r="B871" s="139"/>
      <c r="C871" s="139"/>
      <c r="D871" s="3"/>
      <c r="E871" s="1"/>
      <c r="F871" s="3" t="str">
        <f t="shared" si="243"/>
        <v/>
      </c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Y871" s="20"/>
      <c r="Z871" s="4"/>
      <c r="AA871" s="4" t="str">
        <f t="shared" si="241"/>
        <v/>
      </c>
      <c r="AB871" s="4" t="str">
        <f t="shared" si="242"/>
        <v/>
      </c>
      <c r="AD871" s="47" t="str">
        <f t="shared" si="227"/>
        <v/>
      </c>
      <c r="AE871" s="47" t="str">
        <f t="shared" si="228"/>
        <v/>
      </c>
      <c r="AF871" s="46" t="str">
        <f t="shared" si="229"/>
        <v/>
      </c>
      <c r="AG871" s="47" t="str">
        <f t="shared" si="230"/>
        <v/>
      </c>
      <c r="AH871" s="46" t="str">
        <f t="shared" si="231"/>
        <v/>
      </c>
      <c r="AI871" s="46" t="str">
        <f t="shared" si="232"/>
        <v/>
      </c>
      <c r="AJ871" s="46" t="str">
        <f t="shared" si="233"/>
        <v/>
      </c>
      <c r="AK871" s="46" t="str">
        <f t="shared" si="234"/>
        <v/>
      </c>
      <c r="AL871" s="46" t="str">
        <f t="shared" si="235"/>
        <v/>
      </c>
      <c r="AM871" s="46" t="str">
        <f t="shared" si="236"/>
        <v/>
      </c>
      <c r="AN871" s="46" t="str">
        <f t="shared" si="237"/>
        <v/>
      </c>
      <c r="AO871" s="46" t="str">
        <f t="shared" si="238"/>
        <v/>
      </c>
      <c r="AP871" s="46" t="str">
        <f t="shared" si="239"/>
        <v/>
      </c>
      <c r="AQ871" s="46" t="str">
        <f t="shared" si="240"/>
        <v/>
      </c>
    </row>
    <row r="872" spans="2:43" x14ac:dyDescent="0.25">
      <c r="B872" s="139"/>
      <c r="C872" s="139"/>
      <c r="D872" s="3"/>
      <c r="E872" s="1"/>
      <c r="F872" s="3" t="str">
        <f t="shared" si="243"/>
        <v/>
      </c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Y872" s="20"/>
      <c r="Z872" s="4"/>
      <c r="AA872" s="4" t="str">
        <f t="shared" si="241"/>
        <v/>
      </c>
      <c r="AB872" s="4" t="str">
        <f t="shared" si="242"/>
        <v/>
      </c>
      <c r="AD872" s="47" t="str">
        <f t="shared" si="227"/>
        <v/>
      </c>
      <c r="AE872" s="47" t="str">
        <f t="shared" si="228"/>
        <v/>
      </c>
      <c r="AF872" s="46" t="str">
        <f t="shared" si="229"/>
        <v/>
      </c>
      <c r="AG872" s="47" t="str">
        <f t="shared" si="230"/>
        <v/>
      </c>
      <c r="AH872" s="46" t="str">
        <f t="shared" si="231"/>
        <v/>
      </c>
      <c r="AI872" s="46" t="str">
        <f t="shared" si="232"/>
        <v/>
      </c>
      <c r="AJ872" s="46" t="str">
        <f t="shared" si="233"/>
        <v/>
      </c>
      <c r="AK872" s="46" t="str">
        <f t="shared" si="234"/>
        <v/>
      </c>
      <c r="AL872" s="46" t="str">
        <f t="shared" si="235"/>
        <v/>
      </c>
      <c r="AM872" s="46" t="str">
        <f t="shared" si="236"/>
        <v/>
      </c>
      <c r="AN872" s="46" t="str">
        <f t="shared" si="237"/>
        <v/>
      </c>
      <c r="AO872" s="46" t="str">
        <f t="shared" si="238"/>
        <v/>
      </c>
      <c r="AP872" s="46" t="str">
        <f t="shared" si="239"/>
        <v/>
      </c>
      <c r="AQ872" s="46" t="str">
        <f t="shared" si="240"/>
        <v/>
      </c>
    </row>
    <row r="873" spans="2:43" x14ac:dyDescent="0.25">
      <c r="B873" s="139"/>
      <c r="C873" s="139"/>
      <c r="D873" s="3"/>
      <c r="E873" s="1"/>
      <c r="F873" s="3" t="str">
        <f t="shared" si="243"/>
        <v/>
      </c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Y873" s="20"/>
      <c r="Z873" s="4"/>
      <c r="AA873" s="4" t="str">
        <f t="shared" si="241"/>
        <v/>
      </c>
      <c r="AB873" s="4" t="str">
        <f t="shared" si="242"/>
        <v/>
      </c>
      <c r="AD873" s="47" t="str">
        <f t="shared" si="227"/>
        <v/>
      </c>
      <c r="AE873" s="47" t="str">
        <f t="shared" si="228"/>
        <v/>
      </c>
      <c r="AF873" s="46" t="str">
        <f t="shared" si="229"/>
        <v/>
      </c>
      <c r="AG873" s="47" t="str">
        <f t="shared" si="230"/>
        <v/>
      </c>
      <c r="AH873" s="46" t="str">
        <f t="shared" si="231"/>
        <v/>
      </c>
      <c r="AI873" s="46" t="str">
        <f t="shared" si="232"/>
        <v/>
      </c>
      <c r="AJ873" s="46" t="str">
        <f t="shared" si="233"/>
        <v/>
      </c>
      <c r="AK873" s="46" t="str">
        <f t="shared" si="234"/>
        <v/>
      </c>
      <c r="AL873" s="46" t="str">
        <f t="shared" si="235"/>
        <v/>
      </c>
      <c r="AM873" s="46" t="str">
        <f t="shared" si="236"/>
        <v/>
      </c>
      <c r="AN873" s="46" t="str">
        <f t="shared" si="237"/>
        <v/>
      </c>
      <c r="AO873" s="46" t="str">
        <f t="shared" si="238"/>
        <v/>
      </c>
      <c r="AP873" s="46" t="str">
        <f t="shared" si="239"/>
        <v/>
      </c>
      <c r="AQ873" s="46" t="str">
        <f t="shared" si="240"/>
        <v/>
      </c>
    </row>
    <row r="874" spans="2:43" x14ac:dyDescent="0.25">
      <c r="B874" s="139"/>
      <c r="C874" s="139"/>
      <c r="D874" s="3"/>
      <c r="E874" s="1"/>
      <c r="F874" s="3" t="str">
        <f t="shared" si="243"/>
        <v/>
      </c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Y874" s="20"/>
      <c r="Z874" s="4"/>
      <c r="AA874" s="4" t="str">
        <f t="shared" si="241"/>
        <v/>
      </c>
      <c r="AB874" s="4" t="str">
        <f t="shared" si="242"/>
        <v/>
      </c>
      <c r="AD874" s="47" t="str">
        <f t="shared" si="227"/>
        <v/>
      </c>
      <c r="AE874" s="47" t="str">
        <f t="shared" si="228"/>
        <v/>
      </c>
      <c r="AF874" s="46" t="str">
        <f t="shared" si="229"/>
        <v/>
      </c>
      <c r="AG874" s="47" t="str">
        <f t="shared" si="230"/>
        <v/>
      </c>
      <c r="AH874" s="46" t="str">
        <f t="shared" si="231"/>
        <v/>
      </c>
      <c r="AI874" s="46" t="str">
        <f t="shared" si="232"/>
        <v/>
      </c>
      <c r="AJ874" s="46" t="str">
        <f t="shared" si="233"/>
        <v/>
      </c>
      <c r="AK874" s="46" t="str">
        <f t="shared" si="234"/>
        <v/>
      </c>
      <c r="AL874" s="46" t="str">
        <f t="shared" si="235"/>
        <v/>
      </c>
      <c r="AM874" s="46" t="str">
        <f t="shared" si="236"/>
        <v/>
      </c>
      <c r="AN874" s="46" t="str">
        <f t="shared" si="237"/>
        <v/>
      </c>
      <c r="AO874" s="46" t="str">
        <f t="shared" si="238"/>
        <v/>
      </c>
      <c r="AP874" s="46" t="str">
        <f t="shared" si="239"/>
        <v/>
      </c>
      <c r="AQ874" s="46" t="str">
        <f t="shared" si="240"/>
        <v/>
      </c>
    </row>
    <row r="875" spans="2:43" x14ac:dyDescent="0.25">
      <c r="B875" s="139"/>
      <c r="C875" s="139"/>
      <c r="D875" s="3"/>
      <c r="E875" s="1"/>
      <c r="F875" s="3" t="str">
        <f t="shared" si="243"/>
        <v/>
      </c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Y875" s="20"/>
      <c r="Z875" s="4"/>
      <c r="AA875" s="4" t="str">
        <f t="shared" si="241"/>
        <v/>
      </c>
      <c r="AB875" s="4" t="str">
        <f t="shared" si="242"/>
        <v/>
      </c>
      <c r="AD875" s="47" t="str">
        <f t="shared" si="227"/>
        <v/>
      </c>
      <c r="AE875" s="47" t="str">
        <f t="shared" si="228"/>
        <v/>
      </c>
      <c r="AF875" s="46" t="str">
        <f t="shared" si="229"/>
        <v/>
      </c>
      <c r="AG875" s="47" t="str">
        <f t="shared" si="230"/>
        <v/>
      </c>
      <c r="AH875" s="46" t="str">
        <f t="shared" si="231"/>
        <v/>
      </c>
      <c r="AI875" s="46" t="str">
        <f t="shared" si="232"/>
        <v/>
      </c>
      <c r="AJ875" s="46" t="str">
        <f t="shared" si="233"/>
        <v/>
      </c>
      <c r="AK875" s="46" t="str">
        <f t="shared" si="234"/>
        <v/>
      </c>
      <c r="AL875" s="46" t="str">
        <f t="shared" si="235"/>
        <v/>
      </c>
      <c r="AM875" s="46" t="str">
        <f t="shared" si="236"/>
        <v/>
      </c>
      <c r="AN875" s="46" t="str">
        <f t="shared" si="237"/>
        <v/>
      </c>
      <c r="AO875" s="46" t="str">
        <f t="shared" si="238"/>
        <v/>
      </c>
      <c r="AP875" s="46" t="str">
        <f t="shared" si="239"/>
        <v/>
      </c>
      <c r="AQ875" s="46" t="str">
        <f t="shared" si="240"/>
        <v/>
      </c>
    </row>
    <row r="876" spans="2:43" x14ac:dyDescent="0.25">
      <c r="B876" s="139"/>
      <c r="C876" s="139"/>
      <c r="D876" s="3"/>
      <c r="E876" s="1"/>
      <c r="F876" s="3" t="str">
        <f t="shared" si="243"/>
        <v/>
      </c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Y876" s="20"/>
      <c r="Z876" s="4"/>
      <c r="AA876" s="4" t="str">
        <f t="shared" si="241"/>
        <v/>
      </c>
      <c r="AB876" s="4" t="str">
        <f t="shared" si="242"/>
        <v/>
      </c>
      <c r="AD876" s="47" t="str">
        <f t="shared" si="227"/>
        <v/>
      </c>
      <c r="AE876" s="47" t="str">
        <f t="shared" si="228"/>
        <v/>
      </c>
      <c r="AF876" s="46" t="str">
        <f t="shared" si="229"/>
        <v/>
      </c>
      <c r="AG876" s="47" t="str">
        <f t="shared" si="230"/>
        <v/>
      </c>
      <c r="AH876" s="46" t="str">
        <f t="shared" si="231"/>
        <v/>
      </c>
      <c r="AI876" s="46" t="str">
        <f t="shared" si="232"/>
        <v/>
      </c>
      <c r="AJ876" s="46" t="str">
        <f t="shared" si="233"/>
        <v/>
      </c>
      <c r="AK876" s="46" t="str">
        <f t="shared" si="234"/>
        <v/>
      </c>
      <c r="AL876" s="46" t="str">
        <f t="shared" si="235"/>
        <v/>
      </c>
      <c r="AM876" s="46" t="str">
        <f t="shared" si="236"/>
        <v/>
      </c>
      <c r="AN876" s="46" t="str">
        <f t="shared" si="237"/>
        <v/>
      </c>
      <c r="AO876" s="46" t="str">
        <f t="shared" si="238"/>
        <v/>
      </c>
      <c r="AP876" s="46" t="str">
        <f t="shared" si="239"/>
        <v/>
      </c>
      <c r="AQ876" s="46" t="str">
        <f t="shared" si="240"/>
        <v/>
      </c>
    </row>
    <row r="877" spans="2:43" x14ac:dyDescent="0.25">
      <c r="B877" s="139"/>
      <c r="C877" s="139"/>
      <c r="D877" s="3"/>
      <c r="E877" s="1"/>
      <c r="F877" s="3" t="str">
        <f t="shared" si="243"/>
        <v/>
      </c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Y877" s="20"/>
      <c r="Z877" s="4"/>
      <c r="AA877" s="4" t="str">
        <f t="shared" si="241"/>
        <v/>
      </c>
      <c r="AB877" s="4" t="str">
        <f t="shared" si="242"/>
        <v/>
      </c>
      <c r="AD877" s="47" t="str">
        <f t="shared" ref="AD877:AD940" si="244">IF(OR(B877="PARTIDA",B877="SUBPARTIDA"),MID(D877,1,2),"")</f>
        <v/>
      </c>
      <c r="AE877" s="47" t="str">
        <f t="shared" ref="AE877:AE940" si="245">IF(AND($E877=$E$13,OR($B877="PARTIDA",$B877="SUBPARTIDA")),IF($G877="PZ",$AN$2,1),"")</f>
        <v/>
      </c>
      <c r="AF877" s="46" t="str">
        <f t="shared" ref="AF877:AF940" si="246">IF(E877=$E$13,MID($G877,1,3),"")</f>
        <v/>
      </c>
      <c r="AG877" s="47" t="str">
        <f t="shared" ref="AG877:AG940" si="247">IF(E877=$E$13,AA877,"")</f>
        <v/>
      </c>
      <c r="AH877" s="46" t="str">
        <f t="shared" ref="AH877:AH940" si="248">IF(AH$13="","",IF($E877=$E$12,IF(OR($B877="partida",$B877="SUBPARTIDA"),S877*$Z877,""),""))</f>
        <v/>
      </c>
      <c r="AI877" s="46" t="str">
        <f t="shared" ref="AI877:AI940" si="249">IF(AI$13="","",IF($E877=$E$12,IF(OR($B877="partida",$B877="SUBPARTIDA"),T877*$Z877,""),""))</f>
        <v/>
      </c>
      <c r="AJ877" s="46" t="str">
        <f t="shared" ref="AJ877:AJ940" si="250">IF(AJ$13="","",IF($E877=$E$12,IF(OR($B877="partida",$B877="SUBPARTIDA"),U877*$Z877,""),""))</f>
        <v/>
      </c>
      <c r="AK877" s="46" t="str">
        <f t="shared" ref="AK877:AK940" si="251">IF(AK$13="","",IF($E877=$E$12,IF(OR($B877="partida",$B877="SUBPARTIDA"),V877*$Z877,""),""))</f>
        <v/>
      </c>
      <c r="AL877" s="46" t="str">
        <f t="shared" ref="AL877:AL940" si="252">IF(AL$13="","",IF($E877=$E$12,IF(OR($B877="partida",$B877="SUBPARTIDA"),W877*$Z877,""),""))</f>
        <v/>
      </c>
      <c r="AM877" s="46" t="str">
        <f t="shared" ref="AM877:AM940" si="253">IF(AM$13="","",IF($E877=$E$13,"",IF(OR($B877="PARTIDA",$B877="SUBPARTIDA"),S877*$Z877,"")))</f>
        <v/>
      </c>
      <c r="AN877" s="46" t="str">
        <f t="shared" ref="AN877:AN940" si="254">IF(AN$13="","",IF($E877=$E$13,"",IF(OR($B877="PARTIDA",$B877="SUBPARTIDA"),T877*$Z877,"")))</f>
        <v/>
      </c>
      <c r="AO877" s="46" t="str">
        <f t="shared" ref="AO877:AO940" si="255">IF(AO$13="","",IF($E877=$E$13,"",IF(OR($B877="PARTIDA",$B877="SUBPARTIDA"),U877*$Z877,"")))</f>
        <v/>
      </c>
      <c r="AP877" s="46" t="str">
        <f t="shared" ref="AP877:AP940" si="256">IF(AP$13="","",IF($E877=$E$13,"",IF(OR($B877="PARTIDA",$B877="SUBPARTIDA"),V877*$Z877,"")))</f>
        <v/>
      </c>
      <c r="AQ877" s="46" t="str">
        <f t="shared" ref="AQ877:AQ940" si="257">IF(AQ$13="","",IF($E877=$E$13,"",IF(OR($B877="PARTIDA",$B877="SUBPARTIDA"),W877*$Z877,"")))</f>
        <v/>
      </c>
    </row>
    <row r="878" spans="2:43" x14ac:dyDescent="0.25">
      <c r="B878" s="139"/>
      <c r="C878" s="139"/>
      <c r="D878" s="3"/>
      <c r="E878" s="1"/>
      <c r="F878" s="3" t="str">
        <f t="shared" si="243"/>
        <v/>
      </c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Y878" s="20"/>
      <c r="Z878" s="4"/>
      <c r="AA878" s="4" t="str">
        <f t="shared" si="241"/>
        <v/>
      </c>
      <c r="AB878" s="4" t="str">
        <f t="shared" si="242"/>
        <v/>
      </c>
      <c r="AD878" s="47" t="str">
        <f t="shared" si="244"/>
        <v/>
      </c>
      <c r="AE878" s="47" t="str">
        <f t="shared" si="245"/>
        <v/>
      </c>
      <c r="AF878" s="46" t="str">
        <f t="shared" si="246"/>
        <v/>
      </c>
      <c r="AG878" s="47" t="str">
        <f t="shared" si="247"/>
        <v/>
      </c>
      <c r="AH878" s="46" t="str">
        <f t="shared" si="248"/>
        <v/>
      </c>
      <c r="AI878" s="46" t="str">
        <f t="shared" si="249"/>
        <v/>
      </c>
      <c r="AJ878" s="46" t="str">
        <f t="shared" si="250"/>
        <v/>
      </c>
      <c r="AK878" s="46" t="str">
        <f t="shared" si="251"/>
        <v/>
      </c>
      <c r="AL878" s="46" t="str">
        <f t="shared" si="252"/>
        <v/>
      </c>
      <c r="AM878" s="46" t="str">
        <f t="shared" si="253"/>
        <v/>
      </c>
      <c r="AN878" s="46" t="str">
        <f t="shared" si="254"/>
        <v/>
      </c>
      <c r="AO878" s="46" t="str">
        <f t="shared" si="255"/>
        <v/>
      </c>
      <c r="AP878" s="46" t="str">
        <f t="shared" si="256"/>
        <v/>
      </c>
      <c r="AQ878" s="46" t="str">
        <f t="shared" si="257"/>
        <v/>
      </c>
    </row>
    <row r="879" spans="2:43" x14ac:dyDescent="0.25">
      <c r="B879" s="139"/>
      <c r="C879" s="139"/>
      <c r="D879" s="3"/>
      <c r="E879" s="1"/>
      <c r="F879" s="3" t="str">
        <f t="shared" si="243"/>
        <v/>
      </c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Y879" s="20"/>
      <c r="Z879" s="4"/>
      <c r="AA879" s="4" t="str">
        <f t="shared" si="241"/>
        <v/>
      </c>
      <c r="AB879" s="4" t="str">
        <f t="shared" si="242"/>
        <v/>
      </c>
      <c r="AD879" s="47" t="str">
        <f t="shared" si="244"/>
        <v/>
      </c>
      <c r="AE879" s="47" t="str">
        <f t="shared" si="245"/>
        <v/>
      </c>
      <c r="AF879" s="46" t="str">
        <f t="shared" si="246"/>
        <v/>
      </c>
      <c r="AG879" s="47" t="str">
        <f t="shared" si="247"/>
        <v/>
      </c>
      <c r="AH879" s="46" t="str">
        <f t="shared" si="248"/>
        <v/>
      </c>
      <c r="AI879" s="46" t="str">
        <f t="shared" si="249"/>
        <v/>
      </c>
      <c r="AJ879" s="46" t="str">
        <f t="shared" si="250"/>
        <v/>
      </c>
      <c r="AK879" s="46" t="str">
        <f t="shared" si="251"/>
        <v/>
      </c>
      <c r="AL879" s="46" t="str">
        <f t="shared" si="252"/>
        <v/>
      </c>
      <c r="AM879" s="46" t="str">
        <f t="shared" si="253"/>
        <v/>
      </c>
      <c r="AN879" s="46" t="str">
        <f t="shared" si="254"/>
        <v/>
      </c>
      <c r="AO879" s="46" t="str">
        <f t="shared" si="255"/>
        <v/>
      </c>
      <c r="AP879" s="46" t="str">
        <f t="shared" si="256"/>
        <v/>
      </c>
      <c r="AQ879" s="46" t="str">
        <f t="shared" si="257"/>
        <v/>
      </c>
    </row>
    <row r="880" spans="2:43" x14ac:dyDescent="0.25">
      <c r="B880" s="139"/>
      <c r="C880" s="139"/>
      <c r="D880" s="3"/>
      <c r="E880" s="1"/>
      <c r="F880" s="3" t="str">
        <f t="shared" si="243"/>
        <v/>
      </c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Y880" s="20"/>
      <c r="Z880" s="4"/>
      <c r="AA880" s="4" t="str">
        <f t="shared" si="241"/>
        <v/>
      </c>
      <c r="AB880" s="4" t="str">
        <f t="shared" si="242"/>
        <v/>
      </c>
      <c r="AD880" s="47" t="str">
        <f t="shared" si="244"/>
        <v/>
      </c>
      <c r="AE880" s="47" t="str">
        <f t="shared" si="245"/>
        <v/>
      </c>
      <c r="AF880" s="46" t="str">
        <f t="shared" si="246"/>
        <v/>
      </c>
      <c r="AG880" s="47" t="str">
        <f t="shared" si="247"/>
        <v/>
      </c>
      <c r="AH880" s="46" t="str">
        <f t="shared" si="248"/>
        <v/>
      </c>
      <c r="AI880" s="46" t="str">
        <f t="shared" si="249"/>
        <v/>
      </c>
      <c r="AJ880" s="46" t="str">
        <f t="shared" si="250"/>
        <v/>
      </c>
      <c r="AK880" s="46" t="str">
        <f t="shared" si="251"/>
        <v/>
      </c>
      <c r="AL880" s="46" t="str">
        <f t="shared" si="252"/>
        <v/>
      </c>
      <c r="AM880" s="46" t="str">
        <f t="shared" si="253"/>
        <v/>
      </c>
      <c r="AN880" s="46" t="str">
        <f t="shared" si="254"/>
        <v/>
      </c>
      <c r="AO880" s="46" t="str">
        <f t="shared" si="255"/>
        <v/>
      </c>
      <c r="AP880" s="46" t="str">
        <f t="shared" si="256"/>
        <v/>
      </c>
      <c r="AQ880" s="46" t="str">
        <f t="shared" si="257"/>
        <v/>
      </c>
    </row>
    <row r="881" spans="2:43" x14ac:dyDescent="0.25">
      <c r="B881" s="139"/>
      <c r="C881" s="139"/>
      <c r="D881" s="3"/>
      <c r="E881" s="1"/>
      <c r="F881" s="3" t="str">
        <f t="shared" si="243"/>
        <v/>
      </c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Y881" s="20"/>
      <c r="Z881" s="4"/>
      <c r="AA881" s="4" t="str">
        <f t="shared" si="241"/>
        <v/>
      </c>
      <c r="AB881" s="4" t="str">
        <f t="shared" si="242"/>
        <v/>
      </c>
      <c r="AD881" s="47" t="str">
        <f t="shared" si="244"/>
        <v/>
      </c>
      <c r="AE881" s="47" t="str">
        <f t="shared" si="245"/>
        <v/>
      </c>
      <c r="AF881" s="46" t="str">
        <f t="shared" si="246"/>
        <v/>
      </c>
      <c r="AG881" s="47" t="str">
        <f t="shared" si="247"/>
        <v/>
      </c>
      <c r="AH881" s="46" t="str">
        <f t="shared" si="248"/>
        <v/>
      </c>
      <c r="AI881" s="46" t="str">
        <f t="shared" si="249"/>
        <v/>
      </c>
      <c r="AJ881" s="46" t="str">
        <f t="shared" si="250"/>
        <v/>
      </c>
      <c r="AK881" s="46" t="str">
        <f t="shared" si="251"/>
        <v/>
      </c>
      <c r="AL881" s="46" t="str">
        <f t="shared" si="252"/>
        <v/>
      </c>
      <c r="AM881" s="46" t="str">
        <f t="shared" si="253"/>
        <v/>
      </c>
      <c r="AN881" s="46" t="str">
        <f t="shared" si="254"/>
        <v/>
      </c>
      <c r="AO881" s="46" t="str">
        <f t="shared" si="255"/>
        <v/>
      </c>
      <c r="AP881" s="46" t="str">
        <f t="shared" si="256"/>
        <v/>
      </c>
      <c r="AQ881" s="46" t="str">
        <f t="shared" si="257"/>
        <v/>
      </c>
    </row>
    <row r="882" spans="2:43" x14ac:dyDescent="0.25">
      <c r="B882" s="139"/>
      <c r="C882" s="139"/>
      <c r="D882" s="3"/>
      <c r="E882" s="1"/>
      <c r="F882" s="3" t="str">
        <f t="shared" si="243"/>
        <v/>
      </c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Y882" s="20"/>
      <c r="Z882" s="4"/>
      <c r="AA882" s="4" t="str">
        <f t="shared" si="241"/>
        <v/>
      </c>
      <c r="AB882" s="4" t="str">
        <f t="shared" si="242"/>
        <v/>
      </c>
      <c r="AD882" s="47" t="str">
        <f t="shared" si="244"/>
        <v/>
      </c>
      <c r="AE882" s="47" t="str">
        <f t="shared" si="245"/>
        <v/>
      </c>
      <c r="AF882" s="46" t="str">
        <f t="shared" si="246"/>
        <v/>
      </c>
      <c r="AG882" s="47" t="str">
        <f t="shared" si="247"/>
        <v/>
      </c>
      <c r="AH882" s="46" t="str">
        <f t="shared" si="248"/>
        <v/>
      </c>
      <c r="AI882" s="46" t="str">
        <f t="shared" si="249"/>
        <v/>
      </c>
      <c r="AJ882" s="46" t="str">
        <f t="shared" si="250"/>
        <v/>
      </c>
      <c r="AK882" s="46" t="str">
        <f t="shared" si="251"/>
        <v/>
      </c>
      <c r="AL882" s="46" t="str">
        <f t="shared" si="252"/>
        <v/>
      </c>
      <c r="AM882" s="46" t="str">
        <f t="shared" si="253"/>
        <v/>
      </c>
      <c r="AN882" s="46" t="str">
        <f t="shared" si="254"/>
        <v/>
      </c>
      <c r="AO882" s="46" t="str">
        <f t="shared" si="255"/>
        <v/>
      </c>
      <c r="AP882" s="46" t="str">
        <f t="shared" si="256"/>
        <v/>
      </c>
      <c r="AQ882" s="46" t="str">
        <f t="shared" si="257"/>
        <v/>
      </c>
    </row>
    <row r="883" spans="2:43" x14ac:dyDescent="0.25">
      <c r="B883" s="139"/>
      <c r="C883" s="139"/>
      <c r="D883" s="3"/>
      <c r="E883" s="1"/>
      <c r="F883" s="3" t="str">
        <f t="shared" si="243"/>
        <v/>
      </c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Y883" s="20"/>
      <c r="Z883" s="4"/>
      <c r="AA883" s="4" t="str">
        <f t="shared" si="241"/>
        <v/>
      </c>
      <c r="AB883" s="4" t="str">
        <f t="shared" si="242"/>
        <v/>
      </c>
      <c r="AD883" s="47" t="str">
        <f t="shared" si="244"/>
        <v/>
      </c>
      <c r="AE883" s="47" t="str">
        <f t="shared" si="245"/>
        <v/>
      </c>
      <c r="AF883" s="46" t="str">
        <f t="shared" si="246"/>
        <v/>
      </c>
      <c r="AG883" s="47" t="str">
        <f t="shared" si="247"/>
        <v/>
      </c>
      <c r="AH883" s="46" t="str">
        <f t="shared" si="248"/>
        <v/>
      </c>
      <c r="AI883" s="46" t="str">
        <f t="shared" si="249"/>
        <v/>
      </c>
      <c r="AJ883" s="46" t="str">
        <f t="shared" si="250"/>
        <v/>
      </c>
      <c r="AK883" s="46" t="str">
        <f t="shared" si="251"/>
        <v/>
      </c>
      <c r="AL883" s="46" t="str">
        <f t="shared" si="252"/>
        <v/>
      </c>
      <c r="AM883" s="46" t="str">
        <f t="shared" si="253"/>
        <v/>
      </c>
      <c r="AN883" s="46" t="str">
        <f t="shared" si="254"/>
        <v/>
      </c>
      <c r="AO883" s="46" t="str">
        <f t="shared" si="255"/>
        <v/>
      </c>
      <c r="AP883" s="46" t="str">
        <f t="shared" si="256"/>
        <v/>
      </c>
      <c r="AQ883" s="46" t="str">
        <f t="shared" si="257"/>
        <v/>
      </c>
    </row>
    <row r="884" spans="2:43" x14ac:dyDescent="0.25">
      <c r="B884" s="139"/>
      <c r="C884" s="139"/>
      <c r="D884" s="3"/>
      <c r="E884" s="1"/>
      <c r="F884" s="3" t="str">
        <f t="shared" si="243"/>
        <v/>
      </c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Y884" s="20"/>
      <c r="Z884" s="4"/>
      <c r="AA884" s="4" t="str">
        <f t="shared" si="241"/>
        <v/>
      </c>
      <c r="AB884" s="4" t="str">
        <f t="shared" si="242"/>
        <v/>
      </c>
      <c r="AD884" s="47" t="str">
        <f t="shared" si="244"/>
        <v/>
      </c>
      <c r="AE884" s="47" t="str">
        <f t="shared" si="245"/>
        <v/>
      </c>
      <c r="AF884" s="46" t="str">
        <f t="shared" si="246"/>
        <v/>
      </c>
      <c r="AG884" s="47" t="str">
        <f t="shared" si="247"/>
        <v/>
      </c>
      <c r="AH884" s="46" t="str">
        <f t="shared" si="248"/>
        <v/>
      </c>
      <c r="AI884" s="46" t="str">
        <f t="shared" si="249"/>
        <v/>
      </c>
      <c r="AJ884" s="46" t="str">
        <f t="shared" si="250"/>
        <v/>
      </c>
      <c r="AK884" s="46" t="str">
        <f t="shared" si="251"/>
        <v/>
      </c>
      <c r="AL884" s="46" t="str">
        <f t="shared" si="252"/>
        <v/>
      </c>
      <c r="AM884" s="46" t="str">
        <f t="shared" si="253"/>
        <v/>
      </c>
      <c r="AN884" s="46" t="str">
        <f t="shared" si="254"/>
        <v/>
      </c>
      <c r="AO884" s="46" t="str">
        <f t="shared" si="255"/>
        <v/>
      </c>
      <c r="AP884" s="46" t="str">
        <f t="shared" si="256"/>
        <v/>
      </c>
      <c r="AQ884" s="46" t="str">
        <f t="shared" si="257"/>
        <v/>
      </c>
    </row>
    <row r="885" spans="2:43" x14ac:dyDescent="0.25">
      <c r="B885" s="139"/>
      <c r="C885" s="139"/>
      <c r="D885" s="3"/>
      <c r="E885" s="1"/>
      <c r="F885" s="3" t="str">
        <f t="shared" si="243"/>
        <v/>
      </c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Y885" s="20"/>
      <c r="Z885" s="4"/>
      <c r="AA885" s="4" t="str">
        <f t="shared" si="241"/>
        <v/>
      </c>
      <c r="AB885" s="4" t="str">
        <f t="shared" si="242"/>
        <v/>
      </c>
      <c r="AD885" s="47" t="str">
        <f t="shared" si="244"/>
        <v/>
      </c>
      <c r="AE885" s="47" t="str">
        <f t="shared" si="245"/>
        <v/>
      </c>
      <c r="AF885" s="46" t="str">
        <f t="shared" si="246"/>
        <v/>
      </c>
      <c r="AG885" s="47" t="str">
        <f t="shared" si="247"/>
        <v/>
      </c>
      <c r="AH885" s="46" t="str">
        <f t="shared" si="248"/>
        <v/>
      </c>
      <c r="AI885" s="46" t="str">
        <f t="shared" si="249"/>
        <v/>
      </c>
      <c r="AJ885" s="46" t="str">
        <f t="shared" si="250"/>
        <v/>
      </c>
      <c r="AK885" s="46" t="str">
        <f t="shared" si="251"/>
        <v/>
      </c>
      <c r="AL885" s="46" t="str">
        <f t="shared" si="252"/>
        <v/>
      </c>
      <c r="AM885" s="46" t="str">
        <f t="shared" si="253"/>
        <v/>
      </c>
      <c r="AN885" s="46" t="str">
        <f t="shared" si="254"/>
        <v/>
      </c>
      <c r="AO885" s="46" t="str">
        <f t="shared" si="255"/>
        <v/>
      </c>
      <c r="AP885" s="46" t="str">
        <f t="shared" si="256"/>
        <v/>
      </c>
      <c r="AQ885" s="46" t="str">
        <f t="shared" si="257"/>
        <v/>
      </c>
    </row>
    <row r="886" spans="2:43" x14ac:dyDescent="0.25">
      <c r="B886" s="139"/>
      <c r="C886" s="139"/>
      <c r="D886" s="3"/>
      <c r="E886" s="1"/>
      <c r="F886" s="3" t="str">
        <f t="shared" si="243"/>
        <v/>
      </c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Y886" s="20"/>
      <c r="Z886" s="4"/>
      <c r="AA886" s="4" t="str">
        <f t="shared" si="241"/>
        <v/>
      </c>
      <c r="AB886" s="4" t="str">
        <f t="shared" si="242"/>
        <v/>
      </c>
      <c r="AD886" s="47" t="str">
        <f t="shared" si="244"/>
        <v/>
      </c>
      <c r="AE886" s="47" t="str">
        <f t="shared" si="245"/>
        <v/>
      </c>
      <c r="AF886" s="46" t="str">
        <f t="shared" si="246"/>
        <v/>
      </c>
      <c r="AG886" s="47" t="str">
        <f t="shared" si="247"/>
        <v/>
      </c>
      <c r="AH886" s="46" t="str">
        <f t="shared" si="248"/>
        <v/>
      </c>
      <c r="AI886" s="46" t="str">
        <f t="shared" si="249"/>
        <v/>
      </c>
      <c r="AJ886" s="46" t="str">
        <f t="shared" si="250"/>
        <v/>
      </c>
      <c r="AK886" s="46" t="str">
        <f t="shared" si="251"/>
        <v/>
      </c>
      <c r="AL886" s="46" t="str">
        <f t="shared" si="252"/>
        <v/>
      </c>
      <c r="AM886" s="46" t="str">
        <f t="shared" si="253"/>
        <v/>
      </c>
      <c r="AN886" s="46" t="str">
        <f t="shared" si="254"/>
        <v/>
      </c>
      <c r="AO886" s="46" t="str">
        <f t="shared" si="255"/>
        <v/>
      </c>
      <c r="AP886" s="46" t="str">
        <f t="shared" si="256"/>
        <v/>
      </c>
      <c r="AQ886" s="46" t="str">
        <f t="shared" si="257"/>
        <v/>
      </c>
    </row>
    <row r="887" spans="2:43" x14ac:dyDescent="0.25">
      <c r="B887" s="139"/>
      <c r="C887" s="139"/>
      <c r="D887" s="3"/>
      <c r="E887" s="1"/>
      <c r="F887" s="3" t="str">
        <f t="shared" si="243"/>
        <v/>
      </c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Y887" s="20"/>
      <c r="Z887" s="4"/>
      <c r="AA887" s="4" t="str">
        <f t="shared" si="241"/>
        <v/>
      </c>
      <c r="AB887" s="4" t="str">
        <f t="shared" si="242"/>
        <v/>
      </c>
      <c r="AD887" s="47" t="str">
        <f t="shared" si="244"/>
        <v/>
      </c>
      <c r="AE887" s="47" t="str">
        <f t="shared" si="245"/>
        <v/>
      </c>
      <c r="AF887" s="46" t="str">
        <f t="shared" si="246"/>
        <v/>
      </c>
      <c r="AG887" s="47" t="str">
        <f t="shared" si="247"/>
        <v/>
      </c>
      <c r="AH887" s="46" t="str">
        <f t="shared" si="248"/>
        <v/>
      </c>
      <c r="AI887" s="46" t="str">
        <f t="shared" si="249"/>
        <v/>
      </c>
      <c r="AJ887" s="46" t="str">
        <f t="shared" si="250"/>
        <v/>
      </c>
      <c r="AK887" s="46" t="str">
        <f t="shared" si="251"/>
        <v/>
      </c>
      <c r="AL887" s="46" t="str">
        <f t="shared" si="252"/>
        <v/>
      </c>
      <c r="AM887" s="46" t="str">
        <f t="shared" si="253"/>
        <v/>
      </c>
      <c r="AN887" s="46" t="str">
        <f t="shared" si="254"/>
        <v/>
      </c>
      <c r="AO887" s="46" t="str">
        <f t="shared" si="255"/>
        <v/>
      </c>
      <c r="AP887" s="46" t="str">
        <f t="shared" si="256"/>
        <v/>
      </c>
      <c r="AQ887" s="46" t="str">
        <f t="shared" si="257"/>
        <v/>
      </c>
    </row>
    <row r="888" spans="2:43" x14ac:dyDescent="0.25">
      <c r="B888" s="139"/>
      <c r="C888" s="139"/>
      <c r="D888" s="3"/>
      <c r="E888" s="1"/>
      <c r="F888" s="3" t="str">
        <f t="shared" si="243"/>
        <v/>
      </c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Y888" s="20"/>
      <c r="Z888" s="4"/>
      <c r="AA888" s="4" t="str">
        <f t="shared" si="241"/>
        <v/>
      </c>
      <c r="AB888" s="4" t="str">
        <f t="shared" si="242"/>
        <v/>
      </c>
      <c r="AD888" s="47" t="str">
        <f t="shared" si="244"/>
        <v/>
      </c>
      <c r="AE888" s="47" t="str">
        <f t="shared" si="245"/>
        <v/>
      </c>
      <c r="AF888" s="46" t="str">
        <f t="shared" si="246"/>
        <v/>
      </c>
      <c r="AG888" s="47" t="str">
        <f t="shared" si="247"/>
        <v/>
      </c>
      <c r="AH888" s="46" t="str">
        <f t="shared" si="248"/>
        <v/>
      </c>
      <c r="AI888" s="46" t="str">
        <f t="shared" si="249"/>
        <v/>
      </c>
      <c r="AJ888" s="46" t="str">
        <f t="shared" si="250"/>
        <v/>
      </c>
      <c r="AK888" s="46" t="str">
        <f t="shared" si="251"/>
        <v/>
      </c>
      <c r="AL888" s="46" t="str">
        <f t="shared" si="252"/>
        <v/>
      </c>
      <c r="AM888" s="46" t="str">
        <f t="shared" si="253"/>
        <v/>
      </c>
      <c r="AN888" s="46" t="str">
        <f t="shared" si="254"/>
        <v/>
      </c>
      <c r="AO888" s="46" t="str">
        <f t="shared" si="255"/>
        <v/>
      </c>
      <c r="AP888" s="46" t="str">
        <f t="shared" si="256"/>
        <v/>
      </c>
      <c r="AQ888" s="46" t="str">
        <f t="shared" si="257"/>
        <v/>
      </c>
    </row>
    <row r="889" spans="2:43" x14ac:dyDescent="0.25">
      <c r="B889" s="139"/>
      <c r="C889" s="139"/>
      <c r="D889" s="3"/>
      <c r="E889" s="1"/>
      <c r="F889" s="3" t="str">
        <f t="shared" si="243"/>
        <v/>
      </c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Y889" s="20"/>
      <c r="Z889" s="4"/>
      <c r="AA889" s="4" t="str">
        <f t="shared" si="241"/>
        <v/>
      </c>
      <c r="AB889" s="4" t="str">
        <f t="shared" si="242"/>
        <v/>
      </c>
      <c r="AD889" s="47" t="str">
        <f t="shared" si="244"/>
        <v/>
      </c>
      <c r="AE889" s="47" t="str">
        <f t="shared" si="245"/>
        <v/>
      </c>
      <c r="AF889" s="46" t="str">
        <f t="shared" si="246"/>
        <v/>
      </c>
      <c r="AG889" s="47" t="str">
        <f t="shared" si="247"/>
        <v/>
      </c>
      <c r="AH889" s="46" t="str">
        <f t="shared" si="248"/>
        <v/>
      </c>
      <c r="AI889" s="46" t="str">
        <f t="shared" si="249"/>
        <v/>
      </c>
      <c r="AJ889" s="46" t="str">
        <f t="shared" si="250"/>
        <v/>
      </c>
      <c r="AK889" s="46" t="str">
        <f t="shared" si="251"/>
        <v/>
      </c>
      <c r="AL889" s="46" t="str">
        <f t="shared" si="252"/>
        <v/>
      </c>
      <c r="AM889" s="46" t="str">
        <f t="shared" si="253"/>
        <v/>
      </c>
      <c r="AN889" s="46" t="str">
        <f t="shared" si="254"/>
        <v/>
      </c>
      <c r="AO889" s="46" t="str">
        <f t="shared" si="255"/>
        <v/>
      </c>
      <c r="AP889" s="46" t="str">
        <f t="shared" si="256"/>
        <v/>
      </c>
      <c r="AQ889" s="46" t="str">
        <f t="shared" si="257"/>
        <v/>
      </c>
    </row>
    <row r="890" spans="2:43" x14ac:dyDescent="0.25">
      <c r="B890" s="139"/>
      <c r="C890" s="139"/>
      <c r="D890" s="3"/>
      <c r="E890" s="1"/>
      <c r="F890" s="3" t="str">
        <f t="shared" si="243"/>
        <v/>
      </c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Y890" s="20"/>
      <c r="Z890" s="4"/>
      <c r="AA890" s="4" t="str">
        <f t="shared" si="241"/>
        <v/>
      </c>
      <c r="AB890" s="4" t="str">
        <f t="shared" si="242"/>
        <v/>
      </c>
      <c r="AD890" s="47" t="str">
        <f t="shared" si="244"/>
        <v/>
      </c>
      <c r="AE890" s="47" t="str">
        <f t="shared" si="245"/>
        <v/>
      </c>
      <c r="AF890" s="46" t="str">
        <f t="shared" si="246"/>
        <v/>
      </c>
      <c r="AG890" s="47" t="str">
        <f t="shared" si="247"/>
        <v/>
      </c>
      <c r="AH890" s="46" t="str">
        <f t="shared" si="248"/>
        <v/>
      </c>
      <c r="AI890" s="46" t="str">
        <f t="shared" si="249"/>
        <v/>
      </c>
      <c r="AJ890" s="46" t="str">
        <f t="shared" si="250"/>
        <v/>
      </c>
      <c r="AK890" s="46" t="str">
        <f t="shared" si="251"/>
        <v/>
      </c>
      <c r="AL890" s="46" t="str">
        <f t="shared" si="252"/>
        <v/>
      </c>
      <c r="AM890" s="46" t="str">
        <f t="shared" si="253"/>
        <v/>
      </c>
      <c r="AN890" s="46" t="str">
        <f t="shared" si="254"/>
        <v/>
      </c>
      <c r="AO890" s="46" t="str">
        <f t="shared" si="255"/>
        <v/>
      </c>
      <c r="AP890" s="46" t="str">
        <f t="shared" si="256"/>
        <v/>
      </c>
      <c r="AQ890" s="46" t="str">
        <f t="shared" si="257"/>
        <v/>
      </c>
    </row>
    <row r="891" spans="2:43" x14ac:dyDescent="0.25">
      <c r="B891" s="139"/>
      <c r="C891" s="139"/>
      <c r="D891" s="3"/>
      <c r="E891" s="1"/>
      <c r="F891" s="3" t="str">
        <f t="shared" si="243"/>
        <v/>
      </c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Y891" s="20"/>
      <c r="Z891" s="4"/>
      <c r="AA891" s="4" t="str">
        <f t="shared" si="241"/>
        <v/>
      </c>
      <c r="AB891" s="4" t="str">
        <f t="shared" si="242"/>
        <v/>
      </c>
      <c r="AD891" s="47" t="str">
        <f t="shared" si="244"/>
        <v/>
      </c>
      <c r="AE891" s="47" t="str">
        <f t="shared" si="245"/>
        <v/>
      </c>
      <c r="AF891" s="46" t="str">
        <f t="shared" si="246"/>
        <v/>
      </c>
      <c r="AG891" s="47" t="str">
        <f t="shared" si="247"/>
        <v/>
      </c>
      <c r="AH891" s="46" t="str">
        <f t="shared" si="248"/>
        <v/>
      </c>
      <c r="AI891" s="46" t="str">
        <f t="shared" si="249"/>
        <v/>
      </c>
      <c r="AJ891" s="46" t="str">
        <f t="shared" si="250"/>
        <v/>
      </c>
      <c r="AK891" s="46" t="str">
        <f t="shared" si="251"/>
        <v/>
      </c>
      <c r="AL891" s="46" t="str">
        <f t="shared" si="252"/>
        <v/>
      </c>
      <c r="AM891" s="46" t="str">
        <f t="shared" si="253"/>
        <v/>
      </c>
      <c r="AN891" s="46" t="str">
        <f t="shared" si="254"/>
        <v/>
      </c>
      <c r="AO891" s="46" t="str">
        <f t="shared" si="255"/>
        <v/>
      </c>
      <c r="AP891" s="46" t="str">
        <f t="shared" si="256"/>
        <v/>
      </c>
      <c r="AQ891" s="46" t="str">
        <f t="shared" si="257"/>
        <v/>
      </c>
    </row>
    <row r="892" spans="2:43" x14ac:dyDescent="0.25">
      <c r="B892" s="139"/>
      <c r="C892" s="139"/>
      <c r="D892" s="3"/>
      <c r="E892" s="1"/>
      <c r="F892" s="3" t="str">
        <f t="shared" si="243"/>
        <v/>
      </c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Y892" s="20"/>
      <c r="Z892" s="4"/>
      <c r="AA892" s="4" t="str">
        <f t="shared" si="241"/>
        <v/>
      </c>
      <c r="AB892" s="4" t="str">
        <f t="shared" si="242"/>
        <v/>
      </c>
      <c r="AD892" s="47" t="str">
        <f t="shared" si="244"/>
        <v/>
      </c>
      <c r="AE892" s="47" t="str">
        <f t="shared" si="245"/>
        <v/>
      </c>
      <c r="AF892" s="46" t="str">
        <f t="shared" si="246"/>
        <v/>
      </c>
      <c r="AG892" s="47" t="str">
        <f t="shared" si="247"/>
        <v/>
      </c>
      <c r="AH892" s="46" t="str">
        <f t="shared" si="248"/>
        <v/>
      </c>
      <c r="AI892" s="46" t="str">
        <f t="shared" si="249"/>
        <v/>
      </c>
      <c r="AJ892" s="46" t="str">
        <f t="shared" si="250"/>
        <v/>
      </c>
      <c r="AK892" s="46" t="str">
        <f t="shared" si="251"/>
        <v/>
      </c>
      <c r="AL892" s="46" t="str">
        <f t="shared" si="252"/>
        <v/>
      </c>
      <c r="AM892" s="46" t="str">
        <f t="shared" si="253"/>
        <v/>
      </c>
      <c r="AN892" s="46" t="str">
        <f t="shared" si="254"/>
        <v/>
      </c>
      <c r="AO892" s="46" t="str">
        <f t="shared" si="255"/>
        <v/>
      </c>
      <c r="AP892" s="46" t="str">
        <f t="shared" si="256"/>
        <v/>
      </c>
      <c r="AQ892" s="46" t="str">
        <f t="shared" si="257"/>
        <v/>
      </c>
    </row>
    <row r="893" spans="2:43" x14ac:dyDescent="0.25">
      <c r="B893" s="139"/>
      <c r="C893" s="139"/>
      <c r="D893" s="3"/>
      <c r="E893" s="1"/>
      <c r="F893" s="3" t="str">
        <f t="shared" si="243"/>
        <v/>
      </c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Y893" s="20"/>
      <c r="Z893" s="4"/>
      <c r="AA893" s="4" t="str">
        <f t="shared" si="241"/>
        <v/>
      </c>
      <c r="AB893" s="4" t="str">
        <f t="shared" si="242"/>
        <v/>
      </c>
      <c r="AD893" s="47" t="str">
        <f t="shared" si="244"/>
        <v/>
      </c>
      <c r="AE893" s="47" t="str">
        <f t="shared" si="245"/>
        <v/>
      </c>
      <c r="AF893" s="46" t="str">
        <f t="shared" si="246"/>
        <v/>
      </c>
      <c r="AG893" s="47" t="str">
        <f t="shared" si="247"/>
        <v/>
      </c>
      <c r="AH893" s="46" t="str">
        <f t="shared" si="248"/>
        <v/>
      </c>
      <c r="AI893" s="46" t="str">
        <f t="shared" si="249"/>
        <v/>
      </c>
      <c r="AJ893" s="46" t="str">
        <f t="shared" si="250"/>
        <v/>
      </c>
      <c r="AK893" s="46" t="str">
        <f t="shared" si="251"/>
        <v/>
      </c>
      <c r="AL893" s="46" t="str">
        <f t="shared" si="252"/>
        <v/>
      </c>
      <c r="AM893" s="46" t="str">
        <f t="shared" si="253"/>
        <v/>
      </c>
      <c r="AN893" s="46" t="str">
        <f t="shared" si="254"/>
        <v/>
      </c>
      <c r="AO893" s="46" t="str">
        <f t="shared" si="255"/>
        <v/>
      </c>
      <c r="AP893" s="46" t="str">
        <f t="shared" si="256"/>
        <v/>
      </c>
      <c r="AQ893" s="46" t="str">
        <f t="shared" si="257"/>
        <v/>
      </c>
    </row>
    <row r="894" spans="2:43" x14ac:dyDescent="0.25">
      <c r="B894" s="139"/>
      <c r="C894" s="139"/>
      <c r="D894" s="3"/>
      <c r="E894" s="1"/>
      <c r="F894" s="3" t="str">
        <f t="shared" si="243"/>
        <v/>
      </c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Y894" s="20"/>
      <c r="Z894" s="4"/>
      <c r="AA894" s="4" t="str">
        <f t="shared" si="241"/>
        <v/>
      </c>
      <c r="AB894" s="4" t="str">
        <f t="shared" si="242"/>
        <v/>
      </c>
      <c r="AD894" s="47" t="str">
        <f t="shared" si="244"/>
        <v/>
      </c>
      <c r="AE894" s="47" t="str">
        <f t="shared" si="245"/>
        <v/>
      </c>
      <c r="AF894" s="46" t="str">
        <f t="shared" si="246"/>
        <v/>
      </c>
      <c r="AG894" s="47" t="str">
        <f t="shared" si="247"/>
        <v/>
      </c>
      <c r="AH894" s="46" t="str">
        <f t="shared" si="248"/>
        <v/>
      </c>
      <c r="AI894" s="46" t="str">
        <f t="shared" si="249"/>
        <v/>
      </c>
      <c r="AJ894" s="46" t="str">
        <f t="shared" si="250"/>
        <v/>
      </c>
      <c r="AK894" s="46" t="str">
        <f t="shared" si="251"/>
        <v/>
      </c>
      <c r="AL894" s="46" t="str">
        <f t="shared" si="252"/>
        <v/>
      </c>
      <c r="AM894" s="46" t="str">
        <f t="shared" si="253"/>
        <v/>
      </c>
      <c r="AN894" s="46" t="str">
        <f t="shared" si="254"/>
        <v/>
      </c>
      <c r="AO894" s="46" t="str">
        <f t="shared" si="255"/>
        <v/>
      </c>
      <c r="AP894" s="46" t="str">
        <f t="shared" si="256"/>
        <v/>
      </c>
      <c r="AQ894" s="46" t="str">
        <f t="shared" si="257"/>
        <v/>
      </c>
    </row>
    <row r="895" spans="2:43" x14ac:dyDescent="0.25">
      <c r="B895" s="139"/>
      <c r="C895" s="139"/>
      <c r="D895" s="3"/>
      <c r="E895" s="1"/>
      <c r="F895" s="3" t="str">
        <f t="shared" si="243"/>
        <v/>
      </c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Y895" s="20"/>
      <c r="Z895" s="4"/>
      <c r="AA895" s="4" t="str">
        <f t="shared" si="241"/>
        <v/>
      </c>
      <c r="AB895" s="4" t="str">
        <f t="shared" si="242"/>
        <v/>
      </c>
      <c r="AD895" s="47" t="str">
        <f t="shared" si="244"/>
        <v/>
      </c>
      <c r="AE895" s="47" t="str">
        <f t="shared" si="245"/>
        <v/>
      </c>
      <c r="AF895" s="46" t="str">
        <f t="shared" si="246"/>
        <v/>
      </c>
      <c r="AG895" s="47" t="str">
        <f t="shared" si="247"/>
        <v/>
      </c>
      <c r="AH895" s="46" t="str">
        <f t="shared" si="248"/>
        <v/>
      </c>
      <c r="AI895" s="46" t="str">
        <f t="shared" si="249"/>
        <v/>
      </c>
      <c r="AJ895" s="46" t="str">
        <f t="shared" si="250"/>
        <v/>
      </c>
      <c r="AK895" s="46" t="str">
        <f t="shared" si="251"/>
        <v/>
      </c>
      <c r="AL895" s="46" t="str">
        <f t="shared" si="252"/>
        <v/>
      </c>
      <c r="AM895" s="46" t="str">
        <f t="shared" si="253"/>
        <v/>
      </c>
      <c r="AN895" s="46" t="str">
        <f t="shared" si="254"/>
        <v/>
      </c>
      <c r="AO895" s="46" t="str">
        <f t="shared" si="255"/>
        <v/>
      </c>
      <c r="AP895" s="46" t="str">
        <f t="shared" si="256"/>
        <v/>
      </c>
      <c r="AQ895" s="46" t="str">
        <f t="shared" si="257"/>
        <v/>
      </c>
    </row>
    <row r="896" spans="2:43" x14ac:dyDescent="0.25">
      <c r="B896" s="139"/>
      <c r="C896" s="139"/>
      <c r="D896" s="3"/>
      <c r="E896" s="1"/>
      <c r="F896" s="3" t="str">
        <f t="shared" si="243"/>
        <v/>
      </c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Y896" s="20"/>
      <c r="Z896" s="4"/>
      <c r="AA896" s="4" t="str">
        <f t="shared" si="241"/>
        <v/>
      </c>
      <c r="AB896" s="4" t="str">
        <f t="shared" si="242"/>
        <v/>
      </c>
      <c r="AD896" s="47" t="str">
        <f t="shared" si="244"/>
        <v/>
      </c>
      <c r="AE896" s="47" t="str">
        <f t="shared" si="245"/>
        <v/>
      </c>
      <c r="AF896" s="46" t="str">
        <f t="shared" si="246"/>
        <v/>
      </c>
      <c r="AG896" s="47" t="str">
        <f t="shared" si="247"/>
        <v/>
      </c>
      <c r="AH896" s="46" t="str">
        <f t="shared" si="248"/>
        <v/>
      </c>
      <c r="AI896" s="46" t="str">
        <f t="shared" si="249"/>
        <v/>
      </c>
      <c r="AJ896" s="46" t="str">
        <f t="shared" si="250"/>
        <v/>
      </c>
      <c r="AK896" s="46" t="str">
        <f t="shared" si="251"/>
        <v/>
      </c>
      <c r="AL896" s="46" t="str">
        <f t="shared" si="252"/>
        <v/>
      </c>
      <c r="AM896" s="46" t="str">
        <f t="shared" si="253"/>
        <v/>
      </c>
      <c r="AN896" s="46" t="str">
        <f t="shared" si="254"/>
        <v/>
      </c>
      <c r="AO896" s="46" t="str">
        <f t="shared" si="255"/>
        <v/>
      </c>
      <c r="AP896" s="46" t="str">
        <f t="shared" si="256"/>
        <v/>
      </c>
      <c r="AQ896" s="46" t="str">
        <f t="shared" si="257"/>
        <v/>
      </c>
    </row>
    <row r="897" spans="2:43" x14ac:dyDescent="0.25">
      <c r="B897" s="139"/>
      <c r="C897" s="139"/>
      <c r="D897" s="3"/>
      <c r="E897" s="1"/>
      <c r="F897" s="3" t="str">
        <f t="shared" si="243"/>
        <v/>
      </c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Y897" s="20"/>
      <c r="Z897" s="4"/>
      <c r="AA897" s="4" t="str">
        <f t="shared" si="241"/>
        <v/>
      </c>
      <c r="AB897" s="4" t="str">
        <f t="shared" si="242"/>
        <v/>
      </c>
      <c r="AD897" s="47" t="str">
        <f t="shared" si="244"/>
        <v/>
      </c>
      <c r="AE897" s="47" t="str">
        <f t="shared" si="245"/>
        <v/>
      </c>
      <c r="AF897" s="46" t="str">
        <f t="shared" si="246"/>
        <v/>
      </c>
      <c r="AG897" s="47" t="str">
        <f t="shared" si="247"/>
        <v/>
      </c>
      <c r="AH897" s="46" t="str">
        <f t="shared" si="248"/>
        <v/>
      </c>
      <c r="AI897" s="46" t="str">
        <f t="shared" si="249"/>
        <v/>
      </c>
      <c r="AJ897" s="46" t="str">
        <f t="shared" si="250"/>
        <v/>
      </c>
      <c r="AK897" s="46" t="str">
        <f t="shared" si="251"/>
        <v/>
      </c>
      <c r="AL897" s="46" t="str">
        <f t="shared" si="252"/>
        <v/>
      </c>
      <c r="AM897" s="46" t="str">
        <f t="shared" si="253"/>
        <v/>
      </c>
      <c r="AN897" s="46" t="str">
        <f t="shared" si="254"/>
        <v/>
      </c>
      <c r="AO897" s="46" t="str">
        <f t="shared" si="255"/>
        <v/>
      </c>
      <c r="AP897" s="46" t="str">
        <f t="shared" si="256"/>
        <v/>
      </c>
      <c r="AQ897" s="46" t="str">
        <f t="shared" si="257"/>
        <v/>
      </c>
    </row>
    <row r="898" spans="2:43" x14ac:dyDescent="0.25">
      <c r="B898" s="139"/>
      <c r="C898" s="139"/>
      <c r="D898" s="3"/>
      <c r="E898" s="1"/>
      <c r="F898" s="3" t="str">
        <f t="shared" si="243"/>
        <v/>
      </c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Y898" s="20"/>
      <c r="Z898" s="4"/>
      <c r="AA898" s="4" t="str">
        <f t="shared" si="241"/>
        <v/>
      </c>
      <c r="AB898" s="4" t="str">
        <f t="shared" si="242"/>
        <v/>
      </c>
      <c r="AD898" s="47" t="str">
        <f t="shared" si="244"/>
        <v/>
      </c>
      <c r="AE898" s="47" t="str">
        <f t="shared" si="245"/>
        <v/>
      </c>
      <c r="AF898" s="46" t="str">
        <f t="shared" si="246"/>
        <v/>
      </c>
      <c r="AG898" s="47" t="str">
        <f t="shared" si="247"/>
        <v/>
      </c>
      <c r="AH898" s="46" t="str">
        <f t="shared" si="248"/>
        <v/>
      </c>
      <c r="AI898" s="46" t="str">
        <f t="shared" si="249"/>
        <v/>
      </c>
      <c r="AJ898" s="46" t="str">
        <f t="shared" si="250"/>
        <v/>
      </c>
      <c r="AK898" s="46" t="str">
        <f t="shared" si="251"/>
        <v/>
      </c>
      <c r="AL898" s="46" t="str">
        <f t="shared" si="252"/>
        <v/>
      </c>
      <c r="AM898" s="46" t="str">
        <f t="shared" si="253"/>
        <v/>
      </c>
      <c r="AN898" s="46" t="str">
        <f t="shared" si="254"/>
        <v/>
      </c>
      <c r="AO898" s="46" t="str">
        <f t="shared" si="255"/>
        <v/>
      </c>
      <c r="AP898" s="46" t="str">
        <f t="shared" si="256"/>
        <v/>
      </c>
      <c r="AQ898" s="46" t="str">
        <f t="shared" si="257"/>
        <v/>
      </c>
    </row>
    <row r="899" spans="2:43" x14ac:dyDescent="0.25">
      <c r="B899" s="139"/>
      <c r="C899" s="139"/>
      <c r="D899" s="3"/>
      <c r="E899" s="1"/>
      <c r="F899" s="3" t="str">
        <f t="shared" si="243"/>
        <v/>
      </c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Y899" s="20"/>
      <c r="Z899" s="4"/>
      <c r="AA899" s="4" t="str">
        <f t="shared" si="241"/>
        <v/>
      </c>
      <c r="AB899" s="4" t="str">
        <f t="shared" si="242"/>
        <v/>
      </c>
      <c r="AD899" s="47" t="str">
        <f t="shared" si="244"/>
        <v/>
      </c>
      <c r="AE899" s="47" t="str">
        <f t="shared" si="245"/>
        <v/>
      </c>
      <c r="AF899" s="46" t="str">
        <f t="shared" si="246"/>
        <v/>
      </c>
      <c r="AG899" s="47" t="str">
        <f t="shared" si="247"/>
        <v/>
      </c>
      <c r="AH899" s="46" t="str">
        <f t="shared" si="248"/>
        <v/>
      </c>
      <c r="AI899" s="46" t="str">
        <f t="shared" si="249"/>
        <v/>
      </c>
      <c r="AJ899" s="46" t="str">
        <f t="shared" si="250"/>
        <v/>
      </c>
      <c r="AK899" s="46" t="str">
        <f t="shared" si="251"/>
        <v/>
      </c>
      <c r="AL899" s="46" t="str">
        <f t="shared" si="252"/>
        <v/>
      </c>
      <c r="AM899" s="46" t="str">
        <f t="shared" si="253"/>
        <v/>
      </c>
      <c r="AN899" s="46" t="str">
        <f t="shared" si="254"/>
        <v/>
      </c>
      <c r="AO899" s="46" t="str">
        <f t="shared" si="255"/>
        <v/>
      </c>
      <c r="AP899" s="46" t="str">
        <f t="shared" si="256"/>
        <v/>
      </c>
      <c r="AQ899" s="46" t="str">
        <f t="shared" si="257"/>
        <v/>
      </c>
    </row>
    <row r="900" spans="2:43" x14ac:dyDescent="0.25">
      <c r="B900" s="139"/>
      <c r="C900" s="139"/>
      <c r="D900" s="3"/>
      <c r="E900" s="1"/>
      <c r="F900" s="3" t="str">
        <f t="shared" si="243"/>
        <v/>
      </c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Y900" s="20"/>
      <c r="Z900" s="4"/>
      <c r="AA900" s="4" t="str">
        <f t="shared" si="241"/>
        <v/>
      </c>
      <c r="AB900" s="4" t="str">
        <f t="shared" si="242"/>
        <v/>
      </c>
      <c r="AD900" s="47" t="str">
        <f t="shared" si="244"/>
        <v/>
      </c>
      <c r="AE900" s="47" t="str">
        <f t="shared" si="245"/>
        <v/>
      </c>
      <c r="AF900" s="46" t="str">
        <f t="shared" si="246"/>
        <v/>
      </c>
      <c r="AG900" s="47" t="str">
        <f t="shared" si="247"/>
        <v/>
      </c>
      <c r="AH900" s="46" t="str">
        <f t="shared" si="248"/>
        <v/>
      </c>
      <c r="AI900" s="46" t="str">
        <f t="shared" si="249"/>
        <v/>
      </c>
      <c r="AJ900" s="46" t="str">
        <f t="shared" si="250"/>
        <v/>
      </c>
      <c r="AK900" s="46" t="str">
        <f t="shared" si="251"/>
        <v/>
      </c>
      <c r="AL900" s="46" t="str">
        <f t="shared" si="252"/>
        <v/>
      </c>
      <c r="AM900" s="46" t="str">
        <f t="shared" si="253"/>
        <v/>
      </c>
      <c r="AN900" s="46" t="str">
        <f t="shared" si="254"/>
        <v/>
      </c>
      <c r="AO900" s="46" t="str">
        <f t="shared" si="255"/>
        <v/>
      </c>
      <c r="AP900" s="46" t="str">
        <f t="shared" si="256"/>
        <v/>
      </c>
      <c r="AQ900" s="46" t="str">
        <f t="shared" si="257"/>
        <v/>
      </c>
    </row>
    <row r="901" spans="2:43" x14ac:dyDescent="0.25">
      <c r="B901" s="139"/>
      <c r="C901" s="139"/>
      <c r="D901" s="3"/>
      <c r="E901" s="1"/>
      <c r="F901" s="3" t="str">
        <f t="shared" si="243"/>
        <v/>
      </c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Y901" s="20"/>
      <c r="Z901" s="4"/>
      <c r="AA901" s="4" t="str">
        <f t="shared" si="241"/>
        <v/>
      </c>
      <c r="AB901" s="4" t="str">
        <f t="shared" si="242"/>
        <v/>
      </c>
      <c r="AD901" s="47" t="str">
        <f t="shared" si="244"/>
        <v/>
      </c>
      <c r="AE901" s="47" t="str">
        <f t="shared" si="245"/>
        <v/>
      </c>
      <c r="AF901" s="46" t="str">
        <f t="shared" si="246"/>
        <v/>
      </c>
      <c r="AG901" s="47" t="str">
        <f t="shared" si="247"/>
        <v/>
      </c>
      <c r="AH901" s="46" t="str">
        <f t="shared" si="248"/>
        <v/>
      </c>
      <c r="AI901" s="46" t="str">
        <f t="shared" si="249"/>
        <v/>
      </c>
      <c r="AJ901" s="46" t="str">
        <f t="shared" si="250"/>
        <v/>
      </c>
      <c r="AK901" s="46" t="str">
        <f t="shared" si="251"/>
        <v/>
      </c>
      <c r="AL901" s="46" t="str">
        <f t="shared" si="252"/>
        <v/>
      </c>
      <c r="AM901" s="46" t="str">
        <f t="shared" si="253"/>
        <v/>
      </c>
      <c r="AN901" s="46" t="str">
        <f t="shared" si="254"/>
        <v/>
      </c>
      <c r="AO901" s="46" t="str">
        <f t="shared" si="255"/>
        <v/>
      </c>
      <c r="AP901" s="46" t="str">
        <f t="shared" si="256"/>
        <v/>
      </c>
      <c r="AQ901" s="46" t="str">
        <f t="shared" si="257"/>
        <v/>
      </c>
    </row>
    <row r="902" spans="2:43" x14ac:dyDescent="0.25">
      <c r="B902" s="139"/>
      <c r="C902" s="139"/>
      <c r="D902" s="3"/>
      <c r="E902" s="1"/>
      <c r="F902" s="3" t="str">
        <f t="shared" si="243"/>
        <v/>
      </c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Y902" s="20"/>
      <c r="Z902" s="4"/>
      <c r="AA902" s="4" t="str">
        <f t="shared" si="241"/>
        <v/>
      </c>
      <c r="AB902" s="4" t="str">
        <f t="shared" si="242"/>
        <v/>
      </c>
      <c r="AD902" s="47" t="str">
        <f t="shared" si="244"/>
        <v/>
      </c>
      <c r="AE902" s="47" t="str">
        <f t="shared" si="245"/>
        <v/>
      </c>
      <c r="AF902" s="46" t="str">
        <f t="shared" si="246"/>
        <v/>
      </c>
      <c r="AG902" s="47" t="str">
        <f t="shared" si="247"/>
        <v/>
      </c>
      <c r="AH902" s="46" t="str">
        <f t="shared" si="248"/>
        <v/>
      </c>
      <c r="AI902" s="46" t="str">
        <f t="shared" si="249"/>
        <v/>
      </c>
      <c r="AJ902" s="46" t="str">
        <f t="shared" si="250"/>
        <v/>
      </c>
      <c r="AK902" s="46" t="str">
        <f t="shared" si="251"/>
        <v/>
      </c>
      <c r="AL902" s="46" t="str">
        <f t="shared" si="252"/>
        <v/>
      </c>
      <c r="AM902" s="46" t="str">
        <f t="shared" si="253"/>
        <v/>
      </c>
      <c r="AN902" s="46" t="str">
        <f t="shared" si="254"/>
        <v/>
      </c>
      <c r="AO902" s="46" t="str">
        <f t="shared" si="255"/>
        <v/>
      </c>
      <c r="AP902" s="46" t="str">
        <f t="shared" si="256"/>
        <v/>
      </c>
      <c r="AQ902" s="46" t="str">
        <f t="shared" si="257"/>
        <v/>
      </c>
    </row>
    <row r="903" spans="2:43" x14ac:dyDescent="0.25">
      <c r="B903" s="139"/>
      <c r="C903" s="139"/>
      <c r="D903" s="3"/>
      <c r="E903" s="1"/>
      <c r="F903" s="3" t="str">
        <f t="shared" si="243"/>
        <v/>
      </c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Y903" s="20"/>
      <c r="Z903" s="4"/>
      <c r="AA903" s="4" t="str">
        <f t="shared" si="241"/>
        <v/>
      </c>
      <c r="AB903" s="4" t="str">
        <f t="shared" si="242"/>
        <v/>
      </c>
      <c r="AD903" s="47" t="str">
        <f t="shared" si="244"/>
        <v/>
      </c>
      <c r="AE903" s="47" t="str">
        <f t="shared" si="245"/>
        <v/>
      </c>
      <c r="AF903" s="46" t="str">
        <f t="shared" si="246"/>
        <v/>
      </c>
      <c r="AG903" s="47" t="str">
        <f t="shared" si="247"/>
        <v/>
      </c>
      <c r="AH903" s="46" t="str">
        <f t="shared" si="248"/>
        <v/>
      </c>
      <c r="AI903" s="46" t="str">
        <f t="shared" si="249"/>
        <v/>
      </c>
      <c r="AJ903" s="46" t="str">
        <f t="shared" si="250"/>
        <v/>
      </c>
      <c r="AK903" s="46" t="str">
        <f t="shared" si="251"/>
        <v/>
      </c>
      <c r="AL903" s="46" t="str">
        <f t="shared" si="252"/>
        <v/>
      </c>
      <c r="AM903" s="46" t="str">
        <f t="shared" si="253"/>
        <v/>
      </c>
      <c r="AN903" s="46" t="str">
        <f t="shared" si="254"/>
        <v/>
      </c>
      <c r="AO903" s="46" t="str">
        <f t="shared" si="255"/>
        <v/>
      </c>
      <c r="AP903" s="46" t="str">
        <f t="shared" si="256"/>
        <v/>
      </c>
      <c r="AQ903" s="46" t="str">
        <f t="shared" si="257"/>
        <v/>
      </c>
    </row>
    <row r="904" spans="2:43" x14ac:dyDescent="0.25">
      <c r="B904" s="139"/>
      <c r="C904" s="139"/>
      <c r="D904" s="3"/>
      <c r="E904" s="1"/>
      <c r="F904" s="3" t="str">
        <f t="shared" si="243"/>
        <v/>
      </c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Y904" s="20"/>
      <c r="Z904" s="4"/>
      <c r="AA904" s="4" t="str">
        <f t="shared" si="241"/>
        <v/>
      </c>
      <c r="AB904" s="4" t="str">
        <f t="shared" si="242"/>
        <v/>
      </c>
      <c r="AD904" s="47" t="str">
        <f t="shared" si="244"/>
        <v/>
      </c>
      <c r="AE904" s="47" t="str">
        <f t="shared" si="245"/>
        <v/>
      </c>
      <c r="AF904" s="46" t="str">
        <f t="shared" si="246"/>
        <v/>
      </c>
      <c r="AG904" s="47" t="str">
        <f t="shared" si="247"/>
        <v/>
      </c>
      <c r="AH904" s="46" t="str">
        <f t="shared" si="248"/>
        <v/>
      </c>
      <c r="AI904" s="46" t="str">
        <f t="shared" si="249"/>
        <v/>
      </c>
      <c r="AJ904" s="46" t="str">
        <f t="shared" si="250"/>
        <v/>
      </c>
      <c r="AK904" s="46" t="str">
        <f t="shared" si="251"/>
        <v/>
      </c>
      <c r="AL904" s="46" t="str">
        <f t="shared" si="252"/>
        <v/>
      </c>
      <c r="AM904" s="46" t="str">
        <f t="shared" si="253"/>
        <v/>
      </c>
      <c r="AN904" s="46" t="str">
        <f t="shared" si="254"/>
        <v/>
      </c>
      <c r="AO904" s="46" t="str">
        <f t="shared" si="255"/>
        <v/>
      </c>
      <c r="AP904" s="46" t="str">
        <f t="shared" si="256"/>
        <v/>
      </c>
      <c r="AQ904" s="46" t="str">
        <f t="shared" si="257"/>
        <v/>
      </c>
    </row>
    <row r="905" spans="2:43" x14ac:dyDescent="0.25">
      <c r="B905" s="139"/>
      <c r="C905" s="139"/>
      <c r="D905" s="3"/>
      <c r="E905" s="1"/>
      <c r="F905" s="3" t="str">
        <f t="shared" si="243"/>
        <v/>
      </c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Y905" s="20"/>
      <c r="Z905" s="4"/>
      <c r="AA905" s="4" t="str">
        <f t="shared" si="241"/>
        <v/>
      </c>
      <c r="AB905" s="4" t="str">
        <f t="shared" si="242"/>
        <v/>
      </c>
      <c r="AD905" s="47" t="str">
        <f t="shared" si="244"/>
        <v/>
      </c>
      <c r="AE905" s="47" t="str">
        <f t="shared" si="245"/>
        <v/>
      </c>
      <c r="AF905" s="46" t="str">
        <f t="shared" si="246"/>
        <v/>
      </c>
      <c r="AG905" s="47" t="str">
        <f t="shared" si="247"/>
        <v/>
      </c>
      <c r="AH905" s="46" t="str">
        <f t="shared" si="248"/>
        <v/>
      </c>
      <c r="AI905" s="46" t="str">
        <f t="shared" si="249"/>
        <v/>
      </c>
      <c r="AJ905" s="46" t="str">
        <f t="shared" si="250"/>
        <v/>
      </c>
      <c r="AK905" s="46" t="str">
        <f t="shared" si="251"/>
        <v/>
      </c>
      <c r="AL905" s="46" t="str">
        <f t="shared" si="252"/>
        <v/>
      </c>
      <c r="AM905" s="46" t="str">
        <f t="shared" si="253"/>
        <v/>
      </c>
      <c r="AN905" s="46" t="str">
        <f t="shared" si="254"/>
        <v/>
      </c>
      <c r="AO905" s="46" t="str">
        <f t="shared" si="255"/>
        <v/>
      </c>
      <c r="AP905" s="46" t="str">
        <f t="shared" si="256"/>
        <v/>
      </c>
      <c r="AQ905" s="46" t="str">
        <f t="shared" si="257"/>
        <v/>
      </c>
    </row>
    <row r="906" spans="2:43" x14ac:dyDescent="0.25">
      <c r="B906" s="139"/>
      <c r="C906" s="139"/>
      <c r="D906" s="3"/>
      <c r="E906" s="1"/>
      <c r="F906" s="3" t="str">
        <f t="shared" si="243"/>
        <v/>
      </c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Y906" s="20"/>
      <c r="Z906" s="4"/>
      <c r="AA906" s="4" t="str">
        <f t="shared" si="241"/>
        <v/>
      </c>
      <c r="AB906" s="4" t="str">
        <f t="shared" si="242"/>
        <v/>
      </c>
      <c r="AD906" s="47" t="str">
        <f t="shared" si="244"/>
        <v/>
      </c>
      <c r="AE906" s="47" t="str">
        <f t="shared" si="245"/>
        <v/>
      </c>
      <c r="AF906" s="46" t="str">
        <f t="shared" si="246"/>
        <v/>
      </c>
      <c r="AG906" s="47" t="str">
        <f t="shared" si="247"/>
        <v/>
      </c>
      <c r="AH906" s="46" t="str">
        <f t="shared" si="248"/>
        <v/>
      </c>
      <c r="AI906" s="46" t="str">
        <f t="shared" si="249"/>
        <v/>
      </c>
      <c r="AJ906" s="46" t="str">
        <f t="shared" si="250"/>
        <v/>
      </c>
      <c r="AK906" s="46" t="str">
        <f t="shared" si="251"/>
        <v/>
      </c>
      <c r="AL906" s="46" t="str">
        <f t="shared" si="252"/>
        <v/>
      </c>
      <c r="AM906" s="46" t="str">
        <f t="shared" si="253"/>
        <v/>
      </c>
      <c r="AN906" s="46" t="str">
        <f t="shared" si="254"/>
        <v/>
      </c>
      <c r="AO906" s="46" t="str">
        <f t="shared" si="255"/>
        <v/>
      </c>
      <c r="AP906" s="46" t="str">
        <f t="shared" si="256"/>
        <v/>
      </c>
      <c r="AQ906" s="46" t="str">
        <f t="shared" si="257"/>
        <v/>
      </c>
    </row>
    <row r="907" spans="2:43" x14ac:dyDescent="0.25">
      <c r="B907" s="139"/>
      <c r="C907" s="139"/>
      <c r="D907" s="3"/>
      <c r="E907" s="1"/>
      <c r="F907" s="3" t="str">
        <f t="shared" si="243"/>
        <v/>
      </c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Y907" s="20"/>
      <c r="Z907" s="4"/>
      <c r="AA907" s="4" t="str">
        <f t="shared" si="241"/>
        <v/>
      </c>
      <c r="AB907" s="4" t="str">
        <f t="shared" si="242"/>
        <v/>
      </c>
      <c r="AD907" s="47" t="str">
        <f t="shared" si="244"/>
        <v/>
      </c>
      <c r="AE907" s="47" t="str">
        <f t="shared" si="245"/>
        <v/>
      </c>
      <c r="AF907" s="46" t="str">
        <f t="shared" si="246"/>
        <v/>
      </c>
      <c r="AG907" s="47" t="str">
        <f t="shared" si="247"/>
        <v/>
      </c>
      <c r="AH907" s="46" t="str">
        <f t="shared" si="248"/>
        <v/>
      </c>
      <c r="AI907" s="46" t="str">
        <f t="shared" si="249"/>
        <v/>
      </c>
      <c r="AJ907" s="46" t="str">
        <f t="shared" si="250"/>
        <v/>
      </c>
      <c r="AK907" s="46" t="str">
        <f t="shared" si="251"/>
        <v/>
      </c>
      <c r="AL907" s="46" t="str">
        <f t="shared" si="252"/>
        <v/>
      </c>
      <c r="AM907" s="46" t="str">
        <f t="shared" si="253"/>
        <v/>
      </c>
      <c r="AN907" s="46" t="str">
        <f t="shared" si="254"/>
        <v/>
      </c>
      <c r="AO907" s="46" t="str">
        <f t="shared" si="255"/>
        <v/>
      </c>
      <c r="AP907" s="46" t="str">
        <f t="shared" si="256"/>
        <v/>
      </c>
      <c r="AQ907" s="46" t="str">
        <f t="shared" si="257"/>
        <v/>
      </c>
    </row>
    <row r="908" spans="2:43" x14ac:dyDescent="0.25">
      <c r="B908" s="139"/>
      <c r="C908" s="139"/>
      <c r="D908" s="3"/>
      <c r="E908" s="1"/>
      <c r="F908" s="3" t="str">
        <f t="shared" si="243"/>
        <v/>
      </c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Y908" s="20"/>
      <c r="Z908" s="4"/>
      <c r="AA908" s="4" t="str">
        <f t="shared" si="241"/>
        <v/>
      </c>
      <c r="AB908" s="4" t="str">
        <f t="shared" si="242"/>
        <v/>
      </c>
      <c r="AD908" s="47" t="str">
        <f t="shared" si="244"/>
        <v/>
      </c>
      <c r="AE908" s="47" t="str">
        <f t="shared" si="245"/>
        <v/>
      </c>
      <c r="AF908" s="46" t="str">
        <f t="shared" si="246"/>
        <v/>
      </c>
      <c r="AG908" s="47" t="str">
        <f t="shared" si="247"/>
        <v/>
      </c>
      <c r="AH908" s="46" t="str">
        <f t="shared" si="248"/>
        <v/>
      </c>
      <c r="AI908" s="46" t="str">
        <f t="shared" si="249"/>
        <v/>
      </c>
      <c r="AJ908" s="46" t="str">
        <f t="shared" si="250"/>
        <v/>
      </c>
      <c r="AK908" s="46" t="str">
        <f t="shared" si="251"/>
        <v/>
      </c>
      <c r="AL908" s="46" t="str">
        <f t="shared" si="252"/>
        <v/>
      </c>
      <c r="AM908" s="46" t="str">
        <f t="shared" si="253"/>
        <v/>
      </c>
      <c r="AN908" s="46" t="str">
        <f t="shared" si="254"/>
        <v/>
      </c>
      <c r="AO908" s="46" t="str">
        <f t="shared" si="255"/>
        <v/>
      </c>
      <c r="AP908" s="46" t="str">
        <f t="shared" si="256"/>
        <v/>
      </c>
      <c r="AQ908" s="46" t="str">
        <f t="shared" si="257"/>
        <v/>
      </c>
    </row>
    <row r="909" spans="2:43" x14ac:dyDescent="0.25">
      <c r="B909" s="139"/>
      <c r="C909" s="139"/>
      <c r="D909" s="3"/>
      <c r="E909" s="1"/>
      <c r="F909" s="3" t="str">
        <f t="shared" si="243"/>
        <v/>
      </c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Y909" s="20"/>
      <c r="Z909" s="4"/>
      <c r="AA909" s="4" t="str">
        <f t="shared" si="241"/>
        <v/>
      </c>
      <c r="AB909" s="4" t="str">
        <f t="shared" si="242"/>
        <v/>
      </c>
      <c r="AD909" s="47" t="str">
        <f t="shared" si="244"/>
        <v/>
      </c>
      <c r="AE909" s="47" t="str">
        <f t="shared" si="245"/>
        <v/>
      </c>
      <c r="AF909" s="46" t="str">
        <f t="shared" si="246"/>
        <v/>
      </c>
      <c r="AG909" s="47" t="str">
        <f t="shared" si="247"/>
        <v/>
      </c>
      <c r="AH909" s="46" t="str">
        <f t="shared" si="248"/>
        <v/>
      </c>
      <c r="AI909" s="46" t="str">
        <f t="shared" si="249"/>
        <v/>
      </c>
      <c r="AJ909" s="46" t="str">
        <f t="shared" si="250"/>
        <v/>
      </c>
      <c r="AK909" s="46" t="str">
        <f t="shared" si="251"/>
        <v/>
      </c>
      <c r="AL909" s="46" t="str">
        <f t="shared" si="252"/>
        <v/>
      </c>
      <c r="AM909" s="46" t="str">
        <f t="shared" si="253"/>
        <v/>
      </c>
      <c r="AN909" s="46" t="str">
        <f t="shared" si="254"/>
        <v/>
      </c>
      <c r="AO909" s="46" t="str">
        <f t="shared" si="255"/>
        <v/>
      </c>
      <c r="AP909" s="46" t="str">
        <f t="shared" si="256"/>
        <v/>
      </c>
      <c r="AQ909" s="46" t="str">
        <f t="shared" si="257"/>
        <v/>
      </c>
    </row>
    <row r="910" spans="2:43" x14ac:dyDescent="0.25">
      <c r="B910" s="139"/>
      <c r="C910" s="139"/>
      <c r="D910" s="3"/>
      <c r="E910" s="1"/>
      <c r="F910" s="3" t="str">
        <f t="shared" si="243"/>
        <v/>
      </c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Y910" s="20"/>
      <c r="Z910" s="4"/>
      <c r="AA910" s="4" t="str">
        <f t="shared" si="241"/>
        <v/>
      </c>
      <c r="AB910" s="4" t="str">
        <f t="shared" si="242"/>
        <v/>
      </c>
      <c r="AD910" s="47" t="str">
        <f t="shared" si="244"/>
        <v/>
      </c>
      <c r="AE910" s="47" t="str">
        <f t="shared" si="245"/>
        <v/>
      </c>
      <c r="AF910" s="46" t="str">
        <f t="shared" si="246"/>
        <v/>
      </c>
      <c r="AG910" s="47" t="str">
        <f t="shared" si="247"/>
        <v/>
      </c>
      <c r="AH910" s="46" t="str">
        <f t="shared" si="248"/>
        <v/>
      </c>
      <c r="AI910" s="46" t="str">
        <f t="shared" si="249"/>
        <v/>
      </c>
      <c r="AJ910" s="46" t="str">
        <f t="shared" si="250"/>
        <v/>
      </c>
      <c r="AK910" s="46" t="str">
        <f t="shared" si="251"/>
        <v/>
      </c>
      <c r="AL910" s="46" t="str">
        <f t="shared" si="252"/>
        <v/>
      </c>
      <c r="AM910" s="46" t="str">
        <f t="shared" si="253"/>
        <v/>
      </c>
      <c r="AN910" s="46" t="str">
        <f t="shared" si="254"/>
        <v/>
      </c>
      <c r="AO910" s="46" t="str">
        <f t="shared" si="255"/>
        <v/>
      </c>
      <c r="AP910" s="46" t="str">
        <f t="shared" si="256"/>
        <v/>
      </c>
      <c r="AQ910" s="46" t="str">
        <f t="shared" si="257"/>
        <v/>
      </c>
    </row>
    <row r="911" spans="2:43" x14ac:dyDescent="0.25">
      <c r="B911" s="139"/>
      <c r="C911" s="139"/>
      <c r="D911" s="3"/>
      <c r="E911" s="1"/>
      <c r="F911" s="3" t="str">
        <f t="shared" si="243"/>
        <v/>
      </c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Y911" s="20"/>
      <c r="Z911" s="4"/>
      <c r="AA911" s="4" t="str">
        <f t="shared" ref="AA911:AA974" si="258">IF(OR($B911="",$B911="SUBTOTAL"),"",IF(AND($B911="capítulo",$E911=$E$12),SUMIF($AD$15:$AD$998,$D911,$AA$15:$AA$998),IF($B911="CAPÍTULO","",IF($E911=$E$13,$AE911*$Z911,SUM($AH911:$AL911)))))</f>
        <v/>
      </c>
      <c r="AB911" s="4" t="str">
        <f t="shared" ref="AB911:AB974" si="259">IF($AL$2=0,"",IF(OR($B911="",$B911="SUBTOTAL"),"",IF(AND($B911="capítulo",$E911=$E$12),SUMIF($AD$15:$AD$998,$D911,$AB$15:$AB$998),IF($B911="CAPÍTULO","",IF($E911=$E$13,$AE911*$Z911,SUM($AH911:$AQ911))))))</f>
        <v/>
      </c>
      <c r="AD911" s="47" t="str">
        <f t="shared" si="244"/>
        <v/>
      </c>
      <c r="AE911" s="47" t="str">
        <f t="shared" si="245"/>
        <v/>
      </c>
      <c r="AF911" s="46" t="str">
        <f t="shared" si="246"/>
        <v/>
      </c>
      <c r="AG911" s="47" t="str">
        <f t="shared" si="247"/>
        <v/>
      </c>
      <c r="AH911" s="46" t="str">
        <f t="shared" si="248"/>
        <v/>
      </c>
      <c r="AI911" s="46" t="str">
        <f t="shared" si="249"/>
        <v/>
      </c>
      <c r="AJ911" s="46" t="str">
        <f t="shared" si="250"/>
        <v/>
      </c>
      <c r="AK911" s="46" t="str">
        <f t="shared" si="251"/>
        <v/>
      </c>
      <c r="AL911" s="46" t="str">
        <f t="shared" si="252"/>
        <v/>
      </c>
      <c r="AM911" s="46" t="str">
        <f t="shared" si="253"/>
        <v/>
      </c>
      <c r="AN911" s="46" t="str">
        <f t="shared" si="254"/>
        <v/>
      </c>
      <c r="AO911" s="46" t="str">
        <f t="shared" si="255"/>
        <v/>
      </c>
      <c r="AP911" s="46" t="str">
        <f t="shared" si="256"/>
        <v/>
      </c>
      <c r="AQ911" s="46" t="str">
        <f t="shared" si="257"/>
        <v/>
      </c>
    </row>
    <row r="912" spans="2:43" x14ac:dyDescent="0.25">
      <c r="B912" s="139"/>
      <c r="C912" s="139"/>
      <c r="D912" s="3"/>
      <c r="E912" s="1"/>
      <c r="F912" s="3" t="str">
        <f t="shared" si="243"/>
        <v/>
      </c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Y912" s="20"/>
      <c r="Z912" s="4"/>
      <c r="AA912" s="4" t="str">
        <f t="shared" si="258"/>
        <v/>
      </c>
      <c r="AB912" s="4" t="str">
        <f t="shared" si="259"/>
        <v/>
      </c>
      <c r="AD912" s="47" t="str">
        <f t="shared" si="244"/>
        <v/>
      </c>
      <c r="AE912" s="47" t="str">
        <f t="shared" si="245"/>
        <v/>
      </c>
      <c r="AF912" s="46" t="str">
        <f t="shared" si="246"/>
        <v/>
      </c>
      <c r="AG912" s="47" t="str">
        <f t="shared" si="247"/>
        <v/>
      </c>
      <c r="AH912" s="46" t="str">
        <f t="shared" si="248"/>
        <v/>
      </c>
      <c r="AI912" s="46" t="str">
        <f t="shared" si="249"/>
        <v/>
      </c>
      <c r="AJ912" s="46" t="str">
        <f t="shared" si="250"/>
        <v/>
      </c>
      <c r="AK912" s="46" t="str">
        <f t="shared" si="251"/>
        <v/>
      </c>
      <c r="AL912" s="46" t="str">
        <f t="shared" si="252"/>
        <v/>
      </c>
      <c r="AM912" s="46" t="str">
        <f t="shared" si="253"/>
        <v/>
      </c>
      <c r="AN912" s="46" t="str">
        <f t="shared" si="254"/>
        <v/>
      </c>
      <c r="AO912" s="46" t="str">
        <f t="shared" si="255"/>
        <v/>
      </c>
      <c r="AP912" s="46" t="str">
        <f t="shared" si="256"/>
        <v/>
      </c>
      <c r="AQ912" s="46" t="str">
        <f t="shared" si="257"/>
        <v/>
      </c>
    </row>
    <row r="913" spans="2:43" x14ac:dyDescent="0.25">
      <c r="B913" s="139"/>
      <c r="C913" s="139"/>
      <c r="D913" s="3"/>
      <c r="E913" s="1"/>
      <c r="F913" s="3" t="str">
        <f t="shared" si="243"/>
        <v/>
      </c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Y913" s="20"/>
      <c r="Z913" s="4"/>
      <c r="AA913" s="4" t="str">
        <f t="shared" si="258"/>
        <v/>
      </c>
      <c r="AB913" s="4" t="str">
        <f t="shared" si="259"/>
        <v/>
      </c>
      <c r="AD913" s="47" t="str">
        <f t="shared" si="244"/>
        <v/>
      </c>
      <c r="AE913" s="47" t="str">
        <f t="shared" si="245"/>
        <v/>
      </c>
      <c r="AF913" s="46" t="str">
        <f t="shared" si="246"/>
        <v/>
      </c>
      <c r="AG913" s="47" t="str">
        <f t="shared" si="247"/>
        <v/>
      </c>
      <c r="AH913" s="46" t="str">
        <f t="shared" si="248"/>
        <v/>
      </c>
      <c r="AI913" s="46" t="str">
        <f t="shared" si="249"/>
        <v/>
      </c>
      <c r="AJ913" s="46" t="str">
        <f t="shared" si="250"/>
        <v/>
      </c>
      <c r="AK913" s="46" t="str">
        <f t="shared" si="251"/>
        <v/>
      </c>
      <c r="AL913" s="46" t="str">
        <f t="shared" si="252"/>
        <v/>
      </c>
      <c r="AM913" s="46" t="str">
        <f t="shared" si="253"/>
        <v/>
      </c>
      <c r="AN913" s="46" t="str">
        <f t="shared" si="254"/>
        <v/>
      </c>
      <c r="AO913" s="46" t="str">
        <f t="shared" si="255"/>
        <v/>
      </c>
      <c r="AP913" s="46" t="str">
        <f t="shared" si="256"/>
        <v/>
      </c>
      <c r="AQ913" s="46" t="str">
        <f t="shared" si="257"/>
        <v/>
      </c>
    </row>
    <row r="914" spans="2:43" x14ac:dyDescent="0.25">
      <c r="B914" s="139"/>
      <c r="C914" s="139"/>
      <c r="D914" s="3"/>
      <c r="E914" s="1"/>
      <c r="F914" s="3" t="str">
        <f t="shared" si="243"/>
        <v/>
      </c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Y914" s="20"/>
      <c r="Z914" s="4"/>
      <c r="AA914" s="4" t="str">
        <f t="shared" si="258"/>
        <v/>
      </c>
      <c r="AB914" s="4" t="str">
        <f t="shared" si="259"/>
        <v/>
      </c>
      <c r="AD914" s="47" t="str">
        <f t="shared" si="244"/>
        <v/>
      </c>
      <c r="AE914" s="47" t="str">
        <f t="shared" si="245"/>
        <v/>
      </c>
      <c r="AF914" s="46" t="str">
        <f t="shared" si="246"/>
        <v/>
      </c>
      <c r="AG914" s="47" t="str">
        <f t="shared" si="247"/>
        <v/>
      </c>
      <c r="AH914" s="46" t="str">
        <f t="shared" si="248"/>
        <v/>
      </c>
      <c r="AI914" s="46" t="str">
        <f t="shared" si="249"/>
        <v/>
      </c>
      <c r="AJ914" s="46" t="str">
        <f t="shared" si="250"/>
        <v/>
      </c>
      <c r="AK914" s="46" t="str">
        <f t="shared" si="251"/>
        <v/>
      </c>
      <c r="AL914" s="46" t="str">
        <f t="shared" si="252"/>
        <v/>
      </c>
      <c r="AM914" s="46" t="str">
        <f t="shared" si="253"/>
        <v/>
      </c>
      <c r="AN914" s="46" t="str">
        <f t="shared" si="254"/>
        <v/>
      </c>
      <c r="AO914" s="46" t="str">
        <f t="shared" si="255"/>
        <v/>
      </c>
      <c r="AP914" s="46" t="str">
        <f t="shared" si="256"/>
        <v/>
      </c>
      <c r="AQ914" s="46" t="str">
        <f t="shared" si="257"/>
        <v/>
      </c>
    </row>
    <row r="915" spans="2:43" x14ac:dyDescent="0.25">
      <c r="B915" s="139"/>
      <c r="C915" s="139"/>
      <c r="D915" s="3"/>
      <c r="E915" s="1"/>
      <c r="F915" s="3" t="str">
        <f t="shared" si="243"/>
        <v/>
      </c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Y915" s="20"/>
      <c r="Z915" s="4"/>
      <c r="AA915" s="4" t="str">
        <f t="shared" si="258"/>
        <v/>
      </c>
      <c r="AB915" s="4" t="str">
        <f t="shared" si="259"/>
        <v/>
      </c>
      <c r="AD915" s="47" t="str">
        <f t="shared" si="244"/>
        <v/>
      </c>
      <c r="AE915" s="47" t="str">
        <f t="shared" si="245"/>
        <v/>
      </c>
      <c r="AF915" s="46" t="str">
        <f t="shared" si="246"/>
        <v/>
      </c>
      <c r="AG915" s="47" t="str">
        <f t="shared" si="247"/>
        <v/>
      </c>
      <c r="AH915" s="46" t="str">
        <f t="shared" si="248"/>
        <v/>
      </c>
      <c r="AI915" s="46" t="str">
        <f t="shared" si="249"/>
        <v/>
      </c>
      <c r="AJ915" s="46" t="str">
        <f t="shared" si="250"/>
        <v/>
      </c>
      <c r="AK915" s="46" t="str">
        <f t="shared" si="251"/>
        <v/>
      </c>
      <c r="AL915" s="46" t="str">
        <f t="shared" si="252"/>
        <v/>
      </c>
      <c r="AM915" s="46" t="str">
        <f t="shared" si="253"/>
        <v/>
      </c>
      <c r="AN915" s="46" t="str">
        <f t="shared" si="254"/>
        <v/>
      </c>
      <c r="AO915" s="46" t="str">
        <f t="shared" si="255"/>
        <v/>
      </c>
      <c r="AP915" s="46" t="str">
        <f t="shared" si="256"/>
        <v/>
      </c>
      <c r="AQ915" s="46" t="str">
        <f t="shared" si="257"/>
        <v/>
      </c>
    </row>
    <row r="916" spans="2:43" x14ac:dyDescent="0.25">
      <c r="B916" s="139"/>
      <c r="C916" s="139"/>
      <c r="D916" s="3"/>
      <c r="E916" s="1"/>
      <c r="F916" s="3" t="str">
        <f t="shared" si="243"/>
        <v/>
      </c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Y916" s="20"/>
      <c r="Z916" s="4"/>
      <c r="AA916" s="4" t="str">
        <f t="shared" si="258"/>
        <v/>
      </c>
      <c r="AB916" s="4" t="str">
        <f t="shared" si="259"/>
        <v/>
      </c>
      <c r="AD916" s="47" t="str">
        <f t="shared" si="244"/>
        <v/>
      </c>
      <c r="AE916" s="47" t="str">
        <f t="shared" si="245"/>
        <v/>
      </c>
      <c r="AF916" s="46" t="str">
        <f t="shared" si="246"/>
        <v/>
      </c>
      <c r="AG916" s="47" t="str">
        <f t="shared" si="247"/>
        <v/>
      </c>
      <c r="AH916" s="46" t="str">
        <f t="shared" si="248"/>
        <v/>
      </c>
      <c r="AI916" s="46" t="str">
        <f t="shared" si="249"/>
        <v/>
      </c>
      <c r="AJ916" s="46" t="str">
        <f t="shared" si="250"/>
        <v/>
      </c>
      <c r="AK916" s="46" t="str">
        <f t="shared" si="251"/>
        <v/>
      </c>
      <c r="AL916" s="46" t="str">
        <f t="shared" si="252"/>
        <v/>
      </c>
      <c r="AM916" s="46" t="str">
        <f t="shared" si="253"/>
        <v/>
      </c>
      <c r="AN916" s="46" t="str">
        <f t="shared" si="254"/>
        <v/>
      </c>
      <c r="AO916" s="46" t="str">
        <f t="shared" si="255"/>
        <v/>
      </c>
      <c r="AP916" s="46" t="str">
        <f t="shared" si="256"/>
        <v/>
      </c>
      <c r="AQ916" s="46" t="str">
        <f t="shared" si="257"/>
        <v/>
      </c>
    </row>
    <row r="917" spans="2:43" x14ac:dyDescent="0.25">
      <c r="B917" s="139"/>
      <c r="C917" s="139"/>
      <c r="D917" s="3"/>
      <c r="E917" s="1"/>
      <c r="F917" s="3" t="str">
        <f t="shared" si="243"/>
        <v/>
      </c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Y917" s="20"/>
      <c r="Z917" s="4"/>
      <c r="AA917" s="4" t="str">
        <f t="shared" si="258"/>
        <v/>
      </c>
      <c r="AB917" s="4" t="str">
        <f t="shared" si="259"/>
        <v/>
      </c>
      <c r="AD917" s="47" t="str">
        <f t="shared" si="244"/>
        <v/>
      </c>
      <c r="AE917" s="47" t="str">
        <f t="shared" si="245"/>
        <v/>
      </c>
      <c r="AF917" s="46" t="str">
        <f t="shared" si="246"/>
        <v/>
      </c>
      <c r="AG917" s="47" t="str">
        <f t="shared" si="247"/>
        <v/>
      </c>
      <c r="AH917" s="46" t="str">
        <f t="shared" si="248"/>
        <v/>
      </c>
      <c r="AI917" s="46" t="str">
        <f t="shared" si="249"/>
        <v/>
      </c>
      <c r="AJ917" s="46" t="str">
        <f t="shared" si="250"/>
        <v/>
      </c>
      <c r="AK917" s="46" t="str">
        <f t="shared" si="251"/>
        <v/>
      </c>
      <c r="AL917" s="46" t="str">
        <f t="shared" si="252"/>
        <v/>
      </c>
      <c r="AM917" s="46" t="str">
        <f t="shared" si="253"/>
        <v/>
      </c>
      <c r="AN917" s="46" t="str">
        <f t="shared" si="254"/>
        <v/>
      </c>
      <c r="AO917" s="46" t="str">
        <f t="shared" si="255"/>
        <v/>
      </c>
      <c r="AP917" s="46" t="str">
        <f t="shared" si="256"/>
        <v/>
      </c>
      <c r="AQ917" s="46" t="str">
        <f t="shared" si="257"/>
        <v/>
      </c>
    </row>
    <row r="918" spans="2:43" x14ac:dyDescent="0.25">
      <c r="B918" s="139"/>
      <c r="C918" s="139"/>
      <c r="D918" s="3"/>
      <c r="E918" s="1"/>
      <c r="F918" s="3" t="str">
        <f t="shared" si="243"/>
        <v/>
      </c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Y918" s="20"/>
      <c r="Z918" s="4"/>
      <c r="AA918" s="4" t="str">
        <f t="shared" si="258"/>
        <v/>
      </c>
      <c r="AB918" s="4" t="str">
        <f t="shared" si="259"/>
        <v/>
      </c>
      <c r="AD918" s="47" t="str">
        <f t="shared" si="244"/>
        <v/>
      </c>
      <c r="AE918" s="47" t="str">
        <f t="shared" si="245"/>
        <v/>
      </c>
      <c r="AF918" s="46" t="str">
        <f t="shared" si="246"/>
        <v/>
      </c>
      <c r="AG918" s="47" t="str">
        <f t="shared" si="247"/>
        <v/>
      </c>
      <c r="AH918" s="46" t="str">
        <f t="shared" si="248"/>
        <v/>
      </c>
      <c r="AI918" s="46" t="str">
        <f t="shared" si="249"/>
        <v/>
      </c>
      <c r="AJ918" s="46" t="str">
        <f t="shared" si="250"/>
        <v/>
      </c>
      <c r="AK918" s="46" t="str">
        <f t="shared" si="251"/>
        <v/>
      </c>
      <c r="AL918" s="46" t="str">
        <f t="shared" si="252"/>
        <v/>
      </c>
      <c r="AM918" s="46" t="str">
        <f t="shared" si="253"/>
        <v/>
      </c>
      <c r="AN918" s="46" t="str">
        <f t="shared" si="254"/>
        <v/>
      </c>
      <c r="AO918" s="46" t="str">
        <f t="shared" si="255"/>
        <v/>
      </c>
      <c r="AP918" s="46" t="str">
        <f t="shared" si="256"/>
        <v/>
      </c>
      <c r="AQ918" s="46" t="str">
        <f t="shared" si="257"/>
        <v/>
      </c>
    </row>
    <row r="919" spans="2:43" x14ac:dyDescent="0.25">
      <c r="B919" s="139"/>
      <c r="C919" s="139"/>
      <c r="D919" s="3"/>
      <c r="E919" s="1"/>
      <c r="F919" s="3" t="str">
        <f t="shared" si="243"/>
        <v/>
      </c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Y919" s="20"/>
      <c r="Z919" s="4"/>
      <c r="AA919" s="4" t="str">
        <f t="shared" si="258"/>
        <v/>
      </c>
      <c r="AB919" s="4" t="str">
        <f t="shared" si="259"/>
        <v/>
      </c>
      <c r="AD919" s="47" t="str">
        <f t="shared" si="244"/>
        <v/>
      </c>
      <c r="AE919" s="47" t="str">
        <f t="shared" si="245"/>
        <v/>
      </c>
      <c r="AF919" s="46" t="str">
        <f t="shared" si="246"/>
        <v/>
      </c>
      <c r="AG919" s="47" t="str">
        <f t="shared" si="247"/>
        <v/>
      </c>
      <c r="AH919" s="46" t="str">
        <f t="shared" si="248"/>
        <v/>
      </c>
      <c r="AI919" s="46" t="str">
        <f t="shared" si="249"/>
        <v/>
      </c>
      <c r="AJ919" s="46" t="str">
        <f t="shared" si="250"/>
        <v/>
      </c>
      <c r="AK919" s="46" t="str">
        <f t="shared" si="251"/>
        <v/>
      </c>
      <c r="AL919" s="46" t="str">
        <f t="shared" si="252"/>
        <v/>
      </c>
      <c r="AM919" s="46" t="str">
        <f t="shared" si="253"/>
        <v/>
      </c>
      <c r="AN919" s="46" t="str">
        <f t="shared" si="254"/>
        <v/>
      </c>
      <c r="AO919" s="46" t="str">
        <f t="shared" si="255"/>
        <v/>
      </c>
      <c r="AP919" s="46" t="str">
        <f t="shared" si="256"/>
        <v/>
      </c>
      <c r="AQ919" s="46" t="str">
        <f t="shared" si="257"/>
        <v/>
      </c>
    </row>
    <row r="920" spans="2:43" x14ac:dyDescent="0.25">
      <c r="B920" s="139"/>
      <c r="C920" s="139"/>
      <c r="D920" s="3"/>
      <c r="E920" s="1"/>
      <c r="F920" s="3" t="str">
        <f t="shared" si="243"/>
        <v/>
      </c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Y920" s="20"/>
      <c r="Z920" s="4"/>
      <c r="AA920" s="4" t="str">
        <f t="shared" si="258"/>
        <v/>
      </c>
      <c r="AB920" s="4" t="str">
        <f t="shared" si="259"/>
        <v/>
      </c>
      <c r="AD920" s="47" t="str">
        <f t="shared" si="244"/>
        <v/>
      </c>
      <c r="AE920" s="47" t="str">
        <f t="shared" si="245"/>
        <v/>
      </c>
      <c r="AF920" s="46" t="str">
        <f t="shared" si="246"/>
        <v/>
      </c>
      <c r="AG920" s="47" t="str">
        <f t="shared" si="247"/>
        <v/>
      </c>
      <c r="AH920" s="46" t="str">
        <f t="shared" si="248"/>
        <v/>
      </c>
      <c r="AI920" s="46" t="str">
        <f t="shared" si="249"/>
        <v/>
      </c>
      <c r="AJ920" s="46" t="str">
        <f t="shared" si="250"/>
        <v/>
      </c>
      <c r="AK920" s="46" t="str">
        <f t="shared" si="251"/>
        <v/>
      </c>
      <c r="AL920" s="46" t="str">
        <f t="shared" si="252"/>
        <v/>
      </c>
      <c r="AM920" s="46" t="str">
        <f t="shared" si="253"/>
        <v/>
      </c>
      <c r="AN920" s="46" t="str">
        <f t="shared" si="254"/>
        <v/>
      </c>
      <c r="AO920" s="46" t="str">
        <f t="shared" si="255"/>
        <v/>
      </c>
      <c r="AP920" s="46" t="str">
        <f t="shared" si="256"/>
        <v/>
      </c>
      <c r="AQ920" s="46" t="str">
        <f t="shared" si="257"/>
        <v/>
      </c>
    </row>
    <row r="921" spans="2:43" x14ac:dyDescent="0.25">
      <c r="B921" s="139"/>
      <c r="C921" s="139"/>
      <c r="D921" s="3"/>
      <c r="E921" s="1"/>
      <c r="F921" s="3" t="str">
        <f t="shared" si="243"/>
        <v/>
      </c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Y921" s="20"/>
      <c r="Z921" s="4"/>
      <c r="AA921" s="4" t="str">
        <f t="shared" si="258"/>
        <v/>
      </c>
      <c r="AB921" s="4" t="str">
        <f t="shared" si="259"/>
        <v/>
      </c>
      <c r="AD921" s="47" t="str">
        <f t="shared" si="244"/>
        <v/>
      </c>
      <c r="AE921" s="47" t="str">
        <f t="shared" si="245"/>
        <v/>
      </c>
      <c r="AF921" s="46" t="str">
        <f t="shared" si="246"/>
        <v/>
      </c>
      <c r="AG921" s="47" t="str">
        <f t="shared" si="247"/>
        <v/>
      </c>
      <c r="AH921" s="46" t="str">
        <f t="shared" si="248"/>
        <v/>
      </c>
      <c r="AI921" s="46" t="str">
        <f t="shared" si="249"/>
        <v/>
      </c>
      <c r="AJ921" s="46" t="str">
        <f t="shared" si="250"/>
        <v/>
      </c>
      <c r="AK921" s="46" t="str">
        <f t="shared" si="251"/>
        <v/>
      </c>
      <c r="AL921" s="46" t="str">
        <f t="shared" si="252"/>
        <v/>
      </c>
      <c r="AM921" s="46" t="str">
        <f t="shared" si="253"/>
        <v/>
      </c>
      <c r="AN921" s="46" t="str">
        <f t="shared" si="254"/>
        <v/>
      </c>
      <c r="AO921" s="46" t="str">
        <f t="shared" si="255"/>
        <v/>
      </c>
      <c r="AP921" s="46" t="str">
        <f t="shared" si="256"/>
        <v/>
      </c>
      <c r="AQ921" s="46" t="str">
        <f t="shared" si="257"/>
        <v/>
      </c>
    </row>
    <row r="922" spans="2:43" x14ac:dyDescent="0.25">
      <c r="B922" s="139"/>
      <c r="C922" s="139"/>
      <c r="D922" s="3"/>
      <c r="E922" s="1"/>
      <c r="F922" s="3" t="str">
        <f t="shared" si="243"/>
        <v/>
      </c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Y922" s="20"/>
      <c r="Z922" s="4"/>
      <c r="AA922" s="4" t="str">
        <f t="shared" si="258"/>
        <v/>
      </c>
      <c r="AB922" s="4" t="str">
        <f t="shared" si="259"/>
        <v/>
      </c>
      <c r="AD922" s="47" t="str">
        <f t="shared" si="244"/>
        <v/>
      </c>
      <c r="AE922" s="47" t="str">
        <f t="shared" si="245"/>
        <v/>
      </c>
      <c r="AF922" s="46" t="str">
        <f t="shared" si="246"/>
        <v/>
      </c>
      <c r="AG922" s="47" t="str">
        <f t="shared" si="247"/>
        <v/>
      </c>
      <c r="AH922" s="46" t="str">
        <f t="shared" si="248"/>
        <v/>
      </c>
      <c r="AI922" s="46" t="str">
        <f t="shared" si="249"/>
        <v/>
      </c>
      <c r="AJ922" s="46" t="str">
        <f t="shared" si="250"/>
        <v/>
      </c>
      <c r="AK922" s="46" t="str">
        <f t="shared" si="251"/>
        <v/>
      </c>
      <c r="AL922" s="46" t="str">
        <f t="shared" si="252"/>
        <v/>
      </c>
      <c r="AM922" s="46" t="str">
        <f t="shared" si="253"/>
        <v/>
      </c>
      <c r="AN922" s="46" t="str">
        <f t="shared" si="254"/>
        <v/>
      </c>
      <c r="AO922" s="46" t="str">
        <f t="shared" si="255"/>
        <v/>
      </c>
      <c r="AP922" s="46" t="str">
        <f t="shared" si="256"/>
        <v/>
      </c>
      <c r="AQ922" s="46" t="str">
        <f t="shared" si="257"/>
        <v/>
      </c>
    </row>
    <row r="923" spans="2:43" x14ac:dyDescent="0.25">
      <c r="B923" s="139"/>
      <c r="C923" s="139"/>
      <c r="D923" s="3"/>
      <c r="E923" s="1"/>
      <c r="F923" s="3" t="str">
        <f t="shared" ref="F923:F986" si="260">IF(G923="","",VLOOKUP($G923,$AW$2:$AX$12,2,FALSE))</f>
        <v/>
      </c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Y923" s="20"/>
      <c r="Z923" s="4"/>
      <c r="AA923" s="4" t="str">
        <f t="shared" si="258"/>
        <v/>
      </c>
      <c r="AB923" s="4" t="str">
        <f t="shared" si="259"/>
        <v/>
      </c>
      <c r="AD923" s="47" t="str">
        <f t="shared" si="244"/>
        <v/>
      </c>
      <c r="AE923" s="47" t="str">
        <f t="shared" si="245"/>
        <v/>
      </c>
      <c r="AF923" s="46" t="str">
        <f t="shared" si="246"/>
        <v/>
      </c>
      <c r="AG923" s="47" t="str">
        <f t="shared" si="247"/>
        <v/>
      </c>
      <c r="AH923" s="46" t="str">
        <f t="shared" si="248"/>
        <v/>
      </c>
      <c r="AI923" s="46" t="str">
        <f t="shared" si="249"/>
        <v/>
      </c>
      <c r="AJ923" s="46" t="str">
        <f t="shared" si="250"/>
        <v/>
      </c>
      <c r="AK923" s="46" t="str">
        <f t="shared" si="251"/>
        <v/>
      </c>
      <c r="AL923" s="46" t="str">
        <f t="shared" si="252"/>
        <v/>
      </c>
      <c r="AM923" s="46" t="str">
        <f t="shared" si="253"/>
        <v/>
      </c>
      <c r="AN923" s="46" t="str">
        <f t="shared" si="254"/>
        <v/>
      </c>
      <c r="AO923" s="46" t="str">
        <f t="shared" si="255"/>
        <v/>
      </c>
      <c r="AP923" s="46" t="str">
        <f t="shared" si="256"/>
        <v/>
      </c>
      <c r="AQ923" s="46" t="str">
        <f t="shared" si="257"/>
        <v/>
      </c>
    </row>
    <row r="924" spans="2:43" x14ac:dyDescent="0.25">
      <c r="B924" s="139"/>
      <c r="C924" s="139"/>
      <c r="D924" s="3"/>
      <c r="E924" s="1"/>
      <c r="F924" s="3" t="str">
        <f t="shared" si="260"/>
        <v/>
      </c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Y924" s="20"/>
      <c r="Z924" s="4"/>
      <c r="AA924" s="4" t="str">
        <f t="shared" si="258"/>
        <v/>
      </c>
      <c r="AB924" s="4" t="str">
        <f t="shared" si="259"/>
        <v/>
      </c>
      <c r="AD924" s="47" t="str">
        <f t="shared" si="244"/>
        <v/>
      </c>
      <c r="AE924" s="47" t="str">
        <f t="shared" si="245"/>
        <v/>
      </c>
      <c r="AF924" s="46" t="str">
        <f t="shared" si="246"/>
        <v/>
      </c>
      <c r="AG924" s="47" t="str">
        <f t="shared" si="247"/>
        <v/>
      </c>
      <c r="AH924" s="46" t="str">
        <f t="shared" si="248"/>
        <v/>
      </c>
      <c r="AI924" s="46" t="str">
        <f t="shared" si="249"/>
        <v/>
      </c>
      <c r="AJ924" s="46" t="str">
        <f t="shared" si="250"/>
        <v/>
      </c>
      <c r="AK924" s="46" t="str">
        <f t="shared" si="251"/>
        <v/>
      </c>
      <c r="AL924" s="46" t="str">
        <f t="shared" si="252"/>
        <v/>
      </c>
      <c r="AM924" s="46" t="str">
        <f t="shared" si="253"/>
        <v/>
      </c>
      <c r="AN924" s="46" t="str">
        <f t="shared" si="254"/>
        <v/>
      </c>
      <c r="AO924" s="46" t="str">
        <f t="shared" si="255"/>
        <v/>
      </c>
      <c r="AP924" s="46" t="str">
        <f t="shared" si="256"/>
        <v/>
      </c>
      <c r="AQ924" s="46" t="str">
        <f t="shared" si="257"/>
        <v/>
      </c>
    </row>
    <row r="925" spans="2:43" x14ac:dyDescent="0.25">
      <c r="B925" s="139"/>
      <c r="C925" s="139"/>
      <c r="D925" s="3"/>
      <c r="E925" s="1"/>
      <c r="F925" s="3" t="str">
        <f t="shared" si="260"/>
        <v/>
      </c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Y925" s="20"/>
      <c r="Z925" s="4"/>
      <c r="AA925" s="4" t="str">
        <f t="shared" si="258"/>
        <v/>
      </c>
      <c r="AB925" s="4" t="str">
        <f t="shared" si="259"/>
        <v/>
      </c>
      <c r="AD925" s="47" t="str">
        <f t="shared" si="244"/>
        <v/>
      </c>
      <c r="AE925" s="47" t="str">
        <f t="shared" si="245"/>
        <v/>
      </c>
      <c r="AF925" s="46" t="str">
        <f t="shared" si="246"/>
        <v/>
      </c>
      <c r="AG925" s="47" t="str">
        <f t="shared" si="247"/>
        <v/>
      </c>
      <c r="AH925" s="46" t="str">
        <f t="shared" si="248"/>
        <v/>
      </c>
      <c r="AI925" s="46" t="str">
        <f t="shared" si="249"/>
        <v/>
      </c>
      <c r="AJ925" s="46" t="str">
        <f t="shared" si="250"/>
        <v/>
      </c>
      <c r="AK925" s="46" t="str">
        <f t="shared" si="251"/>
        <v/>
      </c>
      <c r="AL925" s="46" t="str">
        <f t="shared" si="252"/>
        <v/>
      </c>
      <c r="AM925" s="46" t="str">
        <f t="shared" si="253"/>
        <v/>
      </c>
      <c r="AN925" s="46" t="str">
        <f t="shared" si="254"/>
        <v/>
      </c>
      <c r="AO925" s="46" t="str">
        <f t="shared" si="255"/>
        <v/>
      </c>
      <c r="AP925" s="46" t="str">
        <f t="shared" si="256"/>
        <v/>
      </c>
      <c r="AQ925" s="46" t="str">
        <f t="shared" si="257"/>
        <v/>
      </c>
    </row>
    <row r="926" spans="2:43" x14ac:dyDescent="0.25">
      <c r="B926" s="139"/>
      <c r="C926" s="139"/>
      <c r="D926" s="3"/>
      <c r="E926" s="1"/>
      <c r="F926" s="3" t="str">
        <f t="shared" si="260"/>
        <v/>
      </c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Y926" s="20"/>
      <c r="Z926" s="4"/>
      <c r="AA926" s="4" t="str">
        <f t="shared" si="258"/>
        <v/>
      </c>
      <c r="AB926" s="4" t="str">
        <f t="shared" si="259"/>
        <v/>
      </c>
      <c r="AD926" s="47" t="str">
        <f t="shared" si="244"/>
        <v/>
      </c>
      <c r="AE926" s="47" t="str">
        <f t="shared" si="245"/>
        <v/>
      </c>
      <c r="AF926" s="46" t="str">
        <f t="shared" si="246"/>
        <v/>
      </c>
      <c r="AG926" s="47" t="str">
        <f t="shared" si="247"/>
        <v/>
      </c>
      <c r="AH926" s="46" t="str">
        <f t="shared" si="248"/>
        <v/>
      </c>
      <c r="AI926" s="46" t="str">
        <f t="shared" si="249"/>
        <v/>
      </c>
      <c r="AJ926" s="46" t="str">
        <f t="shared" si="250"/>
        <v/>
      </c>
      <c r="AK926" s="46" t="str">
        <f t="shared" si="251"/>
        <v/>
      </c>
      <c r="AL926" s="46" t="str">
        <f t="shared" si="252"/>
        <v/>
      </c>
      <c r="AM926" s="46" t="str">
        <f t="shared" si="253"/>
        <v/>
      </c>
      <c r="AN926" s="46" t="str">
        <f t="shared" si="254"/>
        <v/>
      </c>
      <c r="AO926" s="46" t="str">
        <f t="shared" si="255"/>
        <v/>
      </c>
      <c r="AP926" s="46" t="str">
        <f t="shared" si="256"/>
        <v/>
      </c>
      <c r="AQ926" s="46" t="str">
        <f t="shared" si="257"/>
        <v/>
      </c>
    </row>
    <row r="927" spans="2:43" x14ac:dyDescent="0.25">
      <c r="B927" s="139"/>
      <c r="C927" s="139"/>
      <c r="D927" s="3"/>
      <c r="E927" s="1"/>
      <c r="F927" s="3" t="str">
        <f t="shared" si="260"/>
        <v/>
      </c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Y927" s="20"/>
      <c r="Z927" s="4"/>
      <c r="AA927" s="4" t="str">
        <f t="shared" si="258"/>
        <v/>
      </c>
      <c r="AB927" s="4" t="str">
        <f t="shared" si="259"/>
        <v/>
      </c>
      <c r="AD927" s="47" t="str">
        <f t="shared" si="244"/>
        <v/>
      </c>
      <c r="AE927" s="47" t="str">
        <f t="shared" si="245"/>
        <v/>
      </c>
      <c r="AF927" s="46" t="str">
        <f t="shared" si="246"/>
        <v/>
      </c>
      <c r="AG927" s="47" t="str">
        <f t="shared" si="247"/>
        <v/>
      </c>
      <c r="AH927" s="46" t="str">
        <f t="shared" si="248"/>
        <v/>
      </c>
      <c r="AI927" s="46" t="str">
        <f t="shared" si="249"/>
        <v/>
      </c>
      <c r="AJ927" s="46" t="str">
        <f t="shared" si="250"/>
        <v/>
      </c>
      <c r="AK927" s="46" t="str">
        <f t="shared" si="251"/>
        <v/>
      </c>
      <c r="AL927" s="46" t="str">
        <f t="shared" si="252"/>
        <v/>
      </c>
      <c r="AM927" s="46" t="str">
        <f t="shared" si="253"/>
        <v/>
      </c>
      <c r="AN927" s="46" t="str">
        <f t="shared" si="254"/>
        <v/>
      </c>
      <c r="AO927" s="46" t="str">
        <f t="shared" si="255"/>
        <v/>
      </c>
      <c r="AP927" s="46" t="str">
        <f t="shared" si="256"/>
        <v/>
      </c>
      <c r="AQ927" s="46" t="str">
        <f t="shared" si="257"/>
        <v/>
      </c>
    </row>
    <row r="928" spans="2:43" x14ac:dyDescent="0.25">
      <c r="B928" s="139"/>
      <c r="C928" s="139"/>
      <c r="D928" s="3"/>
      <c r="E928" s="1"/>
      <c r="F928" s="3" t="str">
        <f t="shared" si="260"/>
        <v/>
      </c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Y928" s="20"/>
      <c r="Z928" s="4"/>
      <c r="AA928" s="4" t="str">
        <f t="shared" si="258"/>
        <v/>
      </c>
      <c r="AB928" s="4" t="str">
        <f t="shared" si="259"/>
        <v/>
      </c>
      <c r="AD928" s="47" t="str">
        <f t="shared" si="244"/>
        <v/>
      </c>
      <c r="AE928" s="47" t="str">
        <f t="shared" si="245"/>
        <v/>
      </c>
      <c r="AF928" s="46" t="str">
        <f t="shared" si="246"/>
        <v/>
      </c>
      <c r="AG928" s="47" t="str">
        <f t="shared" si="247"/>
        <v/>
      </c>
      <c r="AH928" s="46" t="str">
        <f t="shared" si="248"/>
        <v/>
      </c>
      <c r="AI928" s="46" t="str">
        <f t="shared" si="249"/>
        <v/>
      </c>
      <c r="AJ928" s="46" t="str">
        <f t="shared" si="250"/>
        <v/>
      </c>
      <c r="AK928" s="46" t="str">
        <f t="shared" si="251"/>
        <v/>
      </c>
      <c r="AL928" s="46" t="str">
        <f t="shared" si="252"/>
        <v/>
      </c>
      <c r="AM928" s="46" t="str">
        <f t="shared" si="253"/>
        <v/>
      </c>
      <c r="AN928" s="46" t="str">
        <f t="shared" si="254"/>
        <v/>
      </c>
      <c r="AO928" s="46" t="str">
        <f t="shared" si="255"/>
        <v/>
      </c>
      <c r="AP928" s="46" t="str">
        <f t="shared" si="256"/>
        <v/>
      </c>
      <c r="AQ928" s="46" t="str">
        <f t="shared" si="257"/>
        <v/>
      </c>
    </row>
    <row r="929" spans="2:43" x14ac:dyDescent="0.25">
      <c r="B929" s="139"/>
      <c r="C929" s="139"/>
      <c r="D929" s="3"/>
      <c r="E929" s="1"/>
      <c r="F929" s="3" t="str">
        <f t="shared" si="260"/>
        <v/>
      </c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Y929" s="20"/>
      <c r="Z929" s="4"/>
      <c r="AA929" s="4" t="str">
        <f t="shared" si="258"/>
        <v/>
      </c>
      <c r="AB929" s="4" t="str">
        <f t="shared" si="259"/>
        <v/>
      </c>
      <c r="AD929" s="47" t="str">
        <f t="shared" si="244"/>
        <v/>
      </c>
      <c r="AE929" s="47" t="str">
        <f t="shared" si="245"/>
        <v/>
      </c>
      <c r="AF929" s="46" t="str">
        <f t="shared" si="246"/>
        <v/>
      </c>
      <c r="AG929" s="47" t="str">
        <f t="shared" si="247"/>
        <v/>
      </c>
      <c r="AH929" s="46" t="str">
        <f t="shared" si="248"/>
        <v/>
      </c>
      <c r="AI929" s="46" t="str">
        <f t="shared" si="249"/>
        <v/>
      </c>
      <c r="AJ929" s="46" t="str">
        <f t="shared" si="250"/>
        <v/>
      </c>
      <c r="AK929" s="46" t="str">
        <f t="shared" si="251"/>
        <v/>
      </c>
      <c r="AL929" s="46" t="str">
        <f t="shared" si="252"/>
        <v/>
      </c>
      <c r="AM929" s="46" t="str">
        <f t="shared" si="253"/>
        <v/>
      </c>
      <c r="AN929" s="46" t="str">
        <f t="shared" si="254"/>
        <v/>
      </c>
      <c r="AO929" s="46" t="str">
        <f t="shared" si="255"/>
        <v/>
      </c>
      <c r="AP929" s="46" t="str">
        <f t="shared" si="256"/>
        <v/>
      </c>
      <c r="AQ929" s="46" t="str">
        <f t="shared" si="257"/>
        <v/>
      </c>
    </row>
    <row r="930" spans="2:43" x14ac:dyDescent="0.25">
      <c r="B930" s="139"/>
      <c r="C930" s="139"/>
      <c r="D930" s="3"/>
      <c r="E930" s="1"/>
      <c r="F930" s="3" t="str">
        <f t="shared" si="260"/>
        <v/>
      </c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Y930" s="20"/>
      <c r="Z930" s="4"/>
      <c r="AA930" s="4" t="str">
        <f t="shared" si="258"/>
        <v/>
      </c>
      <c r="AB930" s="4" t="str">
        <f t="shared" si="259"/>
        <v/>
      </c>
      <c r="AD930" s="47" t="str">
        <f t="shared" si="244"/>
        <v/>
      </c>
      <c r="AE930" s="47" t="str">
        <f t="shared" si="245"/>
        <v/>
      </c>
      <c r="AF930" s="46" t="str">
        <f t="shared" si="246"/>
        <v/>
      </c>
      <c r="AG930" s="47" t="str">
        <f t="shared" si="247"/>
        <v/>
      </c>
      <c r="AH930" s="46" t="str">
        <f t="shared" si="248"/>
        <v/>
      </c>
      <c r="AI930" s="46" t="str">
        <f t="shared" si="249"/>
        <v/>
      </c>
      <c r="AJ930" s="46" t="str">
        <f t="shared" si="250"/>
        <v/>
      </c>
      <c r="AK930" s="46" t="str">
        <f t="shared" si="251"/>
        <v/>
      </c>
      <c r="AL930" s="46" t="str">
        <f t="shared" si="252"/>
        <v/>
      </c>
      <c r="AM930" s="46" t="str">
        <f t="shared" si="253"/>
        <v/>
      </c>
      <c r="AN930" s="46" t="str">
        <f t="shared" si="254"/>
        <v/>
      </c>
      <c r="AO930" s="46" t="str">
        <f t="shared" si="255"/>
        <v/>
      </c>
      <c r="AP930" s="46" t="str">
        <f t="shared" si="256"/>
        <v/>
      </c>
      <c r="AQ930" s="46" t="str">
        <f t="shared" si="257"/>
        <v/>
      </c>
    </row>
    <row r="931" spans="2:43" x14ac:dyDescent="0.25">
      <c r="B931" s="139"/>
      <c r="C931" s="139"/>
      <c r="D931" s="3"/>
      <c r="E931" s="1"/>
      <c r="F931" s="3" t="str">
        <f t="shared" si="260"/>
        <v/>
      </c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Y931" s="20"/>
      <c r="Z931" s="4"/>
      <c r="AA931" s="4" t="str">
        <f t="shared" si="258"/>
        <v/>
      </c>
      <c r="AB931" s="4" t="str">
        <f t="shared" si="259"/>
        <v/>
      </c>
      <c r="AD931" s="47" t="str">
        <f t="shared" si="244"/>
        <v/>
      </c>
      <c r="AE931" s="47" t="str">
        <f t="shared" si="245"/>
        <v/>
      </c>
      <c r="AF931" s="46" t="str">
        <f t="shared" si="246"/>
        <v/>
      </c>
      <c r="AG931" s="47" t="str">
        <f t="shared" si="247"/>
        <v/>
      </c>
      <c r="AH931" s="46" t="str">
        <f t="shared" si="248"/>
        <v/>
      </c>
      <c r="AI931" s="46" t="str">
        <f t="shared" si="249"/>
        <v/>
      </c>
      <c r="AJ931" s="46" t="str">
        <f t="shared" si="250"/>
        <v/>
      </c>
      <c r="AK931" s="46" t="str">
        <f t="shared" si="251"/>
        <v/>
      </c>
      <c r="AL931" s="46" t="str">
        <f t="shared" si="252"/>
        <v/>
      </c>
      <c r="AM931" s="46" t="str">
        <f t="shared" si="253"/>
        <v/>
      </c>
      <c r="AN931" s="46" t="str">
        <f t="shared" si="254"/>
        <v/>
      </c>
      <c r="AO931" s="46" t="str">
        <f t="shared" si="255"/>
        <v/>
      </c>
      <c r="AP931" s="46" t="str">
        <f t="shared" si="256"/>
        <v/>
      </c>
      <c r="AQ931" s="46" t="str">
        <f t="shared" si="257"/>
        <v/>
      </c>
    </row>
    <row r="932" spans="2:43" x14ac:dyDescent="0.25">
      <c r="B932" s="139"/>
      <c r="C932" s="139"/>
      <c r="D932" s="3"/>
      <c r="E932" s="1"/>
      <c r="F932" s="3" t="str">
        <f t="shared" si="260"/>
        <v/>
      </c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Y932" s="20"/>
      <c r="Z932" s="4"/>
      <c r="AA932" s="4" t="str">
        <f t="shared" si="258"/>
        <v/>
      </c>
      <c r="AB932" s="4" t="str">
        <f t="shared" si="259"/>
        <v/>
      </c>
      <c r="AD932" s="47" t="str">
        <f t="shared" si="244"/>
        <v/>
      </c>
      <c r="AE932" s="47" t="str">
        <f t="shared" si="245"/>
        <v/>
      </c>
      <c r="AF932" s="46" t="str">
        <f t="shared" si="246"/>
        <v/>
      </c>
      <c r="AG932" s="47" t="str">
        <f t="shared" si="247"/>
        <v/>
      </c>
      <c r="AH932" s="46" t="str">
        <f t="shared" si="248"/>
        <v/>
      </c>
      <c r="AI932" s="46" t="str">
        <f t="shared" si="249"/>
        <v/>
      </c>
      <c r="AJ932" s="46" t="str">
        <f t="shared" si="250"/>
        <v/>
      </c>
      <c r="AK932" s="46" t="str">
        <f t="shared" si="251"/>
        <v/>
      </c>
      <c r="AL932" s="46" t="str">
        <f t="shared" si="252"/>
        <v/>
      </c>
      <c r="AM932" s="46" t="str">
        <f t="shared" si="253"/>
        <v/>
      </c>
      <c r="AN932" s="46" t="str">
        <f t="shared" si="254"/>
        <v/>
      </c>
      <c r="AO932" s="46" t="str">
        <f t="shared" si="255"/>
        <v/>
      </c>
      <c r="AP932" s="46" t="str">
        <f t="shared" si="256"/>
        <v/>
      </c>
      <c r="AQ932" s="46" t="str">
        <f t="shared" si="257"/>
        <v/>
      </c>
    </row>
    <row r="933" spans="2:43" x14ac:dyDescent="0.25">
      <c r="B933" s="139"/>
      <c r="C933" s="139"/>
      <c r="D933" s="3"/>
      <c r="E933" s="1"/>
      <c r="F933" s="3" t="str">
        <f t="shared" si="260"/>
        <v/>
      </c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Y933" s="20"/>
      <c r="Z933" s="4"/>
      <c r="AA933" s="4" t="str">
        <f t="shared" si="258"/>
        <v/>
      </c>
      <c r="AB933" s="4" t="str">
        <f t="shared" si="259"/>
        <v/>
      </c>
      <c r="AD933" s="47" t="str">
        <f t="shared" si="244"/>
        <v/>
      </c>
      <c r="AE933" s="47" t="str">
        <f t="shared" si="245"/>
        <v/>
      </c>
      <c r="AF933" s="46" t="str">
        <f t="shared" si="246"/>
        <v/>
      </c>
      <c r="AG933" s="47" t="str">
        <f t="shared" si="247"/>
        <v/>
      </c>
      <c r="AH933" s="46" t="str">
        <f t="shared" si="248"/>
        <v/>
      </c>
      <c r="AI933" s="46" t="str">
        <f t="shared" si="249"/>
        <v/>
      </c>
      <c r="AJ933" s="46" t="str">
        <f t="shared" si="250"/>
        <v/>
      </c>
      <c r="AK933" s="46" t="str">
        <f t="shared" si="251"/>
        <v/>
      </c>
      <c r="AL933" s="46" t="str">
        <f t="shared" si="252"/>
        <v/>
      </c>
      <c r="AM933" s="46" t="str">
        <f t="shared" si="253"/>
        <v/>
      </c>
      <c r="AN933" s="46" t="str">
        <f t="shared" si="254"/>
        <v/>
      </c>
      <c r="AO933" s="46" t="str">
        <f t="shared" si="255"/>
        <v/>
      </c>
      <c r="AP933" s="46" t="str">
        <f t="shared" si="256"/>
        <v/>
      </c>
      <c r="AQ933" s="46" t="str">
        <f t="shared" si="257"/>
        <v/>
      </c>
    </row>
    <row r="934" spans="2:43" x14ac:dyDescent="0.25">
      <c r="B934" s="139"/>
      <c r="C934" s="139"/>
      <c r="D934" s="3"/>
      <c r="E934" s="1"/>
      <c r="F934" s="3" t="str">
        <f t="shared" si="260"/>
        <v/>
      </c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Y934" s="20"/>
      <c r="Z934" s="4"/>
      <c r="AA934" s="4" t="str">
        <f t="shared" si="258"/>
        <v/>
      </c>
      <c r="AB934" s="4" t="str">
        <f t="shared" si="259"/>
        <v/>
      </c>
      <c r="AD934" s="47" t="str">
        <f t="shared" si="244"/>
        <v/>
      </c>
      <c r="AE934" s="47" t="str">
        <f t="shared" si="245"/>
        <v/>
      </c>
      <c r="AF934" s="46" t="str">
        <f t="shared" si="246"/>
        <v/>
      </c>
      <c r="AG934" s="47" t="str">
        <f t="shared" si="247"/>
        <v/>
      </c>
      <c r="AH934" s="46" t="str">
        <f t="shared" si="248"/>
        <v/>
      </c>
      <c r="AI934" s="46" t="str">
        <f t="shared" si="249"/>
        <v/>
      </c>
      <c r="AJ934" s="46" t="str">
        <f t="shared" si="250"/>
        <v/>
      </c>
      <c r="AK934" s="46" t="str">
        <f t="shared" si="251"/>
        <v/>
      </c>
      <c r="AL934" s="46" t="str">
        <f t="shared" si="252"/>
        <v/>
      </c>
      <c r="AM934" s="46" t="str">
        <f t="shared" si="253"/>
        <v/>
      </c>
      <c r="AN934" s="46" t="str">
        <f t="shared" si="254"/>
        <v/>
      </c>
      <c r="AO934" s="46" t="str">
        <f t="shared" si="255"/>
        <v/>
      </c>
      <c r="AP934" s="46" t="str">
        <f t="shared" si="256"/>
        <v/>
      </c>
      <c r="AQ934" s="46" t="str">
        <f t="shared" si="257"/>
        <v/>
      </c>
    </row>
    <row r="935" spans="2:43" x14ac:dyDescent="0.25">
      <c r="B935" s="139"/>
      <c r="C935" s="139"/>
      <c r="D935" s="3"/>
      <c r="E935" s="1"/>
      <c r="F935" s="3" t="str">
        <f t="shared" si="260"/>
        <v/>
      </c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Y935" s="20"/>
      <c r="Z935" s="4"/>
      <c r="AA935" s="4" t="str">
        <f t="shared" si="258"/>
        <v/>
      </c>
      <c r="AB935" s="4" t="str">
        <f t="shared" si="259"/>
        <v/>
      </c>
      <c r="AD935" s="47" t="str">
        <f t="shared" si="244"/>
        <v/>
      </c>
      <c r="AE935" s="47" t="str">
        <f t="shared" si="245"/>
        <v/>
      </c>
      <c r="AF935" s="46" t="str">
        <f t="shared" si="246"/>
        <v/>
      </c>
      <c r="AG935" s="47" t="str">
        <f t="shared" si="247"/>
        <v/>
      </c>
      <c r="AH935" s="46" t="str">
        <f t="shared" si="248"/>
        <v/>
      </c>
      <c r="AI935" s="46" t="str">
        <f t="shared" si="249"/>
        <v/>
      </c>
      <c r="AJ935" s="46" t="str">
        <f t="shared" si="250"/>
        <v/>
      </c>
      <c r="AK935" s="46" t="str">
        <f t="shared" si="251"/>
        <v/>
      </c>
      <c r="AL935" s="46" t="str">
        <f t="shared" si="252"/>
        <v/>
      </c>
      <c r="AM935" s="46" t="str">
        <f t="shared" si="253"/>
        <v/>
      </c>
      <c r="AN935" s="46" t="str">
        <f t="shared" si="254"/>
        <v/>
      </c>
      <c r="AO935" s="46" t="str">
        <f t="shared" si="255"/>
        <v/>
      </c>
      <c r="AP935" s="46" t="str">
        <f t="shared" si="256"/>
        <v/>
      </c>
      <c r="AQ935" s="46" t="str">
        <f t="shared" si="257"/>
        <v/>
      </c>
    </row>
    <row r="936" spans="2:43" x14ac:dyDescent="0.25">
      <c r="B936" s="139"/>
      <c r="C936" s="139"/>
      <c r="D936" s="3"/>
      <c r="E936" s="1"/>
      <c r="F936" s="3" t="str">
        <f t="shared" si="260"/>
        <v/>
      </c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Y936" s="20"/>
      <c r="Z936" s="4"/>
      <c r="AA936" s="4" t="str">
        <f t="shared" si="258"/>
        <v/>
      </c>
      <c r="AB936" s="4" t="str">
        <f t="shared" si="259"/>
        <v/>
      </c>
      <c r="AD936" s="47" t="str">
        <f t="shared" si="244"/>
        <v/>
      </c>
      <c r="AE936" s="47" t="str">
        <f t="shared" si="245"/>
        <v/>
      </c>
      <c r="AF936" s="46" t="str">
        <f t="shared" si="246"/>
        <v/>
      </c>
      <c r="AG936" s="47" t="str">
        <f t="shared" si="247"/>
        <v/>
      </c>
      <c r="AH936" s="46" t="str">
        <f t="shared" si="248"/>
        <v/>
      </c>
      <c r="AI936" s="46" t="str">
        <f t="shared" si="249"/>
        <v/>
      </c>
      <c r="AJ936" s="46" t="str">
        <f t="shared" si="250"/>
        <v/>
      </c>
      <c r="AK936" s="46" t="str">
        <f t="shared" si="251"/>
        <v/>
      </c>
      <c r="AL936" s="46" t="str">
        <f t="shared" si="252"/>
        <v/>
      </c>
      <c r="AM936" s="46" t="str">
        <f t="shared" si="253"/>
        <v/>
      </c>
      <c r="AN936" s="46" t="str">
        <f t="shared" si="254"/>
        <v/>
      </c>
      <c r="AO936" s="46" t="str">
        <f t="shared" si="255"/>
        <v/>
      </c>
      <c r="AP936" s="46" t="str">
        <f t="shared" si="256"/>
        <v/>
      </c>
      <c r="AQ936" s="46" t="str">
        <f t="shared" si="257"/>
        <v/>
      </c>
    </row>
    <row r="937" spans="2:43" x14ac:dyDescent="0.25">
      <c r="B937" s="139"/>
      <c r="C937" s="139"/>
      <c r="D937" s="3"/>
      <c r="E937" s="1"/>
      <c r="F937" s="3" t="str">
        <f t="shared" si="260"/>
        <v/>
      </c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Y937" s="20"/>
      <c r="Z937" s="4"/>
      <c r="AA937" s="4" t="str">
        <f t="shared" si="258"/>
        <v/>
      </c>
      <c r="AB937" s="4" t="str">
        <f t="shared" si="259"/>
        <v/>
      </c>
      <c r="AD937" s="47" t="str">
        <f t="shared" si="244"/>
        <v/>
      </c>
      <c r="AE937" s="47" t="str">
        <f t="shared" si="245"/>
        <v/>
      </c>
      <c r="AF937" s="46" t="str">
        <f t="shared" si="246"/>
        <v/>
      </c>
      <c r="AG937" s="47" t="str">
        <f t="shared" si="247"/>
        <v/>
      </c>
      <c r="AH937" s="46" t="str">
        <f t="shared" si="248"/>
        <v/>
      </c>
      <c r="AI937" s="46" t="str">
        <f t="shared" si="249"/>
        <v/>
      </c>
      <c r="AJ937" s="46" t="str">
        <f t="shared" si="250"/>
        <v/>
      </c>
      <c r="AK937" s="46" t="str">
        <f t="shared" si="251"/>
        <v/>
      </c>
      <c r="AL937" s="46" t="str">
        <f t="shared" si="252"/>
        <v/>
      </c>
      <c r="AM937" s="46" t="str">
        <f t="shared" si="253"/>
        <v/>
      </c>
      <c r="AN937" s="46" t="str">
        <f t="shared" si="254"/>
        <v/>
      </c>
      <c r="AO937" s="46" t="str">
        <f t="shared" si="255"/>
        <v/>
      </c>
      <c r="AP937" s="46" t="str">
        <f t="shared" si="256"/>
        <v/>
      </c>
      <c r="AQ937" s="46" t="str">
        <f t="shared" si="257"/>
        <v/>
      </c>
    </row>
    <row r="938" spans="2:43" x14ac:dyDescent="0.25">
      <c r="B938" s="139"/>
      <c r="C938" s="139"/>
      <c r="D938" s="3"/>
      <c r="E938" s="1"/>
      <c r="F938" s="3" t="str">
        <f t="shared" si="260"/>
        <v/>
      </c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Y938" s="20"/>
      <c r="Z938" s="4"/>
      <c r="AA938" s="4" t="str">
        <f t="shared" si="258"/>
        <v/>
      </c>
      <c r="AB938" s="4" t="str">
        <f t="shared" si="259"/>
        <v/>
      </c>
      <c r="AD938" s="47" t="str">
        <f t="shared" si="244"/>
        <v/>
      </c>
      <c r="AE938" s="47" t="str">
        <f t="shared" si="245"/>
        <v/>
      </c>
      <c r="AF938" s="46" t="str">
        <f t="shared" si="246"/>
        <v/>
      </c>
      <c r="AG938" s="47" t="str">
        <f t="shared" si="247"/>
        <v/>
      </c>
      <c r="AH938" s="46" t="str">
        <f t="shared" si="248"/>
        <v/>
      </c>
      <c r="AI938" s="46" t="str">
        <f t="shared" si="249"/>
        <v/>
      </c>
      <c r="AJ938" s="46" t="str">
        <f t="shared" si="250"/>
        <v/>
      </c>
      <c r="AK938" s="46" t="str">
        <f t="shared" si="251"/>
        <v/>
      </c>
      <c r="AL938" s="46" t="str">
        <f t="shared" si="252"/>
        <v/>
      </c>
      <c r="AM938" s="46" t="str">
        <f t="shared" si="253"/>
        <v/>
      </c>
      <c r="AN938" s="46" t="str">
        <f t="shared" si="254"/>
        <v/>
      </c>
      <c r="AO938" s="46" t="str">
        <f t="shared" si="255"/>
        <v/>
      </c>
      <c r="AP938" s="46" t="str">
        <f t="shared" si="256"/>
        <v/>
      </c>
      <c r="AQ938" s="46" t="str">
        <f t="shared" si="257"/>
        <v/>
      </c>
    </row>
    <row r="939" spans="2:43" x14ac:dyDescent="0.25">
      <c r="B939" s="139"/>
      <c r="C939" s="139"/>
      <c r="D939" s="3"/>
      <c r="E939" s="1"/>
      <c r="F939" s="3" t="str">
        <f t="shared" si="260"/>
        <v/>
      </c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Y939" s="20"/>
      <c r="Z939" s="4"/>
      <c r="AA939" s="4" t="str">
        <f t="shared" si="258"/>
        <v/>
      </c>
      <c r="AB939" s="4" t="str">
        <f t="shared" si="259"/>
        <v/>
      </c>
      <c r="AD939" s="47" t="str">
        <f t="shared" si="244"/>
        <v/>
      </c>
      <c r="AE939" s="47" t="str">
        <f t="shared" si="245"/>
        <v/>
      </c>
      <c r="AF939" s="46" t="str">
        <f t="shared" si="246"/>
        <v/>
      </c>
      <c r="AG939" s="47" t="str">
        <f t="shared" si="247"/>
        <v/>
      </c>
      <c r="AH939" s="46" t="str">
        <f t="shared" si="248"/>
        <v/>
      </c>
      <c r="AI939" s="46" t="str">
        <f t="shared" si="249"/>
        <v/>
      </c>
      <c r="AJ939" s="46" t="str">
        <f t="shared" si="250"/>
        <v/>
      </c>
      <c r="AK939" s="46" t="str">
        <f t="shared" si="251"/>
        <v/>
      </c>
      <c r="AL939" s="46" t="str">
        <f t="shared" si="252"/>
        <v/>
      </c>
      <c r="AM939" s="46" t="str">
        <f t="shared" si="253"/>
        <v/>
      </c>
      <c r="AN939" s="46" t="str">
        <f t="shared" si="254"/>
        <v/>
      </c>
      <c r="AO939" s="46" t="str">
        <f t="shared" si="255"/>
        <v/>
      </c>
      <c r="AP939" s="46" t="str">
        <f t="shared" si="256"/>
        <v/>
      </c>
      <c r="AQ939" s="46" t="str">
        <f t="shared" si="257"/>
        <v/>
      </c>
    </row>
    <row r="940" spans="2:43" x14ac:dyDescent="0.25">
      <c r="B940" s="139"/>
      <c r="C940" s="139"/>
      <c r="D940" s="3"/>
      <c r="E940" s="1"/>
      <c r="F940" s="3" t="str">
        <f t="shared" si="260"/>
        <v/>
      </c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Y940" s="20"/>
      <c r="Z940" s="4"/>
      <c r="AA940" s="4" t="str">
        <f t="shared" si="258"/>
        <v/>
      </c>
      <c r="AB940" s="4" t="str">
        <f t="shared" si="259"/>
        <v/>
      </c>
      <c r="AD940" s="47" t="str">
        <f t="shared" si="244"/>
        <v/>
      </c>
      <c r="AE940" s="47" t="str">
        <f t="shared" si="245"/>
        <v/>
      </c>
      <c r="AF940" s="46" t="str">
        <f t="shared" si="246"/>
        <v/>
      </c>
      <c r="AG940" s="47" t="str">
        <f t="shared" si="247"/>
        <v/>
      </c>
      <c r="AH940" s="46" t="str">
        <f t="shared" si="248"/>
        <v/>
      </c>
      <c r="AI940" s="46" t="str">
        <f t="shared" si="249"/>
        <v/>
      </c>
      <c r="AJ940" s="46" t="str">
        <f t="shared" si="250"/>
        <v/>
      </c>
      <c r="AK940" s="46" t="str">
        <f t="shared" si="251"/>
        <v/>
      </c>
      <c r="AL940" s="46" t="str">
        <f t="shared" si="252"/>
        <v/>
      </c>
      <c r="AM940" s="46" t="str">
        <f t="shared" si="253"/>
        <v/>
      </c>
      <c r="AN940" s="46" t="str">
        <f t="shared" si="254"/>
        <v/>
      </c>
      <c r="AO940" s="46" t="str">
        <f t="shared" si="255"/>
        <v/>
      </c>
      <c r="AP940" s="46" t="str">
        <f t="shared" si="256"/>
        <v/>
      </c>
      <c r="AQ940" s="46" t="str">
        <f t="shared" si="257"/>
        <v/>
      </c>
    </row>
    <row r="941" spans="2:43" x14ac:dyDescent="0.25">
      <c r="B941" s="139"/>
      <c r="C941" s="139"/>
      <c r="D941" s="3"/>
      <c r="E941" s="1"/>
      <c r="F941" s="3" t="str">
        <f t="shared" si="260"/>
        <v/>
      </c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Y941" s="20"/>
      <c r="Z941" s="4"/>
      <c r="AA941" s="4" t="str">
        <f t="shared" si="258"/>
        <v/>
      </c>
      <c r="AB941" s="4" t="str">
        <f t="shared" si="259"/>
        <v/>
      </c>
      <c r="AD941" s="47" t="str">
        <f t="shared" ref="AD941:AD998" si="261">IF(OR(B941="PARTIDA",B941="SUBPARTIDA"),MID(D941,1,2),"")</f>
        <v/>
      </c>
      <c r="AE941" s="47" t="str">
        <f t="shared" ref="AE941:AE998" si="262">IF(AND($E941=$E$13,OR($B941="PARTIDA",$B941="SUBPARTIDA")),IF($G941="PZ",$AN$2,1),"")</f>
        <v/>
      </c>
      <c r="AF941" s="46" t="str">
        <f t="shared" ref="AF941:AF998" si="263">IF(E941=$E$13,MID($G941,1,3),"")</f>
        <v/>
      </c>
      <c r="AG941" s="47" t="str">
        <f t="shared" ref="AG941:AG998" si="264">IF(E941=$E$13,AA941,"")</f>
        <v/>
      </c>
      <c r="AH941" s="46" t="str">
        <f t="shared" ref="AH941:AH998" si="265">IF(AH$13="","",IF($E941=$E$12,IF(OR($B941="partida",$B941="SUBPARTIDA"),S941*$Z941,""),""))</f>
        <v/>
      </c>
      <c r="AI941" s="46" t="str">
        <f t="shared" ref="AI941:AI998" si="266">IF(AI$13="","",IF($E941=$E$12,IF(OR($B941="partida",$B941="SUBPARTIDA"),T941*$Z941,""),""))</f>
        <v/>
      </c>
      <c r="AJ941" s="46" t="str">
        <f t="shared" ref="AJ941:AJ998" si="267">IF(AJ$13="","",IF($E941=$E$12,IF(OR($B941="partida",$B941="SUBPARTIDA"),U941*$Z941,""),""))</f>
        <v/>
      </c>
      <c r="AK941" s="46" t="str">
        <f t="shared" ref="AK941:AK998" si="268">IF(AK$13="","",IF($E941=$E$12,IF(OR($B941="partida",$B941="SUBPARTIDA"),V941*$Z941,""),""))</f>
        <v/>
      </c>
      <c r="AL941" s="46" t="str">
        <f t="shared" ref="AL941:AL998" si="269">IF(AL$13="","",IF($E941=$E$12,IF(OR($B941="partida",$B941="SUBPARTIDA"),W941*$Z941,""),""))</f>
        <v/>
      </c>
      <c r="AM941" s="46" t="str">
        <f t="shared" ref="AM941:AM998" si="270">IF(AM$13="","",IF($E941=$E$13,"",IF(OR($B941="PARTIDA",$B941="SUBPARTIDA"),S941*$Z941,"")))</f>
        <v/>
      </c>
      <c r="AN941" s="46" t="str">
        <f t="shared" ref="AN941:AN998" si="271">IF(AN$13="","",IF($E941=$E$13,"",IF(OR($B941="PARTIDA",$B941="SUBPARTIDA"),T941*$Z941,"")))</f>
        <v/>
      </c>
      <c r="AO941" s="46" t="str">
        <f t="shared" ref="AO941:AO998" si="272">IF(AO$13="","",IF($E941=$E$13,"",IF(OR($B941="PARTIDA",$B941="SUBPARTIDA"),U941*$Z941,"")))</f>
        <v/>
      </c>
      <c r="AP941" s="46" t="str">
        <f t="shared" ref="AP941:AP998" si="273">IF(AP$13="","",IF($E941=$E$13,"",IF(OR($B941="PARTIDA",$B941="SUBPARTIDA"),V941*$Z941,"")))</f>
        <v/>
      </c>
      <c r="AQ941" s="46" t="str">
        <f t="shared" ref="AQ941:AQ998" si="274">IF(AQ$13="","",IF($E941=$E$13,"",IF(OR($B941="PARTIDA",$B941="SUBPARTIDA"),W941*$Z941,"")))</f>
        <v/>
      </c>
    </row>
    <row r="942" spans="2:43" x14ac:dyDescent="0.25">
      <c r="B942" s="139"/>
      <c r="C942" s="139"/>
      <c r="D942" s="3"/>
      <c r="E942" s="1"/>
      <c r="F942" s="3" t="str">
        <f t="shared" si="260"/>
        <v/>
      </c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Y942" s="20"/>
      <c r="Z942" s="4"/>
      <c r="AA942" s="4" t="str">
        <f t="shared" si="258"/>
        <v/>
      </c>
      <c r="AB942" s="4" t="str">
        <f t="shared" si="259"/>
        <v/>
      </c>
      <c r="AD942" s="47" t="str">
        <f t="shared" si="261"/>
        <v/>
      </c>
      <c r="AE942" s="47" t="str">
        <f t="shared" si="262"/>
        <v/>
      </c>
      <c r="AF942" s="46" t="str">
        <f t="shared" si="263"/>
        <v/>
      </c>
      <c r="AG942" s="47" t="str">
        <f t="shared" si="264"/>
        <v/>
      </c>
      <c r="AH942" s="46" t="str">
        <f t="shared" si="265"/>
        <v/>
      </c>
      <c r="AI942" s="46" t="str">
        <f t="shared" si="266"/>
        <v/>
      </c>
      <c r="AJ942" s="46" t="str">
        <f t="shared" si="267"/>
        <v/>
      </c>
      <c r="AK942" s="46" t="str">
        <f t="shared" si="268"/>
        <v/>
      </c>
      <c r="AL942" s="46" t="str">
        <f t="shared" si="269"/>
        <v/>
      </c>
      <c r="AM942" s="46" t="str">
        <f t="shared" si="270"/>
        <v/>
      </c>
      <c r="AN942" s="46" t="str">
        <f t="shared" si="271"/>
        <v/>
      </c>
      <c r="AO942" s="46" t="str">
        <f t="shared" si="272"/>
        <v/>
      </c>
      <c r="AP942" s="46" t="str">
        <f t="shared" si="273"/>
        <v/>
      </c>
      <c r="AQ942" s="46" t="str">
        <f t="shared" si="274"/>
        <v/>
      </c>
    </row>
    <row r="943" spans="2:43" x14ac:dyDescent="0.25">
      <c r="B943" s="139"/>
      <c r="C943" s="139"/>
      <c r="D943" s="3"/>
      <c r="E943" s="1"/>
      <c r="F943" s="3" t="str">
        <f t="shared" si="260"/>
        <v/>
      </c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Y943" s="20"/>
      <c r="Z943" s="4"/>
      <c r="AA943" s="4" t="str">
        <f t="shared" si="258"/>
        <v/>
      </c>
      <c r="AB943" s="4" t="str">
        <f t="shared" si="259"/>
        <v/>
      </c>
      <c r="AD943" s="47" t="str">
        <f t="shared" si="261"/>
        <v/>
      </c>
      <c r="AE943" s="47" t="str">
        <f t="shared" si="262"/>
        <v/>
      </c>
      <c r="AF943" s="46" t="str">
        <f t="shared" si="263"/>
        <v/>
      </c>
      <c r="AG943" s="47" t="str">
        <f t="shared" si="264"/>
        <v/>
      </c>
      <c r="AH943" s="46" t="str">
        <f t="shared" si="265"/>
        <v/>
      </c>
      <c r="AI943" s="46" t="str">
        <f t="shared" si="266"/>
        <v/>
      </c>
      <c r="AJ943" s="46" t="str">
        <f t="shared" si="267"/>
        <v/>
      </c>
      <c r="AK943" s="46" t="str">
        <f t="shared" si="268"/>
        <v/>
      </c>
      <c r="AL943" s="46" t="str">
        <f t="shared" si="269"/>
        <v/>
      </c>
      <c r="AM943" s="46" t="str">
        <f t="shared" si="270"/>
        <v/>
      </c>
      <c r="AN943" s="46" t="str">
        <f t="shared" si="271"/>
        <v/>
      </c>
      <c r="AO943" s="46" t="str">
        <f t="shared" si="272"/>
        <v/>
      </c>
      <c r="AP943" s="46" t="str">
        <f t="shared" si="273"/>
        <v/>
      </c>
      <c r="AQ943" s="46" t="str">
        <f t="shared" si="274"/>
        <v/>
      </c>
    </row>
    <row r="944" spans="2:43" x14ac:dyDescent="0.25">
      <c r="B944" s="139"/>
      <c r="C944" s="139"/>
      <c r="D944" s="3"/>
      <c r="E944" s="1"/>
      <c r="F944" s="3" t="str">
        <f t="shared" si="260"/>
        <v/>
      </c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Y944" s="20"/>
      <c r="Z944" s="4"/>
      <c r="AA944" s="4" t="str">
        <f t="shared" si="258"/>
        <v/>
      </c>
      <c r="AB944" s="4" t="str">
        <f t="shared" si="259"/>
        <v/>
      </c>
      <c r="AD944" s="47" t="str">
        <f t="shared" si="261"/>
        <v/>
      </c>
      <c r="AE944" s="47" t="str">
        <f t="shared" si="262"/>
        <v/>
      </c>
      <c r="AF944" s="46" t="str">
        <f t="shared" si="263"/>
        <v/>
      </c>
      <c r="AG944" s="47" t="str">
        <f t="shared" si="264"/>
        <v/>
      </c>
      <c r="AH944" s="46" t="str">
        <f t="shared" si="265"/>
        <v/>
      </c>
      <c r="AI944" s="46" t="str">
        <f t="shared" si="266"/>
        <v/>
      </c>
      <c r="AJ944" s="46" t="str">
        <f t="shared" si="267"/>
        <v/>
      </c>
      <c r="AK944" s="46" t="str">
        <f t="shared" si="268"/>
        <v/>
      </c>
      <c r="AL944" s="46" t="str">
        <f t="shared" si="269"/>
        <v/>
      </c>
      <c r="AM944" s="46" t="str">
        <f t="shared" si="270"/>
        <v/>
      </c>
      <c r="AN944" s="46" t="str">
        <f t="shared" si="271"/>
        <v/>
      </c>
      <c r="AO944" s="46" t="str">
        <f t="shared" si="272"/>
        <v/>
      </c>
      <c r="AP944" s="46" t="str">
        <f t="shared" si="273"/>
        <v/>
      </c>
      <c r="AQ944" s="46" t="str">
        <f t="shared" si="274"/>
        <v/>
      </c>
    </row>
    <row r="945" spans="2:43" x14ac:dyDescent="0.25">
      <c r="B945" s="139"/>
      <c r="C945" s="139"/>
      <c r="D945" s="3"/>
      <c r="E945" s="1"/>
      <c r="F945" s="3" t="str">
        <f t="shared" si="260"/>
        <v/>
      </c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Y945" s="20"/>
      <c r="Z945" s="4"/>
      <c r="AA945" s="4" t="str">
        <f t="shared" si="258"/>
        <v/>
      </c>
      <c r="AB945" s="4" t="str">
        <f t="shared" si="259"/>
        <v/>
      </c>
      <c r="AD945" s="47" t="str">
        <f t="shared" si="261"/>
        <v/>
      </c>
      <c r="AE945" s="47" t="str">
        <f t="shared" si="262"/>
        <v/>
      </c>
      <c r="AF945" s="46" t="str">
        <f t="shared" si="263"/>
        <v/>
      </c>
      <c r="AG945" s="47" t="str">
        <f t="shared" si="264"/>
        <v/>
      </c>
      <c r="AH945" s="46" t="str">
        <f t="shared" si="265"/>
        <v/>
      </c>
      <c r="AI945" s="46" t="str">
        <f t="shared" si="266"/>
        <v/>
      </c>
      <c r="AJ945" s="46" t="str">
        <f t="shared" si="267"/>
        <v/>
      </c>
      <c r="AK945" s="46" t="str">
        <f t="shared" si="268"/>
        <v/>
      </c>
      <c r="AL945" s="46" t="str">
        <f t="shared" si="269"/>
        <v/>
      </c>
      <c r="AM945" s="46" t="str">
        <f t="shared" si="270"/>
        <v/>
      </c>
      <c r="AN945" s="46" t="str">
        <f t="shared" si="271"/>
        <v/>
      </c>
      <c r="AO945" s="46" t="str">
        <f t="shared" si="272"/>
        <v/>
      </c>
      <c r="AP945" s="46" t="str">
        <f t="shared" si="273"/>
        <v/>
      </c>
      <c r="AQ945" s="46" t="str">
        <f t="shared" si="274"/>
        <v/>
      </c>
    </row>
    <row r="946" spans="2:43" x14ac:dyDescent="0.25">
      <c r="B946" s="139"/>
      <c r="C946" s="139"/>
      <c r="D946" s="3"/>
      <c r="E946" s="1"/>
      <c r="F946" s="3" t="str">
        <f t="shared" si="260"/>
        <v/>
      </c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Y946" s="20"/>
      <c r="Z946" s="4"/>
      <c r="AA946" s="4" t="str">
        <f t="shared" si="258"/>
        <v/>
      </c>
      <c r="AB946" s="4" t="str">
        <f t="shared" si="259"/>
        <v/>
      </c>
      <c r="AD946" s="47" t="str">
        <f t="shared" si="261"/>
        <v/>
      </c>
      <c r="AE946" s="47" t="str">
        <f t="shared" si="262"/>
        <v/>
      </c>
      <c r="AF946" s="46" t="str">
        <f t="shared" si="263"/>
        <v/>
      </c>
      <c r="AG946" s="47" t="str">
        <f t="shared" si="264"/>
        <v/>
      </c>
      <c r="AH946" s="46" t="str">
        <f t="shared" si="265"/>
        <v/>
      </c>
      <c r="AI946" s="46" t="str">
        <f t="shared" si="266"/>
        <v/>
      </c>
      <c r="AJ946" s="46" t="str">
        <f t="shared" si="267"/>
        <v/>
      </c>
      <c r="AK946" s="46" t="str">
        <f t="shared" si="268"/>
        <v/>
      </c>
      <c r="AL946" s="46" t="str">
        <f t="shared" si="269"/>
        <v/>
      </c>
      <c r="AM946" s="46" t="str">
        <f t="shared" si="270"/>
        <v/>
      </c>
      <c r="AN946" s="46" t="str">
        <f t="shared" si="271"/>
        <v/>
      </c>
      <c r="AO946" s="46" t="str">
        <f t="shared" si="272"/>
        <v/>
      </c>
      <c r="AP946" s="46" t="str">
        <f t="shared" si="273"/>
        <v/>
      </c>
      <c r="AQ946" s="46" t="str">
        <f t="shared" si="274"/>
        <v/>
      </c>
    </row>
    <row r="947" spans="2:43" x14ac:dyDescent="0.25">
      <c r="B947" s="139"/>
      <c r="C947" s="139"/>
      <c r="D947" s="3"/>
      <c r="E947" s="1"/>
      <c r="F947" s="3" t="str">
        <f t="shared" si="260"/>
        <v/>
      </c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Y947" s="20"/>
      <c r="Z947" s="4"/>
      <c r="AA947" s="4" t="str">
        <f t="shared" si="258"/>
        <v/>
      </c>
      <c r="AB947" s="4" t="str">
        <f t="shared" si="259"/>
        <v/>
      </c>
      <c r="AD947" s="47" t="str">
        <f t="shared" si="261"/>
        <v/>
      </c>
      <c r="AE947" s="47" t="str">
        <f t="shared" si="262"/>
        <v/>
      </c>
      <c r="AF947" s="46" t="str">
        <f t="shared" si="263"/>
        <v/>
      </c>
      <c r="AG947" s="47" t="str">
        <f t="shared" si="264"/>
        <v/>
      </c>
      <c r="AH947" s="46" t="str">
        <f t="shared" si="265"/>
        <v/>
      </c>
      <c r="AI947" s="46" t="str">
        <f t="shared" si="266"/>
        <v/>
      </c>
      <c r="AJ947" s="46" t="str">
        <f t="shared" si="267"/>
        <v/>
      </c>
      <c r="AK947" s="46" t="str">
        <f t="shared" si="268"/>
        <v/>
      </c>
      <c r="AL947" s="46" t="str">
        <f t="shared" si="269"/>
        <v/>
      </c>
      <c r="AM947" s="46" t="str">
        <f t="shared" si="270"/>
        <v/>
      </c>
      <c r="AN947" s="46" t="str">
        <f t="shared" si="271"/>
        <v/>
      </c>
      <c r="AO947" s="46" t="str">
        <f t="shared" si="272"/>
        <v/>
      </c>
      <c r="AP947" s="46" t="str">
        <f t="shared" si="273"/>
        <v/>
      </c>
      <c r="AQ947" s="46" t="str">
        <f t="shared" si="274"/>
        <v/>
      </c>
    </row>
    <row r="948" spans="2:43" x14ac:dyDescent="0.25">
      <c r="B948" s="139"/>
      <c r="C948" s="139"/>
      <c r="D948" s="3"/>
      <c r="E948" s="1"/>
      <c r="F948" s="3" t="str">
        <f t="shared" si="260"/>
        <v/>
      </c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Y948" s="20"/>
      <c r="Z948" s="4"/>
      <c r="AA948" s="4" t="str">
        <f t="shared" si="258"/>
        <v/>
      </c>
      <c r="AB948" s="4" t="str">
        <f t="shared" si="259"/>
        <v/>
      </c>
      <c r="AD948" s="47" t="str">
        <f t="shared" si="261"/>
        <v/>
      </c>
      <c r="AE948" s="47" t="str">
        <f t="shared" si="262"/>
        <v/>
      </c>
      <c r="AF948" s="46" t="str">
        <f t="shared" si="263"/>
        <v/>
      </c>
      <c r="AG948" s="47" t="str">
        <f t="shared" si="264"/>
        <v/>
      </c>
      <c r="AH948" s="46" t="str">
        <f t="shared" si="265"/>
        <v/>
      </c>
      <c r="AI948" s="46" t="str">
        <f t="shared" si="266"/>
        <v/>
      </c>
      <c r="AJ948" s="46" t="str">
        <f t="shared" si="267"/>
        <v/>
      </c>
      <c r="AK948" s="46" t="str">
        <f t="shared" si="268"/>
        <v/>
      </c>
      <c r="AL948" s="46" t="str">
        <f t="shared" si="269"/>
        <v/>
      </c>
      <c r="AM948" s="46" t="str">
        <f t="shared" si="270"/>
        <v/>
      </c>
      <c r="AN948" s="46" t="str">
        <f t="shared" si="271"/>
        <v/>
      </c>
      <c r="AO948" s="46" t="str">
        <f t="shared" si="272"/>
        <v/>
      </c>
      <c r="AP948" s="46" t="str">
        <f t="shared" si="273"/>
        <v/>
      </c>
      <c r="AQ948" s="46" t="str">
        <f t="shared" si="274"/>
        <v/>
      </c>
    </row>
    <row r="949" spans="2:43" x14ac:dyDescent="0.25">
      <c r="B949" s="139"/>
      <c r="C949" s="139"/>
      <c r="D949" s="3"/>
      <c r="E949" s="1"/>
      <c r="F949" s="3" t="str">
        <f t="shared" si="260"/>
        <v/>
      </c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Y949" s="20"/>
      <c r="Z949" s="4"/>
      <c r="AA949" s="4" t="str">
        <f t="shared" si="258"/>
        <v/>
      </c>
      <c r="AB949" s="4" t="str">
        <f t="shared" si="259"/>
        <v/>
      </c>
      <c r="AD949" s="47" t="str">
        <f t="shared" si="261"/>
        <v/>
      </c>
      <c r="AE949" s="47" t="str">
        <f t="shared" si="262"/>
        <v/>
      </c>
      <c r="AF949" s="46" t="str">
        <f t="shared" si="263"/>
        <v/>
      </c>
      <c r="AG949" s="47" t="str">
        <f t="shared" si="264"/>
        <v/>
      </c>
      <c r="AH949" s="46" t="str">
        <f t="shared" si="265"/>
        <v/>
      </c>
      <c r="AI949" s="46" t="str">
        <f t="shared" si="266"/>
        <v/>
      </c>
      <c r="AJ949" s="46" t="str">
        <f t="shared" si="267"/>
        <v/>
      </c>
      <c r="AK949" s="46" t="str">
        <f t="shared" si="268"/>
        <v/>
      </c>
      <c r="AL949" s="46" t="str">
        <f t="shared" si="269"/>
        <v/>
      </c>
      <c r="AM949" s="46" t="str">
        <f t="shared" si="270"/>
        <v/>
      </c>
      <c r="AN949" s="46" t="str">
        <f t="shared" si="271"/>
        <v/>
      </c>
      <c r="AO949" s="46" t="str">
        <f t="shared" si="272"/>
        <v/>
      </c>
      <c r="AP949" s="46" t="str">
        <f t="shared" si="273"/>
        <v/>
      </c>
      <c r="AQ949" s="46" t="str">
        <f t="shared" si="274"/>
        <v/>
      </c>
    </row>
    <row r="950" spans="2:43" x14ac:dyDescent="0.25">
      <c r="B950" s="139"/>
      <c r="C950" s="139"/>
      <c r="D950" s="3"/>
      <c r="E950" s="1"/>
      <c r="F950" s="3" t="str">
        <f t="shared" si="260"/>
        <v/>
      </c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Y950" s="20"/>
      <c r="Z950" s="4"/>
      <c r="AA950" s="4" t="str">
        <f t="shared" si="258"/>
        <v/>
      </c>
      <c r="AB950" s="4" t="str">
        <f t="shared" si="259"/>
        <v/>
      </c>
      <c r="AD950" s="47" t="str">
        <f t="shared" si="261"/>
        <v/>
      </c>
      <c r="AE950" s="47" t="str">
        <f t="shared" si="262"/>
        <v/>
      </c>
      <c r="AF950" s="46" t="str">
        <f t="shared" si="263"/>
        <v/>
      </c>
      <c r="AG950" s="47" t="str">
        <f t="shared" si="264"/>
        <v/>
      </c>
      <c r="AH950" s="46" t="str">
        <f t="shared" si="265"/>
        <v/>
      </c>
      <c r="AI950" s="46" t="str">
        <f t="shared" si="266"/>
        <v/>
      </c>
      <c r="AJ950" s="46" t="str">
        <f t="shared" si="267"/>
        <v/>
      </c>
      <c r="AK950" s="46" t="str">
        <f t="shared" si="268"/>
        <v/>
      </c>
      <c r="AL950" s="46" t="str">
        <f t="shared" si="269"/>
        <v/>
      </c>
      <c r="AM950" s="46" t="str">
        <f t="shared" si="270"/>
        <v/>
      </c>
      <c r="AN950" s="46" t="str">
        <f t="shared" si="271"/>
        <v/>
      </c>
      <c r="AO950" s="46" t="str">
        <f t="shared" si="272"/>
        <v/>
      </c>
      <c r="AP950" s="46" t="str">
        <f t="shared" si="273"/>
        <v/>
      </c>
      <c r="AQ950" s="46" t="str">
        <f t="shared" si="274"/>
        <v/>
      </c>
    </row>
    <row r="951" spans="2:43" x14ac:dyDescent="0.25">
      <c r="B951" s="139"/>
      <c r="C951" s="139"/>
      <c r="D951" s="3"/>
      <c r="E951" s="1"/>
      <c r="F951" s="3" t="str">
        <f t="shared" si="260"/>
        <v/>
      </c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Y951" s="20"/>
      <c r="Z951" s="4"/>
      <c r="AA951" s="4" t="str">
        <f t="shared" si="258"/>
        <v/>
      </c>
      <c r="AB951" s="4" t="str">
        <f t="shared" si="259"/>
        <v/>
      </c>
      <c r="AD951" s="47" t="str">
        <f t="shared" si="261"/>
        <v/>
      </c>
      <c r="AE951" s="47" t="str">
        <f t="shared" si="262"/>
        <v/>
      </c>
      <c r="AF951" s="46" t="str">
        <f t="shared" si="263"/>
        <v/>
      </c>
      <c r="AG951" s="47" t="str">
        <f t="shared" si="264"/>
        <v/>
      </c>
      <c r="AH951" s="46" t="str">
        <f t="shared" si="265"/>
        <v/>
      </c>
      <c r="AI951" s="46" t="str">
        <f t="shared" si="266"/>
        <v/>
      </c>
      <c r="AJ951" s="46" t="str">
        <f t="shared" si="267"/>
        <v/>
      </c>
      <c r="AK951" s="46" t="str">
        <f t="shared" si="268"/>
        <v/>
      </c>
      <c r="AL951" s="46" t="str">
        <f t="shared" si="269"/>
        <v/>
      </c>
      <c r="AM951" s="46" t="str">
        <f t="shared" si="270"/>
        <v/>
      </c>
      <c r="AN951" s="46" t="str">
        <f t="shared" si="271"/>
        <v/>
      </c>
      <c r="AO951" s="46" t="str">
        <f t="shared" si="272"/>
        <v/>
      </c>
      <c r="AP951" s="46" t="str">
        <f t="shared" si="273"/>
        <v/>
      </c>
      <c r="AQ951" s="46" t="str">
        <f t="shared" si="274"/>
        <v/>
      </c>
    </row>
    <row r="952" spans="2:43" x14ac:dyDescent="0.25">
      <c r="B952" s="139"/>
      <c r="C952" s="139"/>
      <c r="D952" s="3"/>
      <c r="E952" s="1"/>
      <c r="F952" s="3" t="str">
        <f t="shared" si="260"/>
        <v/>
      </c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Y952" s="20"/>
      <c r="Z952" s="4"/>
      <c r="AA952" s="4" t="str">
        <f t="shared" si="258"/>
        <v/>
      </c>
      <c r="AB952" s="4" t="str">
        <f t="shared" si="259"/>
        <v/>
      </c>
      <c r="AD952" s="47" t="str">
        <f t="shared" si="261"/>
        <v/>
      </c>
      <c r="AE952" s="47" t="str">
        <f t="shared" si="262"/>
        <v/>
      </c>
      <c r="AF952" s="46" t="str">
        <f t="shared" si="263"/>
        <v/>
      </c>
      <c r="AG952" s="47" t="str">
        <f t="shared" si="264"/>
        <v/>
      </c>
      <c r="AH952" s="46" t="str">
        <f t="shared" si="265"/>
        <v/>
      </c>
      <c r="AI952" s="46" t="str">
        <f t="shared" si="266"/>
        <v/>
      </c>
      <c r="AJ952" s="46" t="str">
        <f t="shared" si="267"/>
        <v/>
      </c>
      <c r="AK952" s="46" t="str">
        <f t="shared" si="268"/>
        <v/>
      </c>
      <c r="AL952" s="46" t="str">
        <f t="shared" si="269"/>
        <v/>
      </c>
      <c r="AM952" s="46" t="str">
        <f t="shared" si="270"/>
        <v/>
      </c>
      <c r="AN952" s="46" t="str">
        <f t="shared" si="271"/>
        <v/>
      </c>
      <c r="AO952" s="46" t="str">
        <f t="shared" si="272"/>
        <v/>
      </c>
      <c r="AP952" s="46" t="str">
        <f t="shared" si="273"/>
        <v/>
      </c>
      <c r="AQ952" s="46" t="str">
        <f t="shared" si="274"/>
        <v/>
      </c>
    </row>
    <row r="953" spans="2:43" x14ac:dyDescent="0.25">
      <c r="B953" s="139"/>
      <c r="C953" s="139"/>
      <c r="D953" s="3"/>
      <c r="E953" s="1"/>
      <c r="F953" s="3" t="str">
        <f t="shared" si="260"/>
        <v/>
      </c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Y953" s="20"/>
      <c r="Z953" s="4"/>
      <c r="AA953" s="4" t="str">
        <f t="shared" si="258"/>
        <v/>
      </c>
      <c r="AB953" s="4" t="str">
        <f t="shared" si="259"/>
        <v/>
      </c>
      <c r="AD953" s="47" t="str">
        <f t="shared" si="261"/>
        <v/>
      </c>
      <c r="AE953" s="47" t="str">
        <f t="shared" si="262"/>
        <v/>
      </c>
      <c r="AF953" s="46" t="str">
        <f t="shared" si="263"/>
        <v/>
      </c>
      <c r="AG953" s="47" t="str">
        <f t="shared" si="264"/>
        <v/>
      </c>
      <c r="AH953" s="46" t="str">
        <f t="shared" si="265"/>
        <v/>
      </c>
      <c r="AI953" s="46" t="str">
        <f t="shared" si="266"/>
        <v/>
      </c>
      <c r="AJ953" s="46" t="str">
        <f t="shared" si="267"/>
        <v/>
      </c>
      <c r="AK953" s="46" t="str">
        <f t="shared" si="268"/>
        <v/>
      </c>
      <c r="AL953" s="46" t="str">
        <f t="shared" si="269"/>
        <v/>
      </c>
      <c r="AM953" s="46" t="str">
        <f t="shared" si="270"/>
        <v/>
      </c>
      <c r="AN953" s="46" t="str">
        <f t="shared" si="271"/>
        <v/>
      </c>
      <c r="AO953" s="46" t="str">
        <f t="shared" si="272"/>
        <v/>
      </c>
      <c r="AP953" s="46" t="str">
        <f t="shared" si="273"/>
        <v/>
      </c>
      <c r="AQ953" s="46" t="str">
        <f t="shared" si="274"/>
        <v/>
      </c>
    </row>
    <row r="954" spans="2:43" x14ac:dyDescent="0.25">
      <c r="B954" s="139"/>
      <c r="C954" s="139"/>
      <c r="D954" s="3"/>
      <c r="E954" s="1"/>
      <c r="F954" s="3" t="str">
        <f t="shared" si="260"/>
        <v/>
      </c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Y954" s="20"/>
      <c r="Z954" s="4"/>
      <c r="AA954" s="4" t="str">
        <f t="shared" si="258"/>
        <v/>
      </c>
      <c r="AB954" s="4" t="str">
        <f t="shared" si="259"/>
        <v/>
      </c>
      <c r="AD954" s="47" t="str">
        <f t="shared" si="261"/>
        <v/>
      </c>
      <c r="AE954" s="47" t="str">
        <f t="shared" si="262"/>
        <v/>
      </c>
      <c r="AF954" s="46" t="str">
        <f t="shared" si="263"/>
        <v/>
      </c>
      <c r="AG954" s="47" t="str">
        <f t="shared" si="264"/>
        <v/>
      </c>
      <c r="AH954" s="46" t="str">
        <f t="shared" si="265"/>
        <v/>
      </c>
      <c r="AI954" s="46" t="str">
        <f t="shared" si="266"/>
        <v/>
      </c>
      <c r="AJ954" s="46" t="str">
        <f t="shared" si="267"/>
        <v/>
      </c>
      <c r="AK954" s="46" t="str">
        <f t="shared" si="268"/>
        <v/>
      </c>
      <c r="AL954" s="46" t="str">
        <f t="shared" si="269"/>
        <v/>
      </c>
      <c r="AM954" s="46" t="str">
        <f t="shared" si="270"/>
        <v/>
      </c>
      <c r="AN954" s="46" t="str">
        <f t="shared" si="271"/>
        <v/>
      </c>
      <c r="AO954" s="46" t="str">
        <f t="shared" si="272"/>
        <v/>
      </c>
      <c r="AP954" s="46" t="str">
        <f t="shared" si="273"/>
        <v/>
      </c>
      <c r="AQ954" s="46" t="str">
        <f t="shared" si="274"/>
        <v/>
      </c>
    </row>
    <row r="955" spans="2:43" x14ac:dyDescent="0.25">
      <c r="B955" s="139"/>
      <c r="C955" s="139"/>
      <c r="D955" s="3"/>
      <c r="E955" s="1"/>
      <c r="F955" s="3" t="str">
        <f t="shared" si="260"/>
        <v/>
      </c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Y955" s="20"/>
      <c r="Z955" s="4"/>
      <c r="AA955" s="4" t="str">
        <f t="shared" si="258"/>
        <v/>
      </c>
      <c r="AB955" s="4" t="str">
        <f t="shared" si="259"/>
        <v/>
      </c>
      <c r="AD955" s="47" t="str">
        <f t="shared" si="261"/>
        <v/>
      </c>
      <c r="AE955" s="47" t="str">
        <f t="shared" si="262"/>
        <v/>
      </c>
      <c r="AF955" s="46" t="str">
        <f t="shared" si="263"/>
        <v/>
      </c>
      <c r="AG955" s="47" t="str">
        <f t="shared" si="264"/>
        <v/>
      </c>
      <c r="AH955" s="46" t="str">
        <f t="shared" si="265"/>
        <v/>
      </c>
      <c r="AI955" s="46" t="str">
        <f t="shared" si="266"/>
        <v/>
      </c>
      <c r="AJ955" s="46" t="str">
        <f t="shared" si="267"/>
        <v/>
      </c>
      <c r="AK955" s="46" t="str">
        <f t="shared" si="268"/>
        <v/>
      </c>
      <c r="AL955" s="46" t="str">
        <f t="shared" si="269"/>
        <v/>
      </c>
      <c r="AM955" s="46" t="str">
        <f t="shared" si="270"/>
        <v/>
      </c>
      <c r="AN955" s="46" t="str">
        <f t="shared" si="271"/>
        <v/>
      </c>
      <c r="AO955" s="46" t="str">
        <f t="shared" si="272"/>
        <v/>
      </c>
      <c r="AP955" s="46" t="str">
        <f t="shared" si="273"/>
        <v/>
      </c>
      <c r="AQ955" s="46" t="str">
        <f t="shared" si="274"/>
        <v/>
      </c>
    </row>
    <row r="956" spans="2:43" x14ac:dyDescent="0.25">
      <c r="B956" s="139"/>
      <c r="C956" s="139"/>
      <c r="D956" s="3"/>
      <c r="E956" s="1"/>
      <c r="F956" s="3" t="str">
        <f t="shared" si="260"/>
        <v/>
      </c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Y956" s="20"/>
      <c r="Z956" s="4"/>
      <c r="AA956" s="4" t="str">
        <f t="shared" si="258"/>
        <v/>
      </c>
      <c r="AB956" s="4" t="str">
        <f t="shared" si="259"/>
        <v/>
      </c>
      <c r="AD956" s="47" t="str">
        <f t="shared" si="261"/>
        <v/>
      </c>
      <c r="AE956" s="47" t="str">
        <f t="shared" si="262"/>
        <v/>
      </c>
      <c r="AF956" s="46" t="str">
        <f t="shared" si="263"/>
        <v/>
      </c>
      <c r="AG956" s="47" t="str">
        <f t="shared" si="264"/>
        <v/>
      </c>
      <c r="AH956" s="46" t="str">
        <f t="shared" si="265"/>
        <v/>
      </c>
      <c r="AI956" s="46" t="str">
        <f t="shared" si="266"/>
        <v/>
      </c>
      <c r="AJ956" s="46" t="str">
        <f t="shared" si="267"/>
        <v/>
      </c>
      <c r="AK956" s="46" t="str">
        <f t="shared" si="268"/>
        <v/>
      </c>
      <c r="AL956" s="46" t="str">
        <f t="shared" si="269"/>
        <v/>
      </c>
      <c r="AM956" s="46" t="str">
        <f t="shared" si="270"/>
        <v/>
      </c>
      <c r="AN956" s="46" t="str">
        <f t="shared" si="271"/>
        <v/>
      </c>
      <c r="AO956" s="46" t="str">
        <f t="shared" si="272"/>
        <v/>
      </c>
      <c r="AP956" s="46" t="str">
        <f t="shared" si="273"/>
        <v/>
      </c>
      <c r="AQ956" s="46" t="str">
        <f t="shared" si="274"/>
        <v/>
      </c>
    </row>
    <row r="957" spans="2:43" x14ac:dyDescent="0.25">
      <c r="B957" s="139"/>
      <c r="C957" s="139"/>
      <c r="D957" s="3"/>
      <c r="E957" s="1"/>
      <c r="F957" s="3" t="str">
        <f t="shared" si="260"/>
        <v/>
      </c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Y957" s="20"/>
      <c r="Z957" s="4"/>
      <c r="AA957" s="4" t="str">
        <f t="shared" si="258"/>
        <v/>
      </c>
      <c r="AB957" s="4" t="str">
        <f t="shared" si="259"/>
        <v/>
      </c>
      <c r="AD957" s="47" t="str">
        <f t="shared" si="261"/>
        <v/>
      </c>
      <c r="AE957" s="47" t="str">
        <f t="shared" si="262"/>
        <v/>
      </c>
      <c r="AF957" s="46" t="str">
        <f t="shared" si="263"/>
        <v/>
      </c>
      <c r="AG957" s="47" t="str">
        <f t="shared" si="264"/>
        <v/>
      </c>
      <c r="AH957" s="46" t="str">
        <f t="shared" si="265"/>
        <v/>
      </c>
      <c r="AI957" s="46" t="str">
        <f t="shared" si="266"/>
        <v/>
      </c>
      <c r="AJ957" s="46" t="str">
        <f t="shared" si="267"/>
        <v/>
      </c>
      <c r="AK957" s="46" t="str">
        <f t="shared" si="268"/>
        <v/>
      </c>
      <c r="AL957" s="46" t="str">
        <f t="shared" si="269"/>
        <v/>
      </c>
      <c r="AM957" s="46" t="str">
        <f t="shared" si="270"/>
        <v/>
      </c>
      <c r="AN957" s="46" t="str">
        <f t="shared" si="271"/>
        <v/>
      </c>
      <c r="AO957" s="46" t="str">
        <f t="shared" si="272"/>
        <v/>
      </c>
      <c r="AP957" s="46" t="str">
        <f t="shared" si="273"/>
        <v/>
      </c>
      <c r="AQ957" s="46" t="str">
        <f t="shared" si="274"/>
        <v/>
      </c>
    </row>
    <row r="958" spans="2:43" x14ac:dyDescent="0.25">
      <c r="B958" s="139"/>
      <c r="C958" s="139"/>
      <c r="D958" s="3"/>
      <c r="E958" s="1"/>
      <c r="F958" s="3" t="str">
        <f t="shared" si="260"/>
        <v/>
      </c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Y958" s="20"/>
      <c r="Z958" s="4"/>
      <c r="AA958" s="4" t="str">
        <f t="shared" si="258"/>
        <v/>
      </c>
      <c r="AB958" s="4" t="str">
        <f t="shared" si="259"/>
        <v/>
      </c>
      <c r="AD958" s="47" t="str">
        <f t="shared" si="261"/>
        <v/>
      </c>
      <c r="AE958" s="47" t="str">
        <f t="shared" si="262"/>
        <v/>
      </c>
      <c r="AF958" s="46" t="str">
        <f t="shared" si="263"/>
        <v/>
      </c>
      <c r="AG958" s="47" t="str">
        <f t="shared" si="264"/>
        <v/>
      </c>
      <c r="AH958" s="46" t="str">
        <f t="shared" si="265"/>
        <v/>
      </c>
      <c r="AI958" s="46" t="str">
        <f t="shared" si="266"/>
        <v/>
      </c>
      <c r="AJ958" s="46" t="str">
        <f t="shared" si="267"/>
        <v/>
      </c>
      <c r="AK958" s="46" t="str">
        <f t="shared" si="268"/>
        <v/>
      </c>
      <c r="AL958" s="46" t="str">
        <f t="shared" si="269"/>
        <v/>
      </c>
      <c r="AM958" s="46" t="str">
        <f t="shared" si="270"/>
        <v/>
      </c>
      <c r="AN958" s="46" t="str">
        <f t="shared" si="271"/>
        <v/>
      </c>
      <c r="AO958" s="46" t="str">
        <f t="shared" si="272"/>
        <v/>
      </c>
      <c r="AP958" s="46" t="str">
        <f t="shared" si="273"/>
        <v/>
      </c>
      <c r="AQ958" s="46" t="str">
        <f t="shared" si="274"/>
        <v/>
      </c>
    </row>
    <row r="959" spans="2:43" x14ac:dyDescent="0.25">
      <c r="B959" s="139"/>
      <c r="C959" s="139"/>
      <c r="D959" s="3"/>
      <c r="E959" s="1"/>
      <c r="F959" s="3" t="str">
        <f t="shared" si="260"/>
        <v/>
      </c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Y959" s="20"/>
      <c r="Z959" s="4"/>
      <c r="AA959" s="4" t="str">
        <f t="shared" si="258"/>
        <v/>
      </c>
      <c r="AB959" s="4" t="str">
        <f t="shared" si="259"/>
        <v/>
      </c>
      <c r="AD959" s="47" t="str">
        <f t="shared" si="261"/>
        <v/>
      </c>
      <c r="AE959" s="47" t="str">
        <f t="shared" si="262"/>
        <v/>
      </c>
      <c r="AF959" s="46" t="str">
        <f t="shared" si="263"/>
        <v/>
      </c>
      <c r="AG959" s="47" t="str">
        <f t="shared" si="264"/>
        <v/>
      </c>
      <c r="AH959" s="46" t="str">
        <f t="shared" si="265"/>
        <v/>
      </c>
      <c r="AI959" s="46" t="str">
        <f t="shared" si="266"/>
        <v/>
      </c>
      <c r="AJ959" s="46" t="str">
        <f t="shared" si="267"/>
        <v/>
      </c>
      <c r="AK959" s="46" t="str">
        <f t="shared" si="268"/>
        <v/>
      </c>
      <c r="AL959" s="46" t="str">
        <f t="shared" si="269"/>
        <v/>
      </c>
      <c r="AM959" s="46" t="str">
        <f t="shared" si="270"/>
        <v/>
      </c>
      <c r="AN959" s="46" t="str">
        <f t="shared" si="271"/>
        <v/>
      </c>
      <c r="AO959" s="46" t="str">
        <f t="shared" si="272"/>
        <v/>
      </c>
      <c r="AP959" s="46" t="str">
        <f t="shared" si="273"/>
        <v/>
      </c>
      <c r="AQ959" s="46" t="str">
        <f t="shared" si="274"/>
        <v/>
      </c>
    </row>
    <row r="960" spans="2:43" x14ac:dyDescent="0.25">
      <c r="B960" s="139"/>
      <c r="C960" s="139"/>
      <c r="D960" s="3"/>
      <c r="E960" s="1"/>
      <c r="F960" s="3" t="str">
        <f t="shared" si="260"/>
        <v/>
      </c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Y960" s="20"/>
      <c r="Z960" s="4"/>
      <c r="AA960" s="4" t="str">
        <f t="shared" si="258"/>
        <v/>
      </c>
      <c r="AB960" s="4" t="str">
        <f t="shared" si="259"/>
        <v/>
      </c>
      <c r="AD960" s="47" t="str">
        <f t="shared" si="261"/>
        <v/>
      </c>
      <c r="AE960" s="47" t="str">
        <f t="shared" si="262"/>
        <v/>
      </c>
      <c r="AF960" s="46" t="str">
        <f t="shared" si="263"/>
        <v/>
      </c>
      <c r="AG960" s="47" t="str">
        <f t="shared" si="264"/>
        <v/>
      </c>
      <c r="AH960" s="46" t="str">
        <f t="shared" si="265"/>
        <v/>
      </c>
      <c r="AI960" s="46" t="str">
        <f t="shared" si="266"/>
        <v/>
      </c>
      <c r="AJ960" s="46" t="str">
        <f t="shared" si="267"/>
        <v/>
      </c>
      <c r="AK960" s="46" t="str">
        <f t="shared" si="268"/>
        <v/>
      </c>
      <c r="AL960" s="46" t="str">
        <f t="shared" si="269"/>
        <v/>
      </c>
      <c r="AM960" s="46" t="str">
        <f t="shared" si="270"/>
        <v/>
      </c>
      <c r="AN960" s="46" t="str">
        <f t="shared" si="271"/>
        <v/>
      </c>
      <c r="AO960" s="46" t="str">
        <f t="shared" si="272"/>
        <v/>
      </c>
      <c r="AP960" s="46" t="str">
        <f t="shared" si="273"/>
        <v/>
      </c>
      <c r="AQ960" s="46" t="str">
        <f t="shared" si="274"/>
        <v/>
      </c>
    </row>
    <row r="961" spans="2:43" x14ac:dyDescent="0.25">
      <c r="B961" s="139"/>
      <c r="C961" s="139"/>
      <c r="D961" s="3"/>
      <c r="E961" s="1"/>
      <c r="F961" s="3" t="str">
        <f t="shared" si="260"/>
        <v/>
      </c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Y961" s="20"/>
      <c r="Z961" s="4"/>
      <c r="AA961" s="4" t="str">
        <f t="shared" si="258"/>
        <v/>
      </c>
      <c r="AB961" s="4" t="str">
        <f t="shared" si="259"/>
        <v/>
      </c>
      <c r="AD961" s="47" t="str">
        <f t="shared" si="261"/>
        <v/>
      </c>
      <c r="AE961" s="47" t="str">
        <f t="shared" si="262"/>
        <v/>
      </c>
      <c r="AF961" s="46" t="str">
        <f t="shared" si="263"/>
        <v/>
      </c>
      <c r="AG961" s="47" t="str">
        <f t="shared" si="264"/>
        <v/>
      </c>
      <c r="AH961" s="46" t="str">
        <f t="shared" si="265"/>
        <v/>
      </c>
      <c r="AI961" s="46" t="str">
        <f t="shared" si="266"/>
        <v/>
      </c>
      <c r="AJ961" s="46" t="str">
        <f t="shared" si="267"/>
        <v/>
      </c>
      <c r="AK961" s="46" t="str">
        <f t="shared" si="268"/>
        <v/>
      </c>
      <c r="AL961" s="46" t="str">
        <f t="shared" si="269"/>
        <v/>
      </c>
      <c r="AM961" s="46" t="str">
        <f t="shared" si="270"/>
        <v/>
      </c>
      <c r="AN961" s="46" t="str">
        <f t="shared" si="271"/>
        <v/>
      </c>
      <c r="AO961" s="46" t="str">
        <f t="shared" si="272"/>
        <v/>
      </c>
      <c r="AP961" s="46" t="str">
        <f t="shared" si="273"/>
        <v/>
      </c>
      <c r="AQ961" s="46" t="str">
        <f t="shared" si="274"/>
        <v/>
      </c>
    </row>
    <row r="962" spans="2:43" x14ac:dyDescent="0.25">
      <c r="B962" s="139"/>
      <c r="C962" s="139"/>
      <c r="D962" s="3"/>
      <c r="E962" s="1"/>
      <c r="F962" s="3" t="str">
        <f t="shared" si="260"/>
        <v/>
      </c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Y962" s="20"/>
      <c r="Z962" s="4"/>
      <c r="AA962" s="4" t="str">
        <f t="shared" si="258"/>
        <v/>
      </c>
      <c r="AB962" s="4" t="str">
        <f t="shared" si="259"/>
        <v/>
      </c>
      <c r="AD962" s="47" t="str">
        <f t="shared" si="261"/>
        <v/>
      </c>
      <c r="AE962" s="47" t="str">
        <f t="shared" si="262"/>
        <v/>
      </c>
      <c r="AF962" s="46" t="str">
        <f t="shared" si="263"/>
        <v/>
      </c>
      <c r="AG962" s="47" t="str">
        <f t="shared" si="264"/>
        <v/>
      </c>
      <c r="AH962" s="46" t="str">
        <f t="shared" si="265"/>
        <v/>
      </c>
      <c r="AI962" s="46" t="str">
        <f t="shared" si="266"/>
        <v/>
      </c>
      <c r="AJ962" s="46" t="str">
        <f t="shared" si="267"/>
        <v/>
      </c>
      <c r="AK962" s="46" t="str">
        <f t="shared" si="268"/>
        <v/>
      </c>
      <c r="AL962" s="46" t="str">
        <f t="shared" si="269"/>
        <v/>
      </c>
      <c r="AM962" s="46" t="str">
        <f t="shared" si="270"/>
        <v/>
      </c>
      <c r="AN962" s="46" t="str">
        <f t="shared" si="271"/>
        <v/>
      </c>
      <c r="AO962" s="46" t="str">
        <f t="shared" si="272"/>
        <v/>
      </c>
      <c r="AP962" s="46" t="str">
        <f t="shared" si="273"/>
        <v/>
      </c>
      <c r="AQ962" s="46" t="str">
        <f t="shared" si="274"/>
        <v/>
      </c>
    </row>
    <row r="963" spans="2:43" x14ac:dyDescent="0.25">
      <c r="B963" s="139"/>
      <c r="C963" s="139"/>
      <c r="D963" s="3"/>
      <c r="E963" s="1"/>
      <c r="F963" s="3" t="str">
        <f t="shared" si="260"/>
        <v/>
      </c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Y963" s="20"/>
      <c r="Z963" s="4"/>
      <c r="AA963" s="4" t="str">
        <f t="shared" si="258"/>
        <v/>
      </c>
      <c r="AB963" s="4" t="str">
        <f t="shared" si="259"/>
        <v/>
      </c>
      <c r="AD963" s="47" t="str">
        <f t="shared" si="261"/>
        <v/>
      </c>
      <c r="AE963" s="47" t="str">
        <f t="shared" si="262"/>
        <v/>
      </c>
      <c r="AF963" s="46" t="str">
        <f t="shared" si="263"/>
        <v/>
      </c>
      <c r="AG963" s="47" t="str">
        <f t="shared" si="264"/>
        <v/>
      </c>
      <c r="AH963" s="46" t="str">
        <f t="shared" si="265"/>
        <v/>
      </c>
      <c r="AI963" s="46" t="str">
        <f t="shared" si="266"/>
        <v/>
      </c>
      <c r="AJ963" s="46" t="str">
        <f t="shared" si="267"/>
        <v/>
      </c>
      <c r="AK963" s="46" t="str">
        <f t="shared" si="268"/>
        <v/>
      </c>
      <c r="AL963" s="46" t="str">
        <f t="shared" si="269"/>
        <v/>
      </c>
      <c r="AM963" s="46" t="str">
        <f t="shared" si="270"/>
        <v/>
      </c>
      <c r="AN963" s="46" t="str">
        <f t="shared" si="271"/>
        <v/>
      </c>
      <c r="AO963" s="46" t="str">
        <f t="shared" si="272"/>
        <v/>
      </c>
      <c r="AP963" s="46" t="str">
        <f t="shared" si="273"/>
        <v/>
      </c>
      <c r="AQ963" s="46" t="str">
        <f t="shared" si="274"/>
        <v/>
      </c>
    </row>
    <row r="964" spans="2:43" x14ac:dyDescent="0.25">
      <c r="B964" s="139"/>
      <c r="C964" s="139"/>
      <c r="D964" s="3"/>
      <c r="E964" s="1"/>
      <c r="F964" s="3" t="str">
        <f t="shared" si="260"/>
        <v/>
      </c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Y964" s="20"/>
      <c r="Z964" s="4"/>
      <c r="AA964" s="4" t="str">
        <f t="shared" si="258"/>
        <v/>
      </c>
      <c r="AB964" s="4" t="str">
        <f t="shared" si="259"/>
        <v/>
      </c>
      <c r="AD964" s="47" t="str">
        <f t="shared" si="261"/>
        <v/>
      </c>
      <c r="AE964" s="47" t="str">
        <f t="shared" si="262"/>
        <v/>
      </c>
      <c r="AF964" s="46" t="str">
        <f t="shared" si="263"/>
        <v/>
      </c>
      <c r="AG964" s="47" t="str">
        <f t="shared" si="264"/>
        <v/>
      </c>
      <c r="AH964" s="46" t="str">
        <f t="shared" si="265"/>
        <v/>
      </c>
      <c r="AI964" s="46" t="str">
        <f t="shared" si="266"/>
        <v/>
      </c>
      <c r="AJ964" s="46" t="str">
        <f t="shared" si="267"/>
        <v/>
      </c>
      <c r="AK964" s="46" t="str">
        <f t="shared" si="268"/>
        <v/>
      </c>
      <c r="AL964" s="46" t="str">
        <f t="shared" si="269"/>
        <v/>
      </c>
      <c r="AM964" s="46" t="str">
        <f t="shared" si="270"/>
        <v/>
      </c>
      <c r="AN964" s="46" t="str">
        <f t="shared" si="271"/>
        <v/>
      </c>
      <c r="AO964" s="46" t="str">
        <f t="shared" si="272"/>
        <v/>
      </c>
      <c r="AP964" s="46" t="str">
        <f t="shared" si="273"/>
        <v/>
      </c>
      <c r="AQ964" s="46" t="str">
        <f t="shared" si="274"/>
        <v/>
      </c>
    </row>
    <row r="965" spans="2:43" x14ac:dyDescent="0.25">
      <c r="B965" s="139"/>
      <c r="C965" s="139"/>
      <c r="D965" s="3"/>
      <c r="E965" s="1"/>
      <c r="F965" s="3" t="str">
        <f t="shared" si="260"/>
        <v/>
      </c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Y965" s="20"/>
      <c r="Z965" s="4"/>
      <c r="AA965" s="4" t="str">
        <f t="shared" si="258"/>
        <v/>
      </c>
      <c r="AB965" s="4" t="str">
        <f t="shared" si="259"/>
        <v/>
      </c>
      <c r="AD965" s="47" t="str">
        <f t="shared" si="261"/>
        <v/>
      </c>
      <c r="AE965" s="47" t="str">
        <f t="shared" si="262"/>
        <v/>
      </c>
      <c r="AF965" s="46" t="str">
        <f t="shared" si="263"/>
        <v/>
      </c>
      <c r="AG965" s="47" t="str">
        <f t="shared" si="264"/>
        <v/>
      </c>
      <c r="AH965" s="46" t="str">
        <f t="shared" si="265"/>
        <v/>
      </c>
      <c r="AI965" s="46" t="str">
        <f t="shared" si="266"/>
        <v/>
      </c>
      <c r="AJ965" s="46" t="str">
        <f t="shared" si="267"/>
        <v/>
      </c>
      <c r="AK965" s="46" t="str">
        <f t="shared" si="268"/>
        <v/>
      </c>
      <c r="AL965" s="46" t="str">
        <f t="shared" si="269"/>
        <v/>
      </c>
      <c r="AM965" s="46" t="str">
        <f t="shared" si="270"/>
        <v/>
      </c>
      <c r="AN965" s="46" t="str">
        <f t="shared" si="271"/>
        <v/>
      </c>
      <c r="AO965" s="46" t="str">
        <f t="shared" si="272"/>
        <v/>
      </c>
      <c r="AP965" s="46" t="str">
        <f t="shared" si="273"/>
        <v/>
      </c>
      <c r="AQ965" s="46" t="str">
        <f t="shared" si="274"/>
        <v/>
      </c>
    </row>
    <row r="966" spans="2:43" x14ac:dyDescent="0.25">
      <c r="B966" s="139"/>
      <c r="C966" s="139"/>
      <c r="D966" s="3"/>
      <c r="E966" s="1"/>
      <c r="F966" s="3" t="str">
        <f t="shared" si="260"/>
        <v/>
      </c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Y966" s="20"/>
      <c r="Z966" s="4"/>
      <c r="AA966" s="4" t="str">
        <f t="shared" si="258"/>
        <v/>
      </c>
      <c r="AB966" s="4" t="str">
        <f t="shared" si="259"/>
        <v/>
      </c>
      <c r="AD966" s="47" t="str">
        <f t="shared" si="261"/>
        <v/>
      </c>
      <c r="AE966" s="47" t="str">
        <f t="shared" si="262"/>
        <v/>
      </c>
      <c r="AF966" s="46" t="str">
        <f t="shared" si="263"/>
        <v/>
      </c>
      <c r="AG966" s="47" t="str">
        <f t="shared" si="264"/>
        <v/>
      </c>
      <c r="AH966" s="46" t="str">
        <f t="shared" si="265"/>
        <v/>
      </c>
      <c r="AI966" s="46" t="str">
        <f t="shared" si="266"/>
        <v/>
      </c>
      <c r="AJ966" s="46" t="str">
        <f t="shared" si="267"/>
        <v/>
      </c>
      <c r="AK966" s="46" t="str">
        <f t="shared" si="268"/>
        <v/>
      </c>
      <c r="AL966" s="46" t="str">
        <f t="shared" si="269"/>
        <v/>
      </c>
      <c r="AM966" s="46" t="str">
        <f t="shared" si="270"/>
        <v/>
      </c>
      <c r="AN966" s="46" t="str">
        <f t="shared" si="271"/>
        <v/>
      </c>
      <c r="AO966" s="46" t="str">
        <f t="shared" si="272"/>
        <v/>
      </c>
      <c r="AP966" s="46" t="str">
        <f t="shared" si="273"/>
        <v/>
      </c>
      <c r="AQ966" s="46" t="str">
        <f t="shared" si="274"/>
        <v/>
      </c>
    </row>
    <row r="967" spans="2:43" x14ac:dyDescent="0.25">
      <c r="B967" s="139"/>
      <c r="C967" s="139"/>
      <c r="D967" s="3"/>
      <c r="E967" s="1"/>
      <c r="F967" s="3" t="str">
        <f t="shared" si="260"/>
        <v/>
      </c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Y967" s="20"/>
      <c r="Z967" s="4"/>
      <c r="AA967" s="4" t="str">
        <f t="shared" si="258"/>
        <v/>
      </c>
      <c r="AB967" s="4" t="str">
        <f t="shared" si="259"/>
        <v/>
      </c>
      <c r="AD967" s="47" t="str">
        <f t="shared" si="261"/>
        <v/>
      </c>
      <c r="AE967" s="47" t="str">
        <f t="shared" si="262"/>
        <v/>
      </c>
      <c r="AF967" s="46" t="str">
        <f t="shared" si="263"/>
        <v/>
      </c>
      <c r="AG967" s="47" t="str">
        <f t="shared" si="264"/>
        <v/>
      </c>
      <c r="AH967" s="46" t="str">
        <f t="shared" si="265"/>
        <v/>
      </c>
      <c r="AI967" s="46" t="str">
        <f t="shared" si="266"/>
        <v/>
      </c>
      <c r="AJ967" s="46" t="str">
        <f t="shared" si="267"/>
        <v/>
      </c>
      <c r="AK967" s="46" t="str">
        <f t="shared" si="268"/>
        <v/>
      </c>
      <c r="AL967" s="46" t="str">
        <f t="shared" si="269"/>
        <v/>
      </c>
      <c r="AM967" s="46" t="str">
        <f t="shared" si="270"/>
        <v/>
      </c>
      <c r="AN967" s="46" t="str">
        <f t="shared" si="271"/>
        <v/>
      </c>
      <c r="AO967" s="46" t="str">
        <f t="shared" si="272"/>
        <v/>
      </c>
      <c r="AP967" s="46" t="str">
        <f t="shared" si="273"/>
        <v/>
      </c>
      <c r="AQ967" s="46" t="str">
        <f t="shared" si="274"/>
        <v/>
      </c>
    </row>
    <row r="968" spans="2:43" x14ac:dyDescent="0.25">
      <c r="B968" s="139"/>
      <c r="C968" s="139"/>
      <c r="D968" s="3"/>
      <c r="E968" s="1"/>
      <c r="F968" s="3" t="str">
        <f t="shared" si="260"/>
        <v/>
      </c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Y968" s="20"/>
      <c r="Z968" s="4"/>
      <c r="AA968" s="4" t="str">
        <f t="shared" si="258"/>
        <v/>
      </c>
      <c r="AB968" s="4" t="str">
        <f t="shared" si="259"/>
        <v/>
      </c>
      <c r="AD968" s="47" t="str">
        <f t="shared" si="261"/>
        <v/>
      </c>
      <c r="AE968" s="47" t="str">
        <f t="shared" si="262"/>
        <v/>
      </c>
      <c r="AF968" s="46" t="str">
        <f t="shared" si="263"/>
        <v/>
      </c>
      <c r="AG968" s="47" t="str">
        <f t="shared" si="264"/>
        <v/>
      </c>
      <c r="AH968" s="46" t="str">
        <f t="shared" si="265"/>
        <v/>
      </c>
      <c r="AI968" s="46" t="str">
        <f t="shared" si="266"/>
        <v/>
      </c>
      <c r="AJ968" s="46" t="str">
        <f t="shared" si="267"/>
        <v/>
      </c>
      <c r="AK968" s="46" t="str">
        <f t="shared" si="268"/>
        <v/>
      </c>
      <c r="AL968" s="46" t="str">
        <f t="shared" si="269"/>
        <v/>
      </c>
      <c r="AM968" s="46" t="str">
        <f t="shared" si="270"/>
        <v/>
      </c>
      <c r="AN968" s="46" t="str">
        <f t="shared" si="271"/>
        <v/>
      </c>
      <c r="AO968" s="46" t="str">
        <f t="shared" si="272"/>
        <v/>
      </c>
      <c r="AP968" s="46" t="str">
        <f t="shared" si="273"/>
        <v/>
      </c>
      <c r="AQ968" s="46" t="str">
        <f t="shared" si="274"/>
        <v/>
      </c>
    </row>
    <row r="969" spans="2:43" x14ac:dyDescent="0.25">
      <c r="B969" s="139"/>
      <c r="C969" s="139"/>
      <c r="D969" s="3"/>
      <c r="E969" s="1"/>
      <c r="F969" s="3" t="str">
        <f t="shared" si="260"/>
        <v/>
      </c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Y969" s="20"/>
      <c r="Z969" s="4"/>
      <c r="AA969" s="4" t="str">
        <f t="shared" si="258"/>
        <v/>
      </c>
      <c r="AB969" s="4" t="str">
        <f t="shared" si="259"/>
        <v/>
      </c>
      <c r="AD969" s="47" t="str">
        <f t="shared" si="261"/>
        <v/>
      </c>
      <c r="AE969" s="47" t="str">
        <f t="shared" si="262"/>
        <v/>
      </c>
      <c r="AF969" s="46" t="str">
        <f t="shared" si="263"/>
        <v/>
      </c>
      <c r="AG969" s="47" t="str">
        <f t="shared" si="264"/>
        <v/>
      </c>
      <c r="AH969" s="46" t="str">
        <f t="shared" si="265"/>
        <v/>
      </c>
      <c r="AI969" s="46" t="str">
        <f t="shared" si="266"/>
        <v/>
      </c>
      <c r="AJ969" s="46" t="str">
        <f t="shared" si="267"/>
        <v/>
      </c>
      <c r="AK969" s="46" t="str">
        <f t="shared" si="268"/>
        <v/>
      </c>
      <c r="AL969" s="46" t="str">
        <f t="shared" si="269"/>
        <v/>
      </c>
      <c r="AM969" s="46" t="str">
        <f t="shared" si="270"/>
        <v/>
      </c>
      <c r="AN969" s="46" t="str">
        <f t="shared" si="271"/>
        <v/>
      </c>
      <c r="AO969" s="46" t="str">
        <f t="shared" si="272"/>
        <v/>
      </c>
      <c r="AP969" s="46" t="str">
        <f t="shared" si="273"/>
        <v/>
      </c>
      <c r="AQ969" s="46" t="str">
        <f t="shared" si="274"/>
        <v/>
      </c>
    </row>
    <row r="970" spans="2:43" x14ac:dyDescent="0.25">
      <c r="B970" s="139"/>
      <c r="C970" s="139"/>
      <c r="D970" s="3"/>
      <c r="E970" s="1"/>
      <c r="F970" s="3" t="str">
        <f t="shared" si="260"/>
        <v/>
      </c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Y970" s="20"/>
      <c r="Z970" s="4"/>
      <c r="AA970" s="4" t="str">
        <f t="shared" si="258"/>
        <v/>
      </c>
      <c r="AB970" s="4" t="str">
        <f t="shared" si="259"/>
        <v/>
      </c>
      <c r="AD970" s="47" t="str">
        <f t="shared" si="261"/>
        <v/>
      </c>
      <c r="AE970" s="47" t="str">
        <f t="shared" si="262"/>
        <v/>
      </c>
      <c r="AF970" s="46" t="str">
        <f t="shared" si="263"/>
        <v/>
      </c>
      <c r="AG970" s="47" t="str">
        <f t="shared" si="264"/>
        <v/>
      </c>
      <c r="AH970" s="46" t="str">
        <f t="shared" si="265"/>
        <v/>
      </c>
      <c r="AI970" s="46" t="str">
        <f t="shared" si="266"/>
        <v/>
      </c>
      <c r="AJ970" s="46" t="str">
        <f t="shared" si="267"/>
        <v/>
      </c>
      <c r="AK970" s="46" t="str">
        <f t="shared" si="268"/>
        <v/>
      </c>
      <c r="AL970" s="46" t="str">
        <f t="shared" si="269"/>
        <v/>
      </c>
      <c r="AM970" s="46" t="str">
        <f t="shared" si="270"/>
        <v/>
      </c>
      <c r="AN970" s="46" t="str">
        <f t="shared" si="271"/>
        <v/>
      </c>
      <c r="AO970" s="46" t="str">
        <f t="shared" si="272"/>
        <v/>
      </c>
      <c r="AP970" s="46" t="str">
        <f t="shared" si="273"/>
        <v/>
      </c>
      <c r="AQ970" s="46" t="str">
        <f t="shared" si="274"/>
        <v/>
      </c>
    </row>
    <row r="971" spans="2:43" x14ac:dyDescent="0.25">
      <c r="B971" s="139"/>
      <c r="C971" s="139"/>
      <c r="D971" s="3"/>
      <c r="E971" s="1"/>
      <c r="F971" s="3" t="str">
        <f t="shared" si="260"/>
        <v/>
      </c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Y971" s="20"/>
      <c r="Z971" s="4"/>
      <c r="AA971" s="4" t="str">
        <f t="shared" si="258"/>
        <v/>
      </c>
      <c r="AB971" s="4" t="str">
        <f t="shared" si="259"/>
        <v/>
      </c>
      <c r="AD971" s="47" t="str">
        <f t="shared" si="261"/>
        <v/>
      </c>
      <c r="AE971" s="47" t="str">
        <f t="shared" si="262"/>
        <v/>
      </c>
      <c r="AF971" s="46" t="str">
        <f t="shared" si="263"/>
        <v/>
      </c>
      <c r="AG971" s="47" t="str">
        <f t="shared" si="264"/>
        <v/>
      </c>
      <c r="AH971" s="46" t="str">
        <f t="shared" si="265"/>
        <v/>
      </c>
      <c r="AI971" s="46" t="str">
        <f t="shared" si="266"/>
        <v/>
      </c>
      <c r="AJ971" s="46" t="str">
        <f t="shared" si="267"/>
        <v/>
      </c>
      <c r="AK971" s="46" t="str">
        <f t="shared" si="268"/>
        <v/>
      </c>
      <c r="AL971" s="46" t="str">
        <f t="shared" si="269"/>
        <v/>
      </c>
      <c r="AM971" s="46" t="str">
        <f t="shared" si="270"/>
        <v/>
      </c>
      <c r="AN971" s="46" t="str">
        <f t="shared" si="271"/>
        <v/>
      </c>
      <c r="AO971" s="46" t="str">
        <f t="shared" si="272"/>
        <v/>
      </c>
      <c r="AP971" s="46" t="str">
        <f t="shared" si="273"/>
        <v/>
      </c>
      <c r="AQ971" s="46" t="str">
        <f t="shared" si="274"/>
        <v/>
      </c>
    </row>
    <row r="972" spans="2:43" x14ac:dyDescent="0.25">
      <c r="B972" s="139"/>
      <c r="C972" s="139"/>
      <c r="D972" s="3"/>
      <c r="E972" s="1"/>
      <c r="F972" s="3" t="str">
        <f t="shared" si="260"/>
        <v/>
      </c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Y972" s="20"/>
      <c r="Z972" s="4"/>
      <c r="AA972" s="4" t="str">
        <f t="shared" si="258"/>
        <v/>
      </c>
      <c r="AB972" s="4" t="str">
        <f t="shared" si="259"/>
        <v/>
      </c>
      <c r="AD972" s="47" t="str">
        <f t="shared" si="261"/>
        <v/>
      </c>
      <c r="AE972" s="47" t="str">
        <f t="shared" si="262"/>
        <v/>
      </c>
      <c r="AF972" s="46" t="str">
        <f t="shared" si="263"/>
        <v/>
      </c>
      <c r="AG972" s="47" t="str">
        <f t="shared" si="264"/>
        <v/>
      </c>
      <c r="AH972" s="46" t="str">
        <f t="shared" si="265"/>
        <v/>
      </c>
      <c r="AI972" s="46" t="str">
        <f t="shared" si="266"/>
        <v/>
      </c>
      <c r="AJ972" s="46" t="str">
        <f t="shared" si="267"/>
        <v/>
      </c>
      <c r="AK972" s="46" t="str">
        <f t="shared" si="268"/>
        <v/>
      </c>
      <c r="AL972" s="46" t="str">
        <f t="shared" si="269"/>
        <v/>
      </c>
      <c r="AM972" s="46" t="str">
        <f t="shared" si="270"/>
        <v/>
      </c>
      <c r="AN972" s="46" t="str">
        <f t="shared" si="271"/>
        <v/>
      </c>
      <c r="AO972" s="46" t="str">
        <f t="shared" si="272"/>
        <v/>
      </c>
      <c r="AP972" s="46" t="str">
        <f t="shared" si="273"/>
        <v/>
      </c>
      <c r="AQ972" s="46" t="str">
        <f t="shared" si="274"/>
        <v/>
      </c>
    </row>
    <row r="973" spans="2:43" x14ac:dyDescent="0.25">
      <c r="B973" s="139"/>
      <c r="C973" s="139"/>
      <c r="D973" s="3"/>
      <c r="E973" s="1"/>
      <c r="F973" s="3" t="str">
        <f t="shared" si="260"/>
        <v/>
      </c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Y973" s="20"/>
      <c r="Z973" s="4"/>
      <c r="AA973" s="4" t="str">
        <f t="shared" si="258"/>
        <v/>
      </c>
      <c r="AB973" s="4" t="str">
        <f t="shared" si="259"/>
        <v/>
      </c>
      <c r="AD973" s="47" t="str">
        <f t="shared" si="261"/>
        <v/>
      </c>
      <c r="AE973" s="47" t="str">
        <f t="shared" si="262"/>
        <v/>
      </c>
      <c r="AF973" s="46" t="str">
        <f t="shared" si="263"/>
        <v/>
      </c>
      <c r="AG973" s="47" t="str">
        <f t="shared" si="264"/>
        <v/>
      </c>
      <c r="AH973" s="46" t="str">
        <f t="shared" si="265"/>
        <v/>
      </c>
      <c r="AI973" s="46" t="str">
        <f t="shared" si="266"/>
        <v/>
      </c>
      <c r="AJ973" s="46" t="str">
        <f t="shared" si="267"/>
        <v/>
      </c>
      <c r="AK973" s="46" t="str">
        <f t="shared" si="268"/>
        <v/>
      </c>
      <c r="AL973" s="46" t="str">
        <f t="shared" si="269"/>
        <v/>
      </c>
      <c r="AM973" s="46" t="str">
        <f t="shared" si="270"/>
        <v/>
      </c>
      <c r="AN973" s="46" t="str">
        <f t="shared" si="271"/>
        <v/>
      </c>
      <c r="AO973" s="46" t="str">
        <f t="shared" si="272"/>
        <v/>
      </c>
      <c r="AP973" s="46" t="str">
        <f t="shared" si="273"/>
        <v/>
      </c>
      <c r="AQ973" s="46" t="str">
        <f t="shared" si="274"/>
        <v/>
      </c>
    </row>
    <row r="974" spans="2:43" x14ac:dyDescent="0.25">
      <c r="B974" s="139"/>
      <c r="C974" s="139"/>
      <c r="D974" s="3"/>
      <c r="E974" s="1"/>
      <c r="F974" s="3" t="str">
        <f t="shared" si="260"/>
        <v/>
      </c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Y974" s="20"/>
      <c r="Z974" s="4"/>
      <c r="AA974" s="4" t="str">
        <f t="shared" si="258"/>
        <v/>
      </c>
      <c r="AB974" s="4" t="str">
        <f t="shared" si="259"/>
        <v/>
      </c>
      <c r="AD974" s="47" t="str">
        <f t="shared" si="261"/>
        <v/>
      </c>
      <c r="AE974" s="47" t="str">
        <f t="shared" si="262"/>
        <v/>
      </c>
      <c r="AF974" s="46" t="str">
        <f t="shared" si="263"/>
        <v/>
      </c>
      <c r="AG974" s="47" t="str">
        <f t="shared" si="264"/>
        <v/>
      </c>
      <c r="AH974" s="46" t="str">
        <f t="shared" si="265"/>
        <v/>
      </c>
      <c r="AI974" s="46" t="str">
        <f t="shared" si="266"/>
        <v/>
      </c>
      <c r="AJ974" s="46" t="str">
        <f t="shared" si="267"/>
        <v/>
      </c>
      <c r="AK974" s="46" t="str">
        <f t="shared" si="268"/>
        <v/>
      </c>
      <c r="AL974" s="46" t="str">
        <f t="shared" si="269"/>
        <v/>
      </c>
      <c r="AM974" s="46" t="str">
        <f t="shared" si="270"/>
        <v/>
      </c>
      <c r="AN974" s="46" t="str">
        <f t="shared" si="271"/>
        <v/>
      </c>
      <c r="AO974" s="46" t="str">
        <f t="shared" si="272"/>
        <v/>
      </c>
      <c r="AP974" s="46" t="str">
        <f t="shared" si="273"/>
        <v/>
      </c>
      <c r="AQ974" s="46" t="str">
        <f t="shared" si="274"/>
        <v/>
      </c>
    </row>
    <row r="975" spans="2:43" x14ac:dyDescent="0.25">
      <c r="B975" s="139"/>
      <c r="C975" s="139"/>
      <c r="D975" s="3"/>
      <c r="E975" s="1"/>
      <c r="F975" s="3" t="str">
        <f t="shared" si="260"/>
        <v/>
      </c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Y975" s="20"/>
      <c r="Z975" s="4"/>
      <c r="AA975" s="4" t="str">
        <f t="shared" ref="AA975:AA1000" si="275">IF(OR($B975="",$B975="SUBTOTAL"),"",IF(AND($B975="capítulo",$E975=$E$12),SUMIF($AD$15:$AD$998,$D975,$AA$15:$AA$998),IF($B975="CAPÍTULO","",IF($E975=$E$13,$AE975*$Z975,SUM($AH975:$AL975)))))</f>
        <v/>
      </c>
      <c r="AB975" s="4" t="str">
        <f t="shared" ref="AB975:AB1000" si="276">IF($AL$2=0,"",IF(OR($B975="",$B975="SUBTOTAL"),"",IF(AND($B975="capítulo",$E975=$E$12),SUMIF($AD$15:$AD$998,$D975,$AB$15:$AB$998),IF($B975="CAPÍTULO","",IF($E975=$E$13,$AE975*$Z975,SUM($AH975:$AQ975))))))</f>
        <v/>
      </c>
      <c r="AD975" s="47" t="str">
        <f t="shared" si="261"/>
        <v/>
      </c>
      <c r="AE975" s="47" t="str">
        <f t="shared" si="262"/>
        <v/>
      </c>
      <c r="AF975" s="46" t="str">
        <f t="shared" si="263"/>
        <v/>
      </c>
      <c r="AG975" s="47" t="str">
        <f t="shared" si="264"/>
        <v/>
      </c>
      <c r="AH975" s="46" t="str">
        <f t="shared" si="265"/>
        <v/>
      </c>
      <c r="AI975" s="46" t="str">
        <f t="shared" si="266"/>
        <v/>
      </c>
      <c r="AJ975" s="46" t="str">
        <f t="shared" si="267"/>
        <v/>
      </c>
      <c r="AK975" s="46" t="str">
        <f t="shared" si="268"/>
        <v/>
      </c>
      <c r="AL975" s="46" t="str">
        <f t="shared" si="269"/>
        <v/>
      </c>
      <c r="AM975" s="46" t="str">
        <f t="shared" si="270"/>
        <v/>
      </c>
      <c r="AN975" s="46" t="str">
        <f t="shared" si="271"/>
        <v/>
      </c>
      <c r="AO975" s="46" t="str">
        <f t="shared" si="272"/>
        <v/>
      </c>
      <c r="AP975" s="46" t="str">
        <f t="shared" si="273"/>
        <v/>
      </c>
      <c r="AQ975" s="46" t="str">
        <f t="shared" si="274"/>
        <v/>
      </c>
    </row>
    <row r="976" spans="2:43" x14ac:dyDescent="0.25">
      <c r="B976" s="139"/>
      <c r="C976" s="139"/>
      <c r="D976" s="3"/>
      <c r="E976" s="1"/>
      <c r="F976" s="3" t="str">
        <f t="shared" si="260"/>
        <v/>
      </c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Y976" s="20"/>
      <c r="Z976" s="4"/>
      <c r="AA976" s="4" t="str">
        <f t="shared" si="275"/>
        <v/>
      </c>
      <c r="AB976" s="4" t="str">
        <f t="shared" si="276"/>
        <v/>
      </c>
      <c r="AD976" s="47" t="str">
        <f t="shared" si="261"/>
        <v/>
      </c>
      <c r="AE976" s="47" t="str">
        <f t="shared" si="262"/>
        <v/>
      </c>
      <c r="AF976" s="46" t="str">
        <f t="shared" si="263"/>
        <v/>
      </c>
      <c r="AG976" s="47" t="str">
        <f t="shared" si="264"/>
        <v/>
      </c>
      <c r="AH976" s="46" t="str">
        <f t="shared" si="265"/>
        <v/>
      </c>
      <c r="AI976" s="46" t="str">
        <f t="shared" si="266"/>
        <v/>
      </c>
      <c r="AJ976" s="46" t="str">
        <f t="shared" si="267"/>
        <v/>
      </c>
      <c r="AK976" s="46" t="str">
        <f t="shared" si="268"/>
        <v/>
      </c>
      <c r="AL976" s="46" t="str">
        <f t="shared" si="269"/>
        <v/>
      </c>
      <c r="AM976" s="46" t="str">
        <f t="shared" si="270"/>
        <v/>
      </c>
      <c r="AN976" s="46" t="str">
        <f t="shared" si="271"/>
        <v/>
      </c>
      <c r="AO976" s="46" t="str">
        <f t="shared" si="272"/>
        <v/>
      </c>
      <c r="AP976" s="46" t="str">
        <f t="shared" si="273"/>
        <v/>
      </c>
      <c r="AQ976" s="46" t="str">
        <f t="shared" si="274"/>
        <v/>
      </c>
    </row>
    <row r="977" spans="2:43" x14ac:dyDescent="0.25">
      <c r="B977" s="139"/>
      <c r="C977" s="139"/>
      <c r="D977" s="3"/>
      <c r="E977" s="1"/>
      <c r="F977" s="3" t="str">
        <f t="shared" si="260"/>
        <v/>
      </c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Y977" s="20"/>
      <c r="Z977" s="4"/>
      <c r="AA977" s="4" t="str">
        <f t="shared" si="275"/>
        <v/>
      </c>
      <c r="AB977" s="4" t="str">
        <f t="shared" si="276"/>
        <v/>
      </c>
      <c r="AD977" s="47" t="str">
        <f t="shared" si="261"/>
        <v/>
      </c>
      <c r="AE977" s="47" t="str">
        <f t="shared" si="262"/>
        <v/>
      </c>
      <c r="AF977" s="46" t="str">
        <f t="shared" si="263"/>
        <v/>
      </c>
      <c r="AG977" s="47" t="str">
        <f t="shared" si="264"/>
        <v/>
      </c>
      <c r="AH977" s="46" t="str">
        <f t="shared" si="265"/>
        <v/>
      </c>
      <c r="AI977" s="46" t="str">
        <f t="shared" si="266"/>
        <v/>
      </c>
      <c r="AJ977" s="46" t="str">
        <f t="shared" si="267"/>
        <v/>
      </c>
      <c r="AK977" s="46" t="str">
        <f t="shared" si="268"/>
        <v/>
      </c>
      <c r="AL977" s="46" t="str">
        <f t="shared" si="269"/>
        <v/>
      </c>
      <c r="AM977" s="46" t="str">
        <f t="shared" si="270"/>
        <v/>
      </c>
      <c r="AN977" s="46" t="str">
        <f t="shared" si="271"/>
        <v/>
      </c>
      <c r="AO977" s="46" t="str">
        <f t="shared" si="272"/>
        <v/>
      </c>
      <c r="AP977" s="46" t="str">
        <f t="shared" si="273"/>
        <v/>
      </c>
      <c r="AQ977" s="46" t="str">
        <f t="shared" si="274"/>
        <v/>
      </c>
    </row>
    <row r="978" spans="2:43" x14ac:dyDescent="0.25">
      <c r="B978" s="139"/>
      <c r="C978" s="139"/>
      <c r="D978" s="3"/>
      <c r="E978" s="1"/>
      <c r="F978" s="3" t="str">
        <f t="shared" si="260"/>
        <v/>
      </c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Y978" s="20"/>
      <c r="Z978" s="4"/>
      <c r="AA978" s="4" t="str">
        <f t="shared" si="275"/>
        <v/>
      </c>
      <c r="AB978" s="4" t="str">
        <f t="shared" si="276"/>
        <v/>
      </c>
      <c r="AD978" s="47" t="str">
        <f t="shared" si="261"/>
        <v/>
      </c>
      <c r="AE978" s="47" t="str">
        <f t="shared" si="262"/>
        <v/>
      </c>
      <c r="AF978" s="46" t="str">
        <f t="shared" si="263"/>
        <v/>
      </c>
      <c r="AG978" s="47" t="str">
        <f t="shared" si="264"/>
        <v/>
      </c>
      <c r="AH978" s="46" t="str">
        <f t="shared" si="265"/>
        <v/>
      </c>
      <c r="AI978" s="46" t="str">
        <f t="shared" si="266"/>
        <v/>
      </c>
      <c r="AJ978" s="46" t="str">
        <f t="shared" si="267"/>
        <v/>
      </c>
      <c r="AK978" s="46" t="str">
        <f t="shared" si="268"/>
        <v/>
      </c>
      <c r="AL978" s="46" t="str">
        <f t="shared" si="269"/>
        <v/>
      </c>
      <c r="AM978" s="46" t="str">
        <f t="shared" si="270"/>
        <v/>
      </c>
      <c r="AN978" s="46" t="str">
        <f t="shared" si="271"/>
        <v/>
      </c>
      <c r="AO978" s="46" t="str">
        <f t="shared" si="272"/>
        <v/>
      </c>
      <c r="AP978" s="46" t="str">
        <f t="shared" si="273"/>
        <v/>
      </c>
      <c r="AQ978" s="46" t="str">
        <f t="shared" si="274"/>
        <v/>
      </c>
    </row>
    <row r="979" spans="2:43" x14ac:dyDescent="0.25">
      <c r="B979" s="139"/>
      <c r="C979" s="139"/>
      <c r="D979" s="3"/>
      <c r="E979" s="1"/>
      <c r="F979" s="3" t="str">
        <f t="shared" si="260"/>
        <v/>
      </c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Y979" s="20"/>
      <c r="Z979" s="4"/>
      <c r="AA979" s="4" t="str">
        <f t="shared" si="275"/>
        <v/>
      </c>
      <c r="AB979" s="4" t="str">
        <f t="shared" si="276"/>
        <v/>
      </c>
      <c r="AD979" s="47" t="str">
        <f t="shared" si="261"/>
        <v/>
      </c>
      <c r="AE979" s="47" t="str">
        <f t="shared" si="262"/>
        <v/>
      </c>
      <c r="AF979" s="46" t="str">
        <f t="shared" si="263"/>
        <v/>
      </c>
      <c r="AG979" s="47" t="str">
        <f t="shared" si="264"/>
        <v/>
      </c>
      <c r="AH979" s="46" t="str">
        <f t="shared" si="265"/>
        <v/>
      </c>
      <c r="AI979" s="46" t="str">
        <f t="shared" si="266"/>
        <v/>
      </c>
      <c r="AJ979" s="46" t="str">
        <f t="shared" si="267"/>
        <v/>
      </c>
      <c r="AK979" s="46" t="str">
        <f t="shared" si="268"/>
        <v/>
      </c>
      <c r="AL979" s="46" t="str">
        <f t="shared" si="269"/>
        <v/>
      </c>
      <c r="AM979" s="46" t="str">
        <f t="shared" si="270"/>
        <v/>
      </c>
      <c r="AN979" s="46" t="str">
        <f t="shared" si="271"/>
        <v/>
      </c>
      <c r="AO979" s="46" t="str">
        <f t="shared" si="272"/>
        <v/>
      </c>
      <c r="AP979" s="46" t="str">
        <f t="shared" si="273"/>
        <v/>
      </c>
      <c r="AQ979" s="46" t="str">
        <f t="shared" si="274"/>
        <v/>
      </c>
    </row>
    <row r="980" spans="2:43" x14ac:dyDescent="0.25">
      <c r="B980" s="139"/>
      <c r="C980" s="139"/>
      <c r="D980" s="3"/>
      <c r="E980" s="1"/>
      <c r="F980" s="3" t="str">
        <f t="shared" si="260"/>
        <v/>
      </c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Y980" s="20"/>
      <c r="Z980" s="4"/>
      <c r="AA980" s="4" t="str">
        <f t="shared" si="275"/>
        <v/>
      </c>
      <c r="AB980" s="4" t="str">
        <f t="shared" si="276"/>
        <v/>
      </c>
      <c r="AD980" s="47" t="str">
        <f t="shared" si="261"/>
        <v/>
      </c>
      <c r="AE980" s="47" t="str">
        <f t="shared" si="262"/>
        <v/>
      </c>
      <c r="AF980" s="46" t="str">
        <f t="shared" si="263"/>
        <v/>
      </c>
      <c r="AG980" s="47" t="str">
        <f t="shared" si="264"/>
        <v/>
      </c>
      <c r="AH980" s="46" t="str">
        <f t="shared" si="265"/>
        <v/>
      </c>
      <c r="AI980" s="46" t="str">
        <f t="shared" si="266"/>
        <v/>
      </c>
      <c r="AJ980" s="46" t="str">
        <f t="shared" si="267"/>
        <v/>
      </c>
      <c r="AK980" s="46" t="str">
        <f t="shared" si="268"/>
        <v/>
      </c>
      <c r="AL980" s="46" t="str">
        <f t="shared" si="269"/>
        <v/>
      </c>
      <c r="AM980" s="46" t="str">
        <f t="shared" si="270"/>
        <v/>
      </c>
      <c r="AN980" s="46" t="str">
        <f t="shared" si="271"/>
        <v/>
      </c>
      <c r="AO980" s="46" t="str">
        <f t="shared" si="272"/>
        <v/>
      </c>
      <c r="AP980" s="46" t="str">
        <f t="shared" si="273"/>
        <v/>
      </c>
      <c r="AQ980" s="46" t="str">
        <f t="shared" si="274"/>
        <v/>
      </c>
    </row>
    <row r="981" spans="2:43" x14ac:dyDescent="0.25">
      <c r="B981" s="139"/>
      <c r="C981" s="139"/>
      <c r="D981" s="3"/>
      <c r="E981" s="1"/>
      <c r="F981" s="3" t="str">
        <f t="shared" si="260"/>
        <v/>
      </c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Y981" s="20"/>
      <c r="Z981" s="4"/>
      <c r="AA981" s="4" t="str">
        <f t="shared" si="275"/>
        <v/>
      </c>
      <c r="AB981" s="4" t="str">
        <f t="shared" si="276"/>
        <v/>
      </c>
      <c r="AD981" s="47" t="str">
        <f t="shared" si="261"/>
        <v/>
      </c>
      <c r="AE981" s="47" t="str">
        <f t="shared" si="262"/>
        <v/>
      </c>
      <c r="AF981" s="46" t="str">
        <f t="shared" si="263"/>
        <v/>
      </c>
      <c r="AG981" s="47" t="str">
        <f t="shared" si="264"/>
        <v/>
      </c>
      <c r="AH981" s="46" t="str">
        <f t="shared" si="265"/>
        <v/>
      </c>
      <c r="AI981" s="46" t="str">
        <f t="shared" si="266"/>
        <v/>
      </c>
      <c r="AJ981" s="46" t="str">
        <f t="shared" si="267"/>
        <v/>
      </c>
      <c r="AK981" s="46" t="str">
        <f t="shared" si="268"/>
        <v/>
      </c>
      <c r="AL981" s="46" t="str">
        <f t="shared" si="269"/>
        <v/>
      </c>
      <c r="AM981" s="46" t="str">
        <f t="shared" si="270"/>
        <v/>
      </c>
      <c r="AN981" s="46" t="str">
        <f t="shared" si="271"/>
        <v/>
      </c>
      <c r="AO981" s="46" t="str">
        <f t="shared" si="272"/>
        <v/>
      </c>
      <c r="AP981" s="46" t="str">
        <f t="shared" si="273"/>
        <v/>
      </c>
      <c r="AQ981" s="46" t="str">
        <f t="shared" si="274"/>
        <v/>
      </c>
    </row>
    <row r="982" spans="2:43" x14ac:dyDescent="0.25">
      <c r="B982" s="139"/>
      <c r="C982" s="139"/>
      <c r="D982" s="3"/>
      <c r="E982" s="1"/>
      <c r="F982" s="3" t="str">
        <f t="shared" si="260"/>
        <v/>
      </c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Y982" s="20"/>
      <c r="Z982" s="4"/>
      <c r="AA982" s="4" t="str">
        <f t="shared" si="275"/>
        <v/>
      </c>
      <c r="AB982" s="4" t="str">
        <f t="shared" si="276"/>
        <v/>
      </c>
      <c r="AD982" s="47" t="str">
        <f t="shared" si="261"/>
        <v/>
      </c>
      <c r="AE982" s="47" t="str">
        <f t="shared" si="262"/>
        <v/>
      </c>
      <c r="AF982" s="46" t="str">
        <f t="shared" si="263"/>
        <v/>
      </c>
      <c r="AG982" s="47" t="str">
        <f t="shared" si="264"/>
        <v/>
      </c>
      <c r="AH982" s="46" t="str">
        <f t="shared" si="265"/>
        <v/>
      </c>
      <c r="AI982" s="46" t="str">
        <f t="shared" si="266"/>
        <v/>
      </c>
      <c r="AJ982" s="46" t="str">
        <f t="shared" si="267"/>
        <v/>
      </c>
      <c r="AK982" s="46" t="str">
        <f t="shared" si="268"/>
        <v/>
      </c>
      <c r="AL982" s="46" t="str">
        <f t="shared" si="269"/>
        <v/>
      </c>
      <c r="AM982" s="46" t="str">
        <f t="shared" si="270"/>
        <v/>
      </c>
      <c r="AN982" s="46" t="str">
        <f t="shared" si="271"/>
        <v/>
      </c>
      <c r="AO982" s="46" t="str">
        <f t="shared" si="272"/>
        <v/>
      </c>
      <c r="AP982" s="46" t="str">
        <f t="shared" si="273"/>
        <v/>
      </c>
      <c r="AQ982" s="46" t="str">
        <f t="shared" si="274"/>
        <v/>
      </c>
    </row>
    <row r="983" spans="2:43" x14ac:dyDescent="0.25">
      <c r="B983" s="139"/>
      <c r="C983" s="139"/>
      <c r="D983" s="3"/>
      <c r="E983" s="1"/>
      <c r="F983" s="3" t="str">
        <f t="shared" si="260"/>
        <v/>
      </c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Y983" s="20"/>
      <c r="Z983" s="4"/>
      <c r="AA983" s="4" t="str">
        <f t="shared" si="275"/>
        <v/>
      </c>
      <c r="AB983" s="4" t="str">
        <f t="shared" si="276"/>
        <v/>
      </c>
      <c r="AD983" s="47" t="str">
        <f t="shared" si="261"/>
        <v/>
      </c>
      <c r="AE983" s="47" t="str">
        <f t="shared" si="262"/>
        <v/>
      </c>
      <c r="AF983" s="46" t="str">
        <f t="shared" si="263"/>
        <v/>
      </c>
      <c r="AG983" s="47" t="str">
        <f t="shared" si="264"/>
        <v/>
      </c>
      <c r="AH983" s="46" t="str">
        <f t="shared" si="265"/>
        <v/>
      </c>
      <c r="AI983" s="46" t="str">
        <f t="shared" si="266"/>
        <v/>
      </c>
      <c r="AJ983" s="46" t="str">
        <f t="shared" si="267"/>
        <v/>
      </c>
      <c r="AK983" s="46" t="str">
        <f t="shared" si="268"/>
        <v/>
      </c>
      <c r="AL983" s="46" t="str">
        <f t="shared" si="269"/>
        <v/>
      </c>
      <c r="AM983" s="46" t="str">
        <f t="shared" si="270"/>
        <v/>
      </c>
      <c r="AN983" s="46" t="str">
        <f t="shared" si="271"/>
        <v/>
      </c>
      <c r="AO983" s="46" t="str">
        <f t="shared" si="272"/>
        <v/>
      </c>
      <c r="AP983" s="46" t="str">
        <f t="shared" si="273"/>
        <v/>
      </c>
      <c r="AQ983" s="46" t="str">
        <f t="shared" si="274"/>
        <v/>
      </c>
    </row>
    <row r="984" spans="2:43" x14ac:dyDescent="0.25">
      <c r="B984" s="139"/>
      <c r="C984" s="139"/>
      <c r="D984" s="3"/>
      <c r="E984" s="1"/>
      <c r="F984" s="3" t="str">
        <f t="shared" si="260"/>
        <v/>
      </c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Y984" s="20"/>
      <c r="Z984" s="4"/>
      <c r="AA984" s="4" t="str">
        <f t="shared" si="275"/>
        <v/>
      </c>
      <c r="AB984" s="4" t="str">
        <f t="shared" si="276"/>
        <v/>
      </c>
      <c r="AD984" s="47" t="str">
        <f t="shared" si="261"/>
        <v/>
      </c>
      <c r="AE984" s="47" t="str">
        <f t="shared" si="262"/>
        <v/>
      </c>
      <c r="AF984" s="46" t="str">
        <f t="shared" si="263"/>
        <v/>
      </c>
      <c r="AG984" s="47" t="str">
        <f t="shared" si="264"/>
        <v/>
      </c>
      <c r="AH984" s="46" t="str">
        <f t="shared" si="265"/>
        <v/>
      </c>
      <c r="AI984" s="46" t="str">
        <f t="shared" si="266"/>
        <v/>
      </c>
      <c r="AJ984" s="46" t="str">
        <f t="shared" si="267"/>
        <v/>
      </c>
      <c r="AK984" s="46" t="str">
        <f t="shared" si="268"/>
        <v/>
      </c>
      <c r="AL984" s="46" t="str">
        <f t="shared" si="269"/>
        <v/>
      </c>
      <c r="AM984" s="46" t="str">
        <f t="shared" si="270"/>
        <v/>
      </c>
      <c r="AN984" s="46" t="str">
        <f t="shared" si="271"/>
        <v/>
      </c>
      <c r="AO984" s="46" t="str">
        <f t="shared" si="272"/>
        <v/>
      </c>
      <c r="AP984" s="46" t="str">
        <f t="shared" si="273"/>
        <v/>
      </c>
      <c r="AQ984" s="46" t="str">
        <f t="shared" si="274"/>
        <v/>
      </c>
    </row>
    <row r="985" spans="2:43" x14ac:dyDescent="0.25">
      <c r="B985" s="139"/>
      <c r="C985" s="139"/>
      <c r="D985" s="3"/>
      <c r="E985" s="1"/>
      <c r="F985" s="3" t="str">
        <f t="shared" si="260"/>
        <v/>
      </c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Y985" s="20"/>
      <c r="Z985" s="4"/>
      <c r="AA985" s="4" t="str">
        <f t="shared" si="275"/>
        <v/>
      </c>
      <c r="AB985" s="4" t="str">
        <f t="shared" si="276"/>
        <v/>
      </c>
      <c r="AD985" s="47" t="str">
        <f t="shared" si="261"/>
        <v/>
      </c>
      <c r="AE985" s="47" t="str">
        <f t="shared" si="262"/>
        <v/>
      </c>
      <c r="AF985" s="46" t="str">
        <f t="shared" si="263"/>
        <v/>
      </c>
      <c r="AG985" s="47" t="str">
        <f t="shared" si="264"/>
        <v/>
      </c>
      <c r="AH985" s="46" t="str">
        <f t="shared" si="265"/>
        <v/>
      </c>
      <c r="AI985" s="46" t="str">
        <f t="shared" si="266"/>
        <v/>
      </c>
      <c r="AJ985" s="46" t="str">
        <f t="shared" si="267"/>
        <v/>
      </c>
      <c r="AK985" s="46" t="str">
        <f t="shared" si="268"/>
        <v/>
      </c>
      <c r="AL985" s="46" t="str">
        <f t="shared" si="269"/>
        <v/>
      </c>
      <c r="AM985" s="46" t="str">
        <f t="shared" si="270"/>
        <v/>
      </c>
      <c r="AN985" s="46" t="str">
        <f t="shared" si="271"/>
        <v/>
      </c>
      <c r="AO985" s="46" t="str">
        <f t="shared" si="272"/>
        <v/>
      </c>
      <c r="AP985" s="46" t="str">
        <f t="shared" si="273"/>
        <v/>
      </c>
      <c r="AQ985" s="46" t="str">
        <f t="shared" si="274"/>
        <v/>
      </c>
    </row>
    <row r="986" spans="2:43" x14ac:dyDescent="0.25">
      <c r="B986" s="139"/>
      <c r="C986" s="139"/>
      <c r="D986" s="3"/>
      <c r="E986" s="1"/>
      <c r="F986" s="3" t="str">
        <f t="shared" si="260"/>
        <v/>
      </c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Y986" s="20"/>
      <c r="Z986" s="4"/>
      <c r="AA986" s="4" t="str">
        <f t="shared" si="275"/>
        <v/>
      </c>
      <c r="AB986" s="4" t="str">
        <f t="shared" si="276"/>
        <v/>
      </c>
      <c r="AD986" s="47" t="str">
        <f t="shared" si="261"/>
        <v/>
      </c>
      <c r="AE986" s="47" t="str">
        <f t="shared" si="262"/>
        <v/>
      </c>
      <c r="AF986" s="46" t="str">
        <f t="shared" si="263"/>
        <v/>
      </c>
      <c r="AG986" s="47" t="str">
        <f t="shared" si="264"/>
        <v/>
      </c>
      <c r="AH986" s="46" t="str">
        <f t="shared" si="265"/>
        <v/>
      </c>
      <c r="AI986" s="46" t="str">
        <f t="shared" si="266"/>
        <v/>
      </c>
      <c r="AJ986" s="46" t="str">
        <f t="shared" si="267"/>
        <v/>
      </c>
      <c r="AK986" s="46" t="str">
        <f t="shared" si="268"/>
        <v/>
      </c>
      <c r="AL986" s="46" t="str">
        <f t="shared" si="269"/>
        <v/>
      </c>
      <c r="AM986" s="46" t="str">
        <f t="shared" si="270"/>
        <v/>
      </c>
      <c r="AN986" s="46" t="str">
        <f t="shared" si="271"/>
        <v/>
      </c>
      <c r="AO986" s="46" t="str">
        <f t="shared" si="272"/>
        <v/>
      </c>
      <c r="AP986" s="46" t="str">
        <f t="shared" si="273"/>
        <v/>
      </c>
      <c r="AQ986" s="46" t="str">
        <f t="shared" si="274"/>
        <v/>
      </c>
    </row>
    <row r="987" spans="2:43" x14ac:dyDescent="0.25">
      <c r="B987" s="139"/>
      <c r="C987" s="139"/>
      <c r="D987" s="3"/>
      <c r="E987" s="1"/>
      <c r="F987" s="3" t="str">
        <f t="shared" ref="F987:F1000" si="277">IF(G987="","",VLOOKUP($G987,$AW$2:$AX$12,2,FALSE))</f>
        <v/>
      </c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Y987" s="20"/>
      <c r="Z987" s="4"/>
      <c r="AA987" s="4" t="str">
        <f t="shared" si="275"/>
        <v/>
      </c>
      <c r="AB987" s="4" t="str">
        <f t="shared" si="276"/>
        <v/>
      </c>
      <c r="AD987" s="47" t="str">
        <f t="shared" si="261"/>
        <v/>
      </c>
      <c r="AE987" s="47" t="str">
        <f t="shared" si="262"/>
        <v/>
      </c>
      <c r="AF987" s="46" t="str">
        <f t="shared" si="263"/>
        <v/>
      </c>
      <c r="AG987" s="47" t="str">
        <f t="shared" si="264"/>
        <v/>
      </c>
      <c r="AH987" s="46" t="str">
        <f t="shared" si="265"/>
        <v/>
      </c>
      <c r="AI987" s="46" t="str">
        <f t="shared" si="266"/>
        <v/>
      </c>
      <c r="AJ987" s="46" t="str">
        <f t="shared" si="267"/>
        <v/>
      </c>
      <c r="AK987" s="46" t="str">
        <f t="shared" si="268"/>
        <v/>
      </c>
      <c r="AL987" s="46" t="str">
        <f t="shared" si="269"/>
        <v/>
      </c>
      <c r="AM987" s="46" t="str">
        <f t="shared" si="270"/>
        <v/>
      </c>
      <c r="AN987" s="46" t="str">
        <f t="shared" si="271"/>
        <v/>
      </c>
      <c r="AO987" s="46" t="str">
        <f t="shared" si="272"/>
        <v/>
      </c>
      <c r="AP987" s="46" t="str">
        <f t="shared" si="273"/>
        <v/>
      </c>
      <c r="AQ987" s="46" t="str">
        <f t="shared" si="274"/>
        <v/>
      </c>
    </row>
    <row r="988" spans="2:43" x14ac:dyDescent="0.25">
      <c r="B988" s="139"/>
      <c r="C988" s="139"/>
      <c r="D988" s="3"/>
      <c r="E988" s="1"/>
      <c r="F988" s="3" t="str">
        <f t="shared" si="277"/>
        <v/>
      </c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Y988" s="20"/>
      <c r="Z988" s="4"/>
      <c r="AA988" s="4" t="str">
        <f t="shared" si="275"/>
        <v/>
      </c>
      <c r="AB988" s="4" t="str">
        <f t="shared" si="276"/>
        <v/>
      </c>
      <c r="AD988" s="47" t="str">
        <f t="shared" si="261"/>
        <v/>
      </c>
      <c r="AE988" s="47" t="str">
        <f t="shared" si="262"/>
        <v/>
      </c>
      <c r="AF988" s="46" t="str">
        <f t="shared" si="263"/>
        <v/>
      </c>
      <c r="AG988" s="47" t="str">
        <f t="shared" si="264"/>
        <v/>
      </c>
      <c r="AH988" s="46" t="str">
        <f t="shared" si="265"/>
        <v/>
      </c>
      <c r="AI988" s="46" t="str">
        <f t="shared" si="266"/>
        <v/>
      </c>
      <c r="AJ988" s="46" t="str">
        <f t="shared" si="267"/>
        <v/>
      </c>
      <c r="AK988" s="46" t="str">
        <f t="shared" si="268"/>
        <v/>
      </c>
      <c r="AL988" s="46" t="str">
        <f t="shared" si="269"/>
        <v/>
      </c>
      <c r="AM988" s="46" t="str">
        <f t="shared" si="270"/>
        <v/>
      </c>
      <c r="AN988" s="46" t="str">
        <f t="shared" si="271"/>
        <v/>
      </c>
      <c r="AO988" s="46" t="str">
        <f t="shared" si="272"/>
        <v/>
      </c>
      <c r="AP988" s="46" t="str">
        <f t="shared" si="273"/>
        <v/>
      </c>
      <c r="AQ988" s="46" t="str">
        <f t="shared" si="274"/>
        <v/>
      </c>
    </row>
    <row r="989" spans="2:43" x14ac:dyDescent="0.25">
      <c r="B989" s="139"/>
      <c r="C989" s="139"/>
      <c r="D989" s="3"/>
      <c r="E989" s="1"/>
      <c r="F989" s="3" t="str">
        <f t="shared" si="277"/>
        <v/>
      </c>
      <c r="I989" s="136"/>
      <c r="J989" s="136"/>
      <c r="K989" s="136"/>
      <c r="L989" s="136"/>
      <c r="M989" s="136"/>
      <c r="N989" s="136"/>
      <c r="O989" s="136"/>
      <c r="P989" s="136"/>
      <c r="Q989" s="136"/>
      <c r="R989" s="136"/>
      <c r="Y989" s="20"/>
      <c r="Z989" s="4"/>
      <c r="AA989" s="4" t="str">
        <f t="shared" si="275"/>
        <v/>
      </c>
      <c r="AB989" s="4" t="str">
        <f t="shared" si="276"/>
        <v/>
      </c>
      <c r="AD989" s="47" t="str">
        <f t="shared" si="261"/>
        <v/>
      </c>
      <c r="AE989" s="47" t="str">
        <f t="shared" si="262"/>
        <v/>
      </c>
      <c r="AF989" s="46" t="str">
        <f t="shared" si="263"/>
        <v/>
      </c>
      <c r="AG989" s="47" t="str">
        <f t="shared" si="264"/>
        <v/>
      </c>
      <c r="AH989" s="46" t="str">
        <f t="shared" si="265"/>
        <v/>
      </c>
      <c r="AI989" s="46" t="str">
        <f t="shared" si="266"/>
        <v/>
      </c>
      <c r="AJ989" s="46" t="str">
        <f t="shared" si="267"/>
        <v/>
      </c>
      <c r="AK989" s="46" t="str">
        <f t="shared" si="268"/>
        <v/>
      </c>
      <c r="AL989" s="46" t="str">
        <f t="shared" si="269"/>
        <v/>
      </c>
      <c r="AM989" s="46" t="str">
        <f t="shared" si="270"/>
        <v/>
      </c>
      <c r="AN989" s="46" t="str">
        <f t="shared" si="271"/>
        <v/>
      </c>
      <c r="AO989" s="46" t="str">
        <f t="shared" si="272"/>
        <v/>
      </c>
      <c r="AP989" s="46" t="str">
        <f t="shared" si="273"/>
        <v/>
      </c>
      <c r="AQ989" s="46" t="str">
        <f t="shared" si="274"/>
        <v/>
      </c>
    </row>
    <row r="990" spans="2:43" x14ac:dyDescent="0.25">
      <c r="B990" s="139"/>
      <c r="C990" s="139"/>
      <c r="D990" s="3"/>
      <c r="E990" s="1"/>
      <c r="F990" s="3" t="str">
        <f t="shared" si="277"/>
        <v/>
      </c>
      <c r="I990" s="136"/>
      <c r="J990" s="136"/>
      <c r="K990" s="136"/>
      <c r="L990" s="136"/>
      <c r="M990" s="136"/>
      <c r="N990" s="136"/>
      <c r="O990" s="136"/>
      <c r="P990" s="136"/>
      <c r="Q990" s="136"/>
      <c r="R990" s="136"/>
      <c r="Y990" s="20"/>
      <c r="Z990" s="4"/>
      <c r="AA990" s="4" t="str">
        <f t="shared" si="275"/>
        <v/>
      </c>
      <c r="AB990" s="4" t="str">
        <f t="shared" si="276"/>
        <v/>
      </c>
      <c r="AD990" s="47" t="str">
        <f t="shared" si="261"/>
        <v/>
      </c>
      <c r="AE990" s="47" t="str">
        <f t="shared" si="262"/>
        <v/>
      </c>
      <c r="AF990" s="46" t="str">
        <f t="shared" si="263"/>
        <v/>
      </c>
      <c r="AG990" s="47" t="str">
        <f t="shared" si="264"/>
        <v/>
      </c>
      <c r="AH990" s="46" t="str">
        <f t="shared" si="265"/>
        <v/>
      </c>
      <c r="AI990" s="46" t="str">
        <f t="shared" si="266"/>
        <v/>
      </c>
      <c r="AJ990" s="46" t="str">
        <f t="shared" si="267"/>
        <v/>
      </c>
      <c r="AK990" s="46" t="str">
        <f t="shared" si="268"/>
        <v/>
      </c>
      <c r="AL990" s="46" t="str">
        <f t="shared" si="269"/>
        <v/>
      </c>
      <c r="AM990" s="46" t="str">
        <f t="shared" si="270"/>
        <v/>
      </c>
      <c r="AN990" s="46" t="str">
        <f t="shared" si="271"/>
        <v/>
      </c>
      <c r="AO990" s="46" t="str">
        <f t="shared" si="272"/>
        <v/>
      </c>
      <c r="AP990" s="46" t="str">
        <f t="shared" si="273"/>
        <v/>
      </c>
      <c r="AQ990" s="46" t="str">
        <f t="shared" si="274"/>
        <v/>
      </c>
    </row>
    <row r="991" spans="2:43" x14ac:dyDescent="0.25">
      <c r="B991" s="139"/>
      <c r="C991" s="139"/>
      <c r="D991" s="3"/>
      <c r="E991" s="1"/>
      <c r="F991" s="3" t="str">
        <f t="shared" si="277"/>
        <v/>
      </c>
      <c r="I991" s="136"/>
      <c r="J991" s="136"/>
      <c r="K991" s="136"/>
      <c r="L991" s="136"/>
      <c r="M991" s="136"/>
      <c r="N991" s="136"/>
      <c r="O991" s="136"/>
      <c r="P991" s="136"/>
      <c r="Q991" s="136"/>
      <c r="R991" s="136"/>
      <c r="Y991" s="20"/>
      <c r="Z991" s="4"/>
      <c r="AA991" s="4" t="str">
        <f t="shared" si="275"/>
        <v/>
      </c>
      <c r="AB991" s="4" t="str">
        <f t="shared" si="276"/>
        <v/>
      </c>
      <c r="AD991" s="47" t="str">
        <f t="shared" si="261"/>
        <v/>
      </c>
      <c r="AE991" s="47" t="str">
        <f t="shared" si="262"/>
        <v/>
      </c>
      <c r="AF991" s="46" t="str">
        <f t="shared" si="263"/>
        <v/>
      </c>
      <c r="AG991" s="47" t="str">
        <f t="shared" si="264"/>
        <v/>
      </c>
      <c r="AH991" s="46" t="str">
        <f t="shared" si="265"/>
        <v/>
      </c>
      <c r="AI991" s="46" t="str">
        <f t="shared" si="266"/>
        <v/>
      </c>
      <c r="AJ991" s="46" t="str">
        <f t="shared" si="267"/>
        <v/>
      </c>
      <c r="AK991" s="46" t="str">
        <f t="shared" si="268"/>
        <v/>
      </c>
      <c r="AL991" s="46" t="str">
        <f t="shared" si="269"/>
        <v/>
      </c>
      <c r="AM991" s="46" t="str">
        <f t="shared" si="270"/>
        <v/>
      </c>
      <c r="AN991" s="46" t="str">
        <f t="shared" si="271"/>
        <v/>
      </c>
      <c r="AO991" s="46" t="str">
        <f t="shared" si="272"/>
        <v/>
      </c>
      <c r="AP991" s="46" t="str">
        <f t="shared" si="273"/>
        <v/>
      </c>
      <c r="AQ991" s="46" t="str">
        <f t="shared" si="274"/>
        <v/>
      </c>
    </row>
    <row r="992" spans="2:43" x14ac:dyDescent="0.25">
      <c r="B992" s="139"/>
      <c r="C992" s="139"/>
      <c r="D992" s="3"/>
      <c r="E992" s="1"/>
      <c r="F992" s="3" t="str">
        <f t="shared" si="277"/>
        <v/>
      </c>
      <c r="I992" s="136"/>
      <c r="J992" s="136"/>
      <c r="K992" s="136"/>
      <c r="L992" s="136"/>
      <c r="M992" s="136"/>
      <c r="N992" s="136"/>
      <c r="O992" s="136"/>
      <c r="P992" s="136"/>
      <c r="Q992" s="136"/>
      <c r="R992" s="136"/>
      <c r="Y992" s="20"/>
      <c r="Z992" s="4"/>
      <c r="AA992" s="4" t="str">
        <f t="shared" si="275"/>
        <v/>
      </c>
      <c r="AB992" s="4" t="str">
        <f t="shared" si="276"/>
        <v/>
      </c>
      <c r="AD992" s="47" t="str">
        <f t="shared" si="261"/>
        <v/>
      </c>
      <c r="AE992" s="47" t="str">
        <f t="shared" si="262"/>
        <v/>
      </c>
      <c r="AF992" s="46" t="str">
        <f t="shared" si="263"/>
        <v/>
      </c>
      <c r="AG992" s="47" t="str">
        <f t="shared" si="264"/>
        <v/>
      </c>
      <c r="AH992" s="46" t="str">
        <f t="shared" si="265"/>
        <v/>
      </c>
      <c r="AI992" s="46" t="str">
        <f t="shared" si="266"/>
        <v/>
      </c>
      <c r="AJ992" s="46" t="str">
        <f t="shared" si="267"/>
        <v/>
      </c>
      <c r="AK992" s="46" t="str">
        <f t="shared" si="268"/>
        <v/>
      </c>
      <c r="AL992" s="46" t="str">
        <f t="shared" si="269"/>
        <v/>
      </c>
      <c r="AM992" s="46" t="str">
        <f t="shared" si="270"/>
        <v/>
      </c>
      <c r="AN992" s="46" t="str">
        <f t="shared" si="271"/>
        <v/>
      </c>
      <c r="AO992" s="46" t="str">
        <f t="shared" si="272"/>
        <v/>
      </c>
      <c r="AP992" s="46" t="str">
        <f t="shared" si="273"/>
        <v/>
      </c>
      <c r="AQ992" s="46" t="str">
        <f t="shared" si="274"/>
        <v/>
      </c>
    </row>
    <row r="993" spans="2:43" x14ac:dyDescent="0.25">
      <c r="B993" s="139"/>
      <c r="C993" s="139"/>
      <c r="D993" s="3"/>
      <c r="E993" s="1"/>
      <c r="F993" s="3" t="str">
        <f t="shared" si="277"/>
        <v/>
      </c>
      <c r="I993" s="136"/>
      <c r="J993" s="136"/>
      <c r="K993" s="136"/>
      <c r="L993" s="136"/>
      <c r="M993" s="136"/>
      <c r="N993" s="136"/>
      <c r="O993" s="136"/>
      <c r="P993" s="136"/>
      <c r="Q993" s="136"/>
      <c r="R993" s="136"/>
      <c r="Y993" s="20"/>
      <c r="Z993" s="4"/>
      <c r="AA993" s="4" t="str">
        <f t="shared" si="275"/>
        <v/>
      </c>
      <c r="AB993" s="4" t="str">
        <f t="shared" si="276"/>
        <v/>
      </c>
      <c r="AD993" s="47" t="str">
        <f t="shared" si="261"/>
        <v/>
      </c>
      <c r="AE993" s="47" t="str">
        <f t="shared" si="262"/>
        <v/>
      </c>
      <c r="AF993" s="46" t="str">
        <f t="shared" si="263"/>
        <v/>
      </c>
      <c r="AG993" s="47" t="str">
        <f t="shared" si="264"/>
        <v/>
      </c>
      <c r="AH993" s="46" t="str">
        <f t="shared" si="265"/>
        <v/>
      </c>
      <c r="AI993" s="46" t="str">
        <f t="shared" si="266"/>
        <v/>
      </c>
      <c r="AJ993" s="46" t="str">
        <f t="shared" si="267"/>
        <v/>
      </c>
      <c r="AK993" s="46" t="str">
        <f t="shared" si="268"/>
        <v/>
      </c>
      <c r="AL993" s="46" t="str">
        <f t="shared" si="269"/>
        <v/>
      </c>
      <c r="AM993" s="46" t="str">
        <f t="shared" si="270"/>
        <v/>
      </c>
      <c r="AN993" s="46" t="str">
        <f t="shared" si="271"/>
        <v/>
      </c>
      <c r="AO993" s="46" t="str">
        <f t="shared" si="272"/>
        <v/>
      </c>
      <c r="AP993" s="46" t="str">
        <f t="shared" si="273"/>
        <v/>
      </c>
      <c r="AQ993" s="46" t="str">
        <f t="shared" si="274"/>
        <v/>
      </c>
    </row>
    <row r="994" spans="2:43" x14ac:dyDescent="0.25">
      <c r="B994" s="139"/>
      <c r="C994" s="139"/>
      <c r="D994" s="3"/>
      <c r="E994" s="1"/>
      <c r="F994" s="3" t="str">
        <f t="shared" si="277"/>
        <v/>
      </c>
      <c r="I994" s="136"/>
      <c r="J994" s="136"/>
      <c r="K994" s="136"/>
      <c r="L994" s="136"/>
      <c r="M994" s="136"/>
      <c r="N994" s="136"/>
      <c r="O994" s="136"/>
      <c r="P994" s="136"/>
      <c r="Q994" s="136"/>
      <c r="R994" s="136"/>
      <c r="Y994" s="20"/>
      <c r="Z994" s="4"/>
      <c r="AA994" s="4" t="str">
        <f t="shared" si="275"/>
        <v/>
      </c>
      <c r="AB994" s="4" t="str">
        <f t="shared" si="276"/>
        <v/>
      </c>
      <c r="AD994" s="47" t="str">
        <f t="shared" si="261"/>
        <v/>
      </c>
      <c r="AE994" s="47" t="str">
        <f t="shared" si="262"/>
        <v/>
      </c>
      <c r="AF994" s="46" t="str">
        <f t="shared" si="263"/>
        <v/>
      </c>
      <c r="AG994" s="47" t="str">
        <f t="shared" si="264"/>
        <v/>
      </c>
      <c r="AH994" s="46" t="str">
        <f t="shared" si="265"/>
        <v/>
      </c>
      <c r="AI994" s="46" t="str">
        <f t="shared" si="266"/>
        <v/>
      </c>
      <c r="AJ994" s="46" t="str">
        <f t="shared" si="267"/>
        <v/>
      </c>
      <c r="AK994" s="46" t="str">
        <f t="shared" si="268"/>
        <v/>
      </c>
      <c r="AL994" s="46" t="str">
        <f t="shared" si="269"/>
        <v/>
      </c>
      <c r="AM994" s="46" t="str">
        <f t="shared" si="270"/>
        <v/>
      </c>
      <c r="AN994" s="46" t="str">
        <f t="shared" si="271"/>
        <v/>
      </c>
      <c r="AO994" s="46" t="str">
        <f t="shared" si="272"/>
        <v/>
      </c>
      <c r="AP994" s="46" t="str">
        <f t="shared" si="273"/>
        <v/>
      </c>
      <c r="AQ994" s="46" t="str">
        <f t="shared" si="274"/>
        <v/>
      </c>
    </row>
    <row r="995" spans="2:43" x14ac:dyDescent="0.25">
      <c r="B995" s="139"/>
      <c r="C995" s="139"/>
      <c r="D995" s="3"/>
      <c r="E995" s="1"/>
      <c r="F995" s="3" t="str">
        <f t="shared" si="277"/>
        <v/>
      </c>
      <c r="I995" s="136"/>
      <c r="J995" s="136"/>
      <c r="K995" s="136"/>
      <c r="L995" s="136"/>
      <c r="M995" s="136"/>
      <c r="N995" s="136"/>
      <c r="O995" s="136"/>
      <c r="P995" s="136"/>
      <c r="Q995" s="136"/>
      <c r="R995" s="136"/>
      <c r="Y995" s="20"/>
      <c r="Z995" s="4"/>
      <c r="AA995" s="4" t="str">
        <f t="shared" si="275"/>
        <v/>
      </c>
      <c r="AB995" s="4" t="str">
        <f t="shared" si="276"/>
        <v/>
      </c>
      <c r="AD995" s="47" t="str">
        <f t="shared" si="261"/>
        <v/>
      </c>
      <c r="AE995" s="47" t="str">
        <f t="shared" si="262"/>
        <v/>
      </c>
      <c r="AF995" s="46" t="str">
        <f t="shared" si="263"/>
        <v/>
      </c>
      <c r="AG995" s="47" t="str">
        <f t="shared" si="264"/>
        <v/>
      </c>
      <c r="AH995" s="46" t="str">
        <f t="shared" si="265"/>
        <v/>
      </c>
      <c r="AI995" s="46" t="str">
        <f t="shared" si="266"/>
        <v/>
      </c>
      <c r="AJ995" s="46" t="str">
        <f t="shared" si="267"/>
        <v/>
      </c>
      <c r="AK995" s="46" t="str">
        <f t="shared" si="268"/>
        <v/>
      </c>
      <c r="AL995" s="46" t="str">
        <f t="shared" si="269"/>
        <v/>
      </c>
      <c r="AM995" s="46" t="str">
        <f t="shared" si="270"/>
        <v/>
      </c>
      <c r="AN995" s="46" t="str">
        <f t="shared" si="271"/>
        <v/>
      </c>
      <c r="AO995" s="46" t="str">
        <f t="shared" si="272"/>
        <v/>
      </c>
      <c r="AP995" s="46" t="str">
        <f t="shared" si="273"/>
        <v/>
      </c>
      <c r="AQ995" s="46" t="str">
        <f t="shared" si="274"/>
        <v/>
      </c>
    </row>
    <row r="996" spans="2:43" x14ac:dyDescent="0.25">
      <c r="B996" s="139"/>
      <c r="C996" s="139"/>
      <c r="D996" s="3"/>
      <c r="E996" s="1"/>
      <c r="F996" s="3" t="str">
        <f t="shared" si="277"/>
        <v/>
      </c>
      <c r="I996" s="136"/>
      <c r="J996" s="136"/>
      <c r="K996" s="136"/>
      <c r="L996" s="136"/>
      <c r="M996" s="136"/>
      <c r="N996" s="136"/>
      <c r="O996" s="136"/>
      <c r="P996" s="136"/>
      <c r="Q996" s="136"/>
      <c r="R996" s="136"/>
      <c r="Y996" s="20"/>
      <c r="Z996" s="4"/>
      <c r="AA996" s="4" t="str">
        <f t="shared" si="275"/>
        <v/>
      </c>
      <c r="AB996" s="4" t="str">
        <f t="shared" si="276"/>
        <v/>
      </c>
      <c r="AD996" s="47" t="str">
        <f t="shared" si="261"/>
        <v/>
      </c>
      <c r="AE996" s="47" t="str">
        <f t="shared" si="262"/>
        <v/>
      </c>
      <c r="AF996" s="46" t="str">
        <f t="shared" si="263"/>
        <v/>
      </c>
      <c r="AG996" s="47" t="str">
        <f t="shared" si="264"/>
        <v/>
      </c>
      <c r="AH996" s="46" t="str">
        <f t="shared" si="265"/>
        <v/>
      </c>
      <c r="AI996" s="46" t="str">
        <f t="shared" si="266"/>
        <v/>
      </c>
      <c r="AJ996" s="46" t="str">
        <f t="shared" si="267"/>
        <v/>
      </c>
      <c r="AK996" s="46" t="str">
        <f t="shared" si="268"/>
        <v/>
      </c>
      <c r="AL996" s="46" t="str">
        <f t="shared" si="269"/>
        <v/>
      </c>
      <c r="AM996" s="46" t="str">
        <f t="shared" si="270"/>
        <v/>
      </c>
      <c r="AN996" s="46" t="str">
        <f t="shared" si="271"/>
        <v/>
      </c>
      <c r="AO996" s="46" t="str">
        <f t="shared" si="272"/>
        <v/>
      </c>
      <c r="AP996" s="46" t="str">
        <f t="shared" si="273"/>
        <v/>
      </c>
      <c r="AQ996" s="46" t="str">
        <f t="shared" si="274"/>
        <v/>
      </c>
    </row>
    <row r="997" spans="2:43" x14ac:dyDescent="0.25">
      <c r="B997" s="139"/>
      <c r="C997" s="139"/>
      <c r="D997" s="3"/>
      <c r="E997" s="1"/>
      <c r="F997" s="3" t="str">
        <f t="shared" si="277"/>
        <v/>
      </c>
      <c r="I997" s="136"/>
      <c r="J997" s="136"/>
      <c r="K997" s="136"/>
      <c r="L997" s="136"/>
      <c r="M997" s="136"/>
      <c r="N997" s="136"/>
      <c r="O997" s="136"/>
      <c r="P997" s="136"/>
      <c r="Q997" s="136"/>
      <c r="R997" s="136"/>
      <c r="Y997" s="21"/>
      <c r="Z997" s="4"/>
      <c r="AA997" s="4" t="str">
        <f t="shared" si="275"/>
        <v/>
      </c>
      <c r="AB997" s="4" t="str">
        <f t="shared" si="276"/>
        <v/>
      </c>
      <c r="AD997" s="47" t="str">
        <f t="shared" si="261"/>
        <v/>
      </c>
      <c r="AE997" s="47" t="str">
        <f t="shared" si="262"/>
        <v/>
      </c>
      <c r="AF997" s="46" t="str">
        <f t="shared" si="263"/>
        <v/>
      </c>
      <c r="AG997" s="47" t="str">
        <f t="shared" si="264"/>
        <v/>
      </c>
      <c r="AH997" s="46" t="str">
        <f t="shared" si="265"/>
        <v/>
      </c>
      <c r="AI997" s="46" t="str">
        <f t="shared" si="266"/>
        <v/>
      </c>
      <c r="AJ997" s="46" t="str">
        <f t="shared" si="267"/>
        <v/>
      </c>
      <c r="AK997" s="46" t="str">
        <f t="shared" si="268"/>
        <v/>
      </c>
      <c r="AL997" s="46" t="str">
        <f t="shared" si="269"/>
        <v/>
      </c>
      <c r="AM997" s="46" t="str">
        <f t="shared" si="270"/>
        <v/>
      </c>
      <c r="AN997" s="46" t="str">
        <f t="shared" si="271"/>
        <v/>
      </c>
      <c r="AO997" s="46" t="str">
        <f t="shared" si="272"/>
        <v/>
      </c>
      <c r="AP997" s="46" t="str">
        <f t="shared" si="273"/>
        <v/>
      </c>
      <c r="AQ997" s="46" t="str">
        <f t="shared" si="274"/>
        <v/>
      </c>
    </row>
    <row r="998" spans="2:43" x14ac:dyDescent="0.25">
      <c r="B998" s="139"/>
      <c r="C998" s="139"/>
      <c r="D998" s="3"/>
      <c r="E998" s="1"/>
      <c r="F998" s="3" t="str">
        <f t="shared" si="277"/>
        <v/>
      </c>
      <c r="I998" s="136"/>
      <c r="J998" s="136"/>
      <c r="K998" s="136"/>
      <c r="L998" s="136"/>
      <c r="M998" s="136"/>
      <c r="N998" s="136"/>
      <c r="O998" s="136"/>
      <c r="P998" s="136"/>
      <c r="Q998" s="136"/>
      <c r="R998" s="136"/>
      <c r="Y998" s="21"/>
      <c r="Z998" s="4"/>
      <c r="AA998" s="4" t="str">
        <f t="shared" si="275"/>
        <v/>
      </c>
      <c r="AB998" s="4" t="str">
        <f t="shared" si="276"/>
        <v/>
      </c>
      <c r="AD998" s="47" t="str">
        <f t="shared" si="261"/>
        <v/>
      </c>
      <c r="AE998" s="47" t="str">
        <f t="shared" si="262"/>
        <v/>
      </c>
      <c r="AF998" s="46" t="str">
        <f t="shared" si="263"/>
        <v/>
      </c>
      <c r="AG998" s="47" t="str">
        <f t="shared" si="264"/>
        <v/>
      </c>
      <c r="AH998" s="46" t="str">
        <f t="shared" si="265"/>
        <v/>
      </c>
      <c r="AI998" s="46" t="str">
        <f t="shared" si="266"/>
        <v/>
      </c>
      <c r="AJ998" s="46" t="str">
        <f t="shared" si="267"/>
        <v/>
      </c>
      <c r="AK998" s="46" t="str">
        <f t="shared" si="268"/>
        <v/>
      </c>
      <c r="AL998" s="46" t="str">
        <f t="shared" si="269"/>
        <v/>
      </c>
      <c r="AM998" s="46" t="str">
        <f t="shared" si="270"/>
        <v/>
      </c>
      <c r="AN998" s="46" t="str">
        <f t="shared" si="271"/>
        <v/>
      </c>
      <c r="AO998" s="46" t="str">
        <f t="shared" si="272"/>
        <v/>
      </c>
      <c r="AP998" s="46" t="str">
        <f t="shared" si="273"/>
        <v/>
      </c>
      <c r="AQ998" s="46" t="str">
        <f t="shared" si="274"/>
        <v/>
      </c>
    </row>
    <row r="999" spans="2:43" x14ac:dyDescent="0.25">
      <c r="B999" s="139"/>
      <c r="C999" s="139"/>
      <c r="D999" s="3"/>
      <c r="E999" s="1"/>
      <c r="F999" s="3" t="str">
        <f t="shared" si="277"/>
        <v/>
      </c>
      <c r="I999" s="136"/>
      <c r="J999" s="136"/>
      <c r="K999" s="136"/>
      <c r="L999" s="136"/>
      <c r="M999" s="136"/>
      <c r="N999" s="136"/>
      <c r="O999" s="136"/>
      <c r="P999" s="136"/>
      <c r="Q999" s="136"/>
      <c r="R999" s="136"/>
      <c r="Y999" s="21"/>
      <c r="Z999" s="4"/>
      <c r="AA999" s="4" t="str">
        <f t="shared" si="275"/>
        <v/>
      </c>
      <c r="AB999" s="4" t="str">
        <f t="shared" si="276"/>
        <v/>
      </c>
      <c r="AD999" s="47" t="str">
        <f t="shared" ref="AD999:AD1001" si="278">IF(B999="PARTIDA",MID(D999,1,2),"")</f>
        <v/>
      </c>
      <c r="AE999" s="47" t="str">
        <f t="shared" ref="AE999:AE1000" si="279">IF(AND($E999=$E$13,$B999="PARTIDA"),IF($G999="PZ",$AN$2,1),"")</f>
        <v/>
      </c>
      <c r="AF999" s="46" t="str">
        <f t="shared" ref="AF999:AF1001" si="280">IF(E999=$E$13,MID($G999,1,3),"")</f>
        <v/>
      </c>
      <c r="AG999" s="47" t="str">
        <f t="shared" ref="AG999:AG1001" si="281">IF(E999=$E$13,AA999,"")</f>
        <v/>
      </c>
      <c r="AH999" s="46" t="str">
        <f t="shared" ref="AH999:AH1000" si="282">IF(AH$13="","",IF($E999=$E$12,IF($B999="partida",S999*$Z999,""),""))</f>
        <v/>
      </c>
      <c r="AK999" s="46" t="str">
        <f t="shared" ref="AK999:AK1001" si="283">IF(AK$13="","",IF($E999=$E$13,"",IF($B999="partida",V999*$Z999,"")))</f>
        <v/>
      </c>
      <c r="AP999" s="46" t="str">
        <f t="shared" ref="AP999:AP1001" si="284">IF(AP$13="","",IF($E999=$E$13,"",IF($B999="partida",V999*$Z999,"")))</f>
        <v/>
      </c>
    </row>
    <row r="1000" spans="2:43" x14ac:dyDescent="0.25">
      <c r="B1000" s="139"/>
      <c r="C1000" s="139"/>
      <c r="D1000" s="3"/>
      <c r="E1000" s="1"/>
      <c r="F1000" s="3" t="str">
        <f t="shared" si="277"/>
        <v/>
      </c>
      <c r="I1000" s="136"/>
      <c r="J1000" s="136"/>
      <c r="K1000" s="136"/>
      <c r="L1000" s="136"/>
      <c r="M1000" s="136"/>
      <c r="N1000" s="136"/>
      <c r="O1000" s="136"/>
      <c r="P1000" s="136"/>
      <c r="Q1000" s="136"/>
      <c r="R1000" s="136"/>
      <c r="Y1000" s="21"/>
      <c r="Z1000" s="4"/>
      <c r="AA1000" s="4" t="str">
        <f t="shared" si="275"/>
        <v/>
      </c>
      <c r="AB1000" s="4" t="str">
        <f t="shared" si="276"/>
        <v/>
      </c>
      <c r="AD1000" s="47" t="str">
        <f t="shared" si="278"/>
        <v/>
      </c>
      <c r="AE1000" s="47" t="str">
        <f t="shared" si="279"/>
        <v/>
      </c>
      <c r="AF1000" s="46" t="str">
        <f t="shared" si="280"/>
        <v/>
      </c>
      <c r="AG1000" s="47" t="str">
        <f t="shared" si="281"/>
        <v/>
      </c>
      <c r="AH1000" s="46" t="str">
        <f t="shared" si="282"/>
        <v/>
      </c>
      <c r="AK1000" s="46" t="str">
        <f t="shared" si="283"/>
        <v/>
      </c>
      <c r="AP1000" s="46" t="str">
        <f t="shared" si="284"/>
        <v/>
      </c>
    </row>
    <row r="1001" spans="2:43" x14ac:dyDescent="0.25">
      <c r="D1001" s="3"/>
      <c r="E1001" s="1"/>
      <c r="Y1001" s="21"/>
      <c r="Z1001" s="4"/>
      <c r="AA1001" s="4"/>
      <c r="AB1001" s="4"/>
      <c r="AD1001" s="47" t="str">
        <f t="shared" si="278"/>
        <v/>
      </c>
      <c r="AF1001" s="46" t="str">
        <f t="shared" si="280"/>
        <v/>
      </c>
      <c r="AG1001" s="47" t="str">
        <f t="shared" si="281"/>
        <v/>
      </c>
      <c r="AK1001" s="46" t="str">
        <f t="shared" si="283"/>
        <v/>
      </c>
      <c r="AP1001" s="46" t="str">
        <f t="shared" si="284"/>
        <v/>
      </c>
    </row>
    <row r="1002" spans="2:43" x14ac:dyDescent="0.25">
      <c r="D1002" s="3"/>
      <c r="E1002" s="1"/>
      <c r="Y1002" s="21"/>
      <c r="Z1002" s="4"/>
      <c r="AA1002" s="4"/>
      <c r="AB1002" s="4"/>
      <c r="AG1002" s="47"/>
    </row>
    <row r="1003" spans="2:43" x14ac:dyDescent="0.25">
      <c r="Y1003" s="21"/>
    </row>
    <row r="1004" spans="2:43" x14ac:dyDescent="0.25">
      <c r="Y1004" s="21"/>
    </row>
    <row r="1005" spans="2:43" x14ac:dyDescent="0.25">
      <c r="Y1005" s="21"/>
    </row>
    <row r="1006" spans="2:43" x14ac:dyDescent="0.25">
      <c r="Y1006" s="21"/>
    </row>
    <row r="1007" spans="2:43" x14ac:dyDescent="0.25">
      <c r="Y1007" s="21"/>
    </row>
    <row r="1008" spans="2:43" x14ac:dyDescent="0.25">
      <c r="D1008" s="1"/>
      <c r="E1008" s="1"/>
      <c r="G1008" s="1"/>
      <c r="S1008" s="1"/>
      <c r="T1008" s="1"/>
      <c r="U1008" s="1"/>
      <c r="V1008" s="1"/>
      <c r="W1008" s="1"/>
      <c r="X1008" s="1"/>
      <c r="Y1008" s="21"/>
      <c r="AD1008" s="46"/>
    </row>
    <row r="1009" spans="4:44" x14ac:dyDescent="0.25">
      <c r="D1009" s="1"/>
      <c r="E1009" s="1"/>
      <c r="G1009" s="1"/>
      <c r="S1009" s="1"/>
      <c r="T1009" s="1"/>
      <c r="U1009" s="1"/>
      <c r="V1009" s="1"/>
      <c r="W1009" s="1"/>
      <c r="X1009" s="1"/>
      <c r="Y1009" s="21"/>
      <c r="AD1009" s="46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</row>
    <row r="1010" spans="4:44" x14ac:dyDescent="0.25">
      <c r="D1010" s="1"/>
      <c r="E1010" s="1"/>
      <c r="G1010" s="1"/>
      <c r="S1010" s="1"/>
      <c r="T1010" s="1"/>
      <c r="U1010" s="1"/>
      <c r="V1010" s="1"/>
      <c r="W1010" s="1"/>
      <c r="X1010" s="1"/>
      <c r="Y1010" s="21"/>
      <c r="AD1010" s="46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</row>
    <row r="1011" spans="4:44" x14ac:dyDescent="0.25">
      <c r="D1011" s="1"/>
      <c r="E1011" s="1"/>
      <c r="G1011" s="1"/>
      <c r="S1011" s="1"/>
      <c r="T1011" s="1"/>
      <c r="U1011" s="1"/>
      <c r="V1011" s="1"/>
      <c r="W1011" s="1"/>
      <c r="X1011" s="1"/>
      <c r="Y1011" s="21"/>
      <c r="AD1011" s="46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</row>
    <row r="1012" spans="4:44" x14ac:dyDescent="0.25">
      <c r="D1012" s="1"/>
      <c r="E1012" s="1"/>
      <c r="G1012" s="1"/>
      <c r="S1012" s="1"/>
      <c r="T1012" s="1"/>
      <c r="U1012" s="1"/>
      <c r="V1012" s="1"/>
      <c r="W1012" s="1"/>
      <c r="X1012" s="1"/>
      <c r="Y1012" s="21"/>
      <c r="AD1012" s="46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</row>
    <row r="1013" spans="4:44" x14ac:dyDescent="0.25">
      <c r="D1013" s="1"/>
      <c r="E1013" s="1"/>
      <c r="G1013" s="1"/>
      <c r="S1013" s="1"/>
      <c r="T1013" s="1"/>
      <c r="U1013" s="1"/>
      <c r="V1013" s="1"/>
      <c r="W1013" s="1"/>
      <c r="X1013" s="1"/>
      <c r="Y1013" s="21"/>
      <c r="AD1013" s="46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</row>
    <row r="1014" spans="4:44" x14ac:dyDescent="0.25">
      <c r="D1014" s="1"/>
      <c r="E1014" s="1"/>
      <c r="G1014" s="1"/>
      <c r="S1014" s="1"/>
      <c r="T1014" s="1"/>
      <c r="U1014" s="1"/>
      <c r="V1014" s="1"/>
      <c r="W1014" s="1"/>
      <c r="X1014" s="1"/>
      <c r="Y1014" s="21"/>
      <c r="AD1014" s="46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</row>
    <row r="1015" spans="4:44" x14ac:dyDescent="0.25">
      <c r="D1015" s="1"/>
      <c r="E1015" s="1"/>
      <c r="G1015" s="1"/>
      <c r="S1015" s="1"/>
      <c r="T1015" s="1"/>
      <c r="U1015" s="1"/>
      <c r="V1015" s="1"/>
      <c r="W1015" s="1"/>
      <c r="X1015" s="1"/>
      <c r="Y1015" s="21"/>
      <c r="AD1015" s="46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</row>
    <row r="1016" spans="4:44" x14ac:dyDescent="0.25">
      <c r="D1016" s="1"/>
      <c r="E1016" s="1"/>
      <c r="G1016" s="1"/>
      <c r="S1016" s="1"/>
      <c r="T1016" s="1"/>
      <c r="U1016" s="1"/>
      <c r="V1016" s="1"/>
      <c r="W1016" s="1"/>
      <c r="X1016" s="1"/>
      <c r="Y1016" s="21"/>
      <c r="AD1016" s="46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</row>
    <row r="1017" spans="4:44" x14ac:dyDescent="0.25">
      <c r="D1017" s="1"/>
      <c r="E1017" s="1"/>
      <c r="G1017" s="1"/>
      <c r="S1017" s="1"/>
      <c r="T1017" s="1"/>
      <c r="U1017" s="1"/>
      <c r="V1017" s="1"/>
      <c r="W1017" s="1"/>
      <c r="X1017" s="1"/>
      <c r="Y1017" s="21"/>
      <c r="AD1017" s="46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</row>
    <row r="1018" spans="4:44" x14ac:dyDescent="0.25">
      <c r="D1018" s="1"/>
      <c r="E1018" s="1"/>
      <c r="G1018" s="1"/>
      <c r="S1018" s="1"/>
      <c r="T1018" s="1"/>
      <c r="U1018" s="1"/>
      <c r="V1018" s="1"/>
      <c r="W1018" s="1"/>
      <c r="X1018" s="1"/>
      <c r="Y1018" s="21"/>
      <c r="AD1018" s="46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</row>
    <row r="1019" spans="4:44" x14ac:dyDescent="0.25">
      <c r="D1019" s="1"/>
      <c r="E1019" s="1"/>
      <c r="G1019" s="1"/>
      <c r="S1019" s="1"/>
      <c r="T1019" s="1"/>
      <c r="U1019" s="1"/>
      <c r="V1019" s="1"/>
      <c r="W1019" s="1"/>
      <c r="X1019" s="1"/>
      <c r="Y1019" s="21"/>
      <c r="AD1019" s="46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</row>
    <row r="1020" spans="4:44" x14ac:dyDescent="0.25">
      <c r="D1020" s="1"/>
      <c r="E1020" s="1"/>
      <c r="G1020" s="1"/>
      <c r="S1020" s="1"/>
      <c r="T1020" s="1"/>
      <c r="U1020" s="1"/>
      <c r="V1020" s="1"/>
      <c r="W1020" s="1"/>
      <c r="X1020" s="1"/>
      <c r="Y1020" s="21"/>
      <c r="AD1020" s="46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</row>
    <row r="1021" spans="4:44" x14ac:dyDescent="0.25">
      <c r="D1021" s="1"/>
      <c r="E1021" s="1"/>
      <c r="G1021" s="1"/>
      <c r="S1021" s="1"/>
      <c r="T1021" s="1"/>
      <c r="U1021" s="1"/>
      <c r="V1021" s="1"/>
      <c r="W1021" s="1"/>
      <c r="X1021" s="1"/>
      <c r="Y1021" s="21"/>
      <c r="AD1021" s="46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</row>
    <row r="1022" spans="4:44" x14ac:dyDescent="0.25">
      <c r="D1022" s="1"/>
      <c r="E1022" s="1"/>
      <c r="G1022" s="1"/>
      <c r="S1022" s="1"/>
      <c r="T1022" s="1"/>
      <c r="U1022" s="1"/>
      <c r="V1022" s="1"/>
      <c r="W1022" s="1"/>
      <c r="X1022" s="1"/>
      <c r="Y1022" s="21"/>
      <c r="AD1022" s="46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</row>
    <row r="1023" spans="4:44" x14ac:dyDescent="0.25">
      <c r="D1023" s="1"/>
      <c r="E1023" s="1"/>
      <c r="G1023" s="1"/>
      <c r="S1023" s="1"/>
      <c r="T1023" s="1"/>
      <c r="U1023" s="1"/>
      <c r="V1023" s="1"/>
      <c r="W1023" s="1"/>
      <c r="X1023" s="1"/>
      <c r="Y1023" s="21"/>
      <c r="AD1023" s="46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</row>
    <row r="1024" spans="4:44" x14ac:dyDescent="0.25">
      <c r="D1024" s="1"/>
      <c r="E1024" s="1"/>
      <c r="G1024" s="1"/>
      <c r="S1024" s="1"/>
      <c r="T1024" s="1"/>
      <c r="U1024" s="1"/>
      <c r="V1024" s="1"/>
      <c r="W1024" s="1"/>
      <c r="X1024" s="1"/>
      <c r="Y1024" s="21"/>
      <c r="AD1024" s="46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</row>
    <row r="1025" spans="4:45" x14ac:dyDescent="0.25">
      <c r="D1025" s="1"/>
      <c r="E1025" s="1"/>
      <c r="G1025" s="1"/>
      <c r="S1025" s="1"/>
      <c r="T1025" s="1"/>
      <c r="U1025" s="1"/>
      <c r="V1025" s="1"/>
      <c r="W1025" s="1"/>
      <c r="X1025" s="1"/>
      <c r="Y1025" s="21"/>
      <c r="AD1025" s="46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</row>
    <row r="1026" spans="4:45" x14ac:dyDescent="0.25">
      <c r="D1026" s="1"/>
      <c r="E1026" s="1"/>
      <c r="G1026" s="1"/>
      <c r="S1026" s="1"/>
      <c r="T1026" s="1"/>
      <c r="U1026" s="1"/>
      <c r="V1026" s="1"/>
      <c r="W1026" s="1"/>
      <c r="X1026" s="1"/>
      <c r="Y1026" s="21"/>
      <c r="AD1026" s="46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</row>
    <row r="1027" spans="4:45" x14ac:dyDescent="0.25">
      <c r="D1027" s="1"/>
      <c r="E1027" s="1"/>
      <c r="G1027" s="1"/>
      <c r="S1027" s="1"/>
      <c r="T1027" s="1"/>
      <c r="U1027" s="1"/>
      <c r="V1027" s="1"/>
      <c r="W1027" s="1"/>
      <c r="X1027" s="1"/>
      <c r="Y1027" s="21"/>
      <c r="AD1027" s="46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</row>
    <row r="1028" spans="4:45" x14ac:dyDescent="0.25">
      <c r="D1028" s="1"/>
      <c r="E1028" s="1"/>
      <c r="G1028" s="1"/>
      <c r="S1028" s="1"/>
      <c r="T1028" s="1"/>
      <c r="U1028" s="1"/>
      <c r="V1028" s="1"/>
      <c r="W1028" s="1"/>
      <c r="X1028" s="1"/>
      <c r="Y1028" s="21"/>
      <c r="AD1028" s="46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</row>
    <row r="1029" spans="4:45" x14ac:dyDescent="0.25">
      <c r="D1029" s="1"/>
      <c r="E1029" s="1"/>
      <c r="G1029" s="1"/>
      <c r="S1029" s="1"/>
      <c r="T1029" s="1"/>
      <c r="U1029" s="1"/>
      <c r="V1029" s="1"/>
      <c r="W1029" s="1"/>
      <c r="X1029" s="1"/>
      <c r="Y1029" s="21"/>
      <c r="AD1029" s="46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</row>
    <row r="1030" spans="4:45" x14ac:dyDescent="0.25">
      <c r="D1030" s="1"/>
      <c r="E1030" s="1"/>
      <c r="G1030" s="1"/>
      <c r="S1030" s="1"/>
      <c r="T1030" s="1"/>
      <c r="U1030" s="1"/>
      <c r="V1030" s="1"/>
      <c r="W1030" s="1"/>
      <c r="X1030" s="1"/>
      <c r="Y1030" s="21"/>
      <c r="AD1030" s="46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</row>
    <row r="1031" spans="4:45" x14ac:dyDescent="0.25">
      <c r="D1031" s="1"/>
      <c r="E1031" s="1"/>
      <c r="G1031" s="1"/>
      <c r="S1031" s="1"/>
      <c r="T1031" s="1"/>
      <c r="U1031" s="1"/>
      <c r="V1031" s="1"/>
      <c r="W1031" s="1"/>
      <c r="X1031" s="1"/>
      <c r="Y1031" s="21"/>
      <c r="AD1031" s="46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</row>
    <row r="1032" spans="4:45" x14ac:dyDescent="0.25">
      <c r="D1032" s="1"/>
      <c r="E1032" s="1"/>
      <c r="G1032" s="1"/>
      <c r="S1032" s="1"/>
      <c r="T1032" s="1"/>
      <c r="U1032" s="1"/>
      <c r="V1032" s="1"/>
      <c r="W1032" s="1"/>
      <c r="X1032" s="1"/>
      <c r="Y1032" s="21"/>
      <c r="AD1032" s="46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</row>
    <row r="1033" spans="4:45" x14ac:dyDescent="0.25">
      <c r="D1033" s="1"/>
      <c r="E1033" s="1"/>
      <c r="G1033" s="1"/>
      <c r="S1033" s="1"/>
      <c r="T1033" s="1"/>
      <c r="U1033" s="1"/>
      <c r="V1033" s="1"/>
      <c r="W1033" s="1"/>
      <c r="X1033" s="1"/>
      <c r="Y1033" s="21"/>
      <c r="AD1033" s="46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</row>
    <row r="1034" spans="4:45" x14ac:dyDescent="0.25">
      <c r="D1034" s="1"/>
      <c r="E1034" s="1"/>
      <c r="G1034" s="1"/>
      <c r="S1034" s="1"/>
      <c r="T1034" s="1"/>
      <c r="U1034" s="1"/>
      <c r="V1034" s="1"/>
      <c r="W1034" s="1"/>
      <c r="X1034" s="1"/>
      <c r="Y1034" s="21"/>
      <c r="AD1034" s="46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</row>
    <row r="1035" spans="4:45" x14ac:dyDescent="0.25">
      <c r="D1035" s="1"/>
      <c r="E1035" s="1"/>
      <c r="G1035" s="1"/>
      <c r="S1035" s="1"/>
      <c r="T1035" s="1"/>
      <c r="U1035" s="1"/>
      <c r="V1035" s="1"/>
      <c r="W1035" s="1"/>
      <c r="X1035" s="1"/>
      <c r="Y1035" s="21"/>
      <c r="AD1035" s="46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</row>
    <row r="1036" spans="4:45" x14ac:dyDescent="0.25">
      <c r="D1036" s="1"/>
      <c r="E1036" s="1"/>
      <c r="G1036" s="1"/>
      <c r="S1036" s="1"/>
      <c r="T1036" s="1"/>
      <c r="U1036" s="1"/>
      <c r="V1036" s="1"/>
      <c r="W1036" s="1"/>
      <c r="X1036" s="1"/>
      <c r="Y1036" s="21"/>
      <c r="AD1036" s="46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</row>
    <row r="1037" spans="4:45" x14ac:dyDescent="0.25">
      <c r="D1037" s="1"/>
      <c r="E1037" s="1"/>
      <c r="G1037" s="1"/>
      <c r="S1037" s="1"/>
      <c r="T1037" s="1"/>
      <c r="U1037" s="1"/>
      <c r="V1037" s="1"/>
      <c r="W1037" s="1"/>
      <c r="X1037" s="1"/>
      <c r="Y1037" s="21"/>
      <c r="AD1037" s="46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</row>
    <row r="1038" spans="4:45" x14ac:dyDescent="0.25">
      <c r="D1038" s="1"/>
      <c r="E1038" s="1"/>
      <c r="G1038" s="1"/>
      <c r="S1038" s="1"/>
      <c r="T1038" s="1"/>
      <c r="U1038" s="1"/>
      <c r="V1038" s="1"/>
      <c r="W1038" s="1"/>
      <c r="X1038" s="1"/>
      <c r="Y1038" s="21"/>
      <c r="AD1038" s="46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</row>
    <row r="1039" spans="4:45" x14ac:dyDescent="0.25">
      <c r="D1039" s="1"/>
      <c r="E1039" s="1"/>
      <c r="G1039" s="1"/>
      <c r="S1039" s="1"/>
      <c r="T1039" s="1"/>
      <c r="U1039" s="1"/>
      <c r="V1039" s="1"/>
      <c r="W1039" s="1"/>
      <c r="X1039" s="1"/>
      <c r="Y1039" s="21"/>
      <c r="AD1039" s="46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</row>
    <row r="1040" spans="4:45" x14ac:dyDescent="0.25">
      <c r="D1040" s="1"/>
      <c r="E1040" s="1"/>
      <c r="G1040" s="1"/>
      <c r="S1040" s="1"/>
      <c r="T1040" s="1"/>
      <c r="U1040" s="1"/>
      <c r="V1040" s="1"/>
      <c r="W1040" s="1"/>
      <c r="X1040" s="1"/>
      <c r="Y1040" s="21"/>
      <c r="AD1040" s="46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</row>
    <row r="1041" spans="4:45" x14ac:dyDescent="0.25">
      <c r="D1041" s="1"/>
      <c r="E1041" s="1"/>
      <c r="G1041" s="1"/>
      <c r="S1041" s="1"/>
      <c r="T1041" s="1"/>
      <c r="U1041" s="1"/>
      <c r="V1041" s="1"/>
      <c r="W1041" s="1"/>
      <c r="X1041" s="1"/>
      <c r="Y1041" s="21"/>
      <c r="AD1041" s="46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</row>
    <row r="1042" spans="4:45" x14ac:dyDescent="0.25">
      <c r="D1042" s="1"/>
      <c r="E1042" s="1"/>
      <c r="G1042" s="1"/>
      <c r="S1042" s="1"/>
      <c r="T1042" s="1"/>
      <c r="U1042" s="1"/>
      <c r="V1042" s="1"/>
      <c r="W1042" s="1"/>
      <c r="X1042" s="1"/>
      <c r="Y1042" s="21"/>
      <c r="AD1042" s="46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</row>
    <row r="1043" spans="4:45" x14ac:dyDescent="0.25">
      <c r="D1043" s="1"/>
      <c r="E1043" s="1"/>
      <c r="G1043" s="1"/>
      <c r="S1043" s="1"/>
      <c r="T1043" s="1"/>
      <c r="U1043" s="1"/>
      <c r="V1043" s="1"/>
      <c r="W1043" s="1"/>
      <c r="X1043" s="1"/>
      <c r="Y1043" s="21"/>
      <c r="AD1043" s="46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</row>
    <row r="1044" spans="4:45" x14ac:dyDescent="0.25">
      <c r="D1044" s="1"/>
      <c r="E1044" s="1"/>
      <c r="G1044" s="1"/>
      <c r="S1044" s="1"/>
      <c r="T1044" s="1"/>
      <c r="U1044" s="1"/>
      <c r="V1044" s="1"/>
      <c r="W1044" s="1"/>
      <c r="X1044" s="1"/>
      <c r="Y1044" s="21"/>
      <c r="AD1044" s="46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</row>
    <row r="1045" spans="4:45" x14ac:dyDescent="0.25">
      <c r="D1045" s="1"/>
      <c r="E1045" s="1"/>
      <c r="G1045" s="1"/>
      <c r="S1045" s="1"/>
      <c r="T1045" s="1"/>
      <c r="U1045" s="1"/>
      <c r="V1045" s="1"/>
      <c r="W1045" s="1"/>
      <c r="X1045" s="1"/>
      <c r="Y1045" s="21"/>
      <c r="AD1045" s="46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</row>
    <row r="1046" spans="4:45" x14ac:dyDescent="0.25">
      <c r="D1046" s="1"/>
      <c r="E1046" s="1"/>
      <c r="G1046" s="1"/>
      <c r="S1046" s="1"/>
      <c r="T1046" s="1"/>
      <c r="U1046" s="1"/>
      <c r="V1046" s="1"/>
      <c r="W1046" s="1"/>
      <c r="X1046" s="1"/>
      <c r="Y1046" s="21"/>
      <c r="AD1046" s="46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</row>
    <row r="1047" spans="4:45" x14ac:dyDescent="0.25">
      <c r="D1047" s="1"/>
      <c r="E1047" s="1"/>
      <c r="G1047" s="1"/>
      <c r="S1047" s="1"/>
      <c r="T1047" s="1"/>
      <c r="U1047" s="1"/>
      <c r="V1047" s="1"/>
      <c r="W1047" s="1"/>
      <c r="X1047" s="1"/>
      <c r="Y1047" s="21"/>
      <c r="AD1047" s="46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</row>
    <row r="1048" spans="4:45" x14ac:dyDescent="0.25">
      <c r="D1048" s="1"/>
      <c r="E1048" s="1"/>
      <c r="G1048" s="1"/>
      <c r="S1048" s="1"/>
      <c r="T1048" s="1"/>
      <c r="U1048" s="1"/>
      <c r="V1048" s="1"/>
      <c r="W1048" s="1"/>
      <c r="X1048" s="1"/>
      <c r="Y1048" s="21"/>
      <c r="AD1048" s="46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</row>
    <row r="1049" spans="4:45" x14ac:dyDescent="0.25">
      <c r="D1049" s="1"/>
      <c r="E1049" s="1"/>
      <c r="G1049" s="1"/>
      <c r="S1049" s="1"/>
      <c r="T1049" s="1"/>
      <c r="U1049" s="1"/>
      <c r="V1049" s="1"/>
      <c r="W1049" s="1"/>
      <c r="X1049" s="1"/>
      <c r="Y1049" s="21"/>
      <c r="AD1049" s="46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</row>
    <row r="1050" spans="4:45" x14ac:dyDescent="0.25">
      <c r="D1050" s="1"/>
      <c r="E1050" s="1"/>
      <c r="G1050" s="1"/>
      <c r="S1050" s="1"/>
      <c r="T1050" s="1"/>
      <c r="U1050" s="1"/>
      <c r="V1050" s="1"/>
      <c r="W1050" s="1"/>
      <c r="X1050" s="1"/>
      <c r="Y1050" s="21"/>
      <c r="AD1050" s="46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</row>
    <row r="1051" spans="4:45" x14ac:dyDescent="0.25">
      <c r="D1051" s="1"/>
      <c r="E1051" s="1"/>
      <c r="G1051" s="1"/>
      <c r="S1051" s="1"/>
      <c r="T1051" s="1"/>
      <c r="U1051" s="1"/>
      <c r="V1051" s="1"/>
      <c r="W1051" s="1"/>
      <c r="X1051" s="1"/>
      <c r="Y1051" s="21"/>
      <c r="AD1051" s="46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</row>
    <row r="1052" spans="4:45" x14ac:dyDescent="0.25">
      <c r="D1052" s="1"/>
      <c r="E1052" s="1"/>
      <c r="G1052" s="1"/>
      <c r="S1052" s="1"/>
      <c r="T1052" s="1"/>
      <c r="U1052" s="1"/>
      <c r="V1052" s="1"/>
      <c r="W1052" s="1"/>
      <c r="X1052" s="1"/>
      <c r="Y1052" s="21"/>
      <c r="AD1052" s="46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</row>
    <row r="1053" spans="4:45" x14ac:dyDescent="0.25">
      <c r="D1053" s="1"/>
      <c r="E1053" s="1"/>
      <c r="G1053" s="1"/>
      <c r="S1053" s="1"/>
      <c r="T1053" s="1"/>
      <c r="U1053" s="1"/>
      <c r="V1053" s="1"/>
      <c r="W1053" s="1"/>
      <c r="X1053" s="1"/>
      <c r="Y1053" s="21"/>
      <c r="AD1053" s="46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</row>
    <row r="1054" spans="4:45" x14ac:dyDescent="0.25">
      <c r="D1054" s="1"/>
      <c r="E1054" s="1"/>
      <c r="G1054" s="1"/>
      <c r="S1054" s="1"/>
      <c r="T1054" s="1"/>
      <c r="U1054" s="1"/>
      <c r="V1054" s="1"/>
      <c r="W1054" s="1"/>
      <c r="X1054" s="1"/>
      <c r="Y1054" s="21"/>
      <c r="AD1054" s="46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</row>
    <row r="1055" spans="4:45" x14ac:dyDescent="0.25">
      <c r="D1055" s="1"/>
      <c r="E1055" s="1"/>
      <c r="G1055" s="1"/>
      <c r="S1055" s="1"/>
      <c r="T1055" s="1"/>
      <c r="U1055" s="1"/>
      <c r="V1055" s="1"/>
      <c r="W1055" s="1"/>
      <c r="X1055" s="1"/>
      <c r="Y1055" s="21"/>
      <c r="AD1055" s="46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</row>
    <row r="1056" spans="4:45" x14ac:dyDescent="0.25">
      <c r="D1056" s="1"/>
      <c r="E1056" s="1"/>
      <c r="G1056" s="1"/>
      <c r="S1056" s="1"/>
      <c r="T1056" s="1"/>
      <c r="U1056" s="1"/>
      <c r="V1056" s="1"/>
      <c r="W1056" s="1"/>
      <c r="X1056" s="1"/>
      <c r="Y1056" s="21"/>
      <c r="AD1056" s="46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</row>
    <row r="1057" spans="4:45" x14ac:dyDescent="0.25">
      <c r="D1057" s="1"/>
      <c r="E1057" s="1"/>
      <c r="G1057" s="1"/>
      <c r="S1057" s="1"/>
      <c r="T1057" s="1"/>
      <c r="U1057" s="1"/>
      <c r="V1057" s="1"/>
      <c r="W1057" s="1"/>
      <c r="X1057" s="1"/>
      <c r="Y1057" s="21"/>
      <c r="AD1057" s="46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</row>
    <row r="1058" spans="4:45" x14ac:dyDescent="0.25">
      <c r="D1058" s="1"/>
      <c r="E1058" s="1"/>
      <c r="G1058" s="1"/>
      <c r="S1058" s="1"/>
      <c r="T1058" s="1"/>
      <c r="U1058" s="1"/>
      <c r="V1058" s="1"/>
      <c r="W1058" s="1"/>
      <c r="X1058" s="1"/>
      <c r="Y1058" s="21"/>
      <c r="AD1058" s="46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</row>
    <row r="1059" spans="4:45" x14ac:dyDescent="0.25">
      <c r="D1059" s="1"/>
      <c r="E1059" s="1"/>
      <c r="G1059" s="1"/>
      <c r="S1059" s="1"/>
      <c r="T1059" s="1"/>
      <c r="U1059" s="1"/>
      <c r="V1059" s="1"/>
      <c r="W1059" s="1"/>
      <c r="X1059" s="1"/>
      <c r="Y1059" s="21"/>
      <c r="AD1059" s="46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</row>
    <row r="1060" spans="4:45" x14ac:dyDescent="0.25">
      <c r="D1060" s="1"/>
      <c r="E1060" s="1"/>
      <c r="G1060" s="1"/>
      <c r="S1060" s="1"/>
      <c r="T1060" s="1"/>
      <c r="U1060" s="1"/>
      <c r="V1060" s="1"/>
      <c r="W1060" s="1"/>
      <c r="X1060" s="1"/>
      <c r="Y1060" s="21"/>
      <c r="AD1060" s="46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</row>
    <row r="1061" spans="4:45" x14ac:dyDescent="0.25">
      <c r="D1061" s="1"/>
      <c r="E1061" s="1"/>
      <c r="G1061" s="1"/>
      <c r="S1061" s="1"/>
      <c r="T1061" s="1"/>
      <c r="U1061" s="1"/>
      <c r="V1061" s="1"/>
      <c r="W1061" s="1"/>
      <c r="X1061" s="1"/>
      <c r="Y1061" s="21"/>
      <c r="AD1061" s="46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</row>
    <row r="1062" spans="4:45" x14ac:dyDescent="0.25">
      <c r="D1062" s="1"/>
      <c r="E1062" s="1"/>
      <c r="G1062" s="1"/>
      <c r="S1062" s="1"/>
      <c r="T1062" s="1"/>
      <c r="U1062" s="1"/>
      <c r="V1062" s="1"/>
      <c r="W1062" s="1"/>
      <c r="X1062" s="1"/>
      <c r="Y1062" s="21"/>
      <c r="AD1062" s="46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</row>
    <row r="1063" spans="4:45" x14ac:dyDescent="0.25">
      <c r="D1063" s="1"/>
      <c r="E1063" s="1"/>
      <c r="G1063" s="1"/>
      <c r="S1063" s="1"/>
      <c r="T1063" s="1"/>
      <c r="U1063" s="1"/>
      <c r="V1063" s="1"/>
      <c r="W1063" s="1"/>
      <c r="X1063" s="1"/>
      <c r="Y1063" s="21"/>
      <c r="AD1063" s="46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</row>
    <row r="1064" spans="4:45" x14ac:dyDescent="0.25">
      <c r="D1064" s="1"/>
      <c r="E1064" s="1"/>
      <c r="G1064" s="1"/>
      <c r="S1064" s="1"/>
      <c r="T1064" s="1"/>
      <c r="U1064" s="1"/>
      <c r="V1064" s="1"/>
      <c r="W1064" s="1"/>
      <c r="X1064" s="1"/>
      <c r="Y1064" s="21"/>
      <c r="AD1064" s="46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</row>
    <row r="1065" spans="4:45" x14ac:dyDescent="0.25">
      <c r="D1065" s="1"/>
      <c r="E1065" s="1"/>
      <c r="G1065" s="1"/>
      <c r="S1065" s="1"/>
      <c r="T1065" s="1"/>
      <c r="U1065" s="1"/>
      <c r="V1065" s="1"/>
      <c r="W1065" s="1"/>
      <c r="X1065" s="1"/>
      <c r="Y1065" s="21"/>
      <c r="AD1065" s="46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</row>
    <row r="1066" spans="4:45" x14ac:dyDescent="0.25">
      <c r="D1066" s="1"/>
      <c r="E1066" s="1"/>
      <c r="G1066" s="1"/>
      <c r="S1066" s="1"/>
      <c r="T1066" s="1"/>
      <c r="U1066" s="1"/>
      <c r="V1066" s="1"/>
      <c r="W1066" s="1"/>
      <c r="X1066" s="1"/>
      <c r="Y1066" s="21"/>
      <c r="AD1066" s="46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</row>
    <row r="1067" spans="4:45" x14ac:dyDescent="0.25">
      <c r="D1067" s="1"/>
      <c r="E1067" s="1"/>
      <c r="G1067" s="1"/>
      <c r="S1067" s="1"/>
      <c r="T1067" s="1"/>
      <c r="U1067" s="1"/>
      <c r="V1067" s="1"/>
      <c r="W1067" s="1"/>
      <c r="X1067" s="1"/>
      <c r="Y1067" s="21"/>
      <c r="AD1067" s="46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</row>
    <row r="1068" spans="4:45" x14ac:dyDescent="0.25">
      <c r="D1068" s="1"/>
      <c r="E1068" s="1"/>
      <c r="G1068" s="1"/>
      <c r="S1068" s="1"/>
      <c r="T1068" s="1"/>
      <c r="U1068" s="1"/>
      <c r="V1068" s="1"/>
      <c r="W1068" s="1"/>
      <c r="X1068" s="1"/>
      <c r="Y1068" s="21"/>
      <c r="AD1068" s="46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</row>
    <row r="1069" spans="4:45" x14ac:dyDescent="0.25">
      <c r="D1069" s="1"/>
      <c r="E1069" s="1"/>
      <c r="G1069" s="1"/>
      <c r="S1069" s="1"/>
      <c r="T1069" s="1"/>
      <c r="U1069" s="1"/>
      <c r="V1069" s="1"/>
      <c r="W1069" s="1"/>
      <c r="X1069" s="1"/>
      <c r="Y1069" s="21"/>
      <c r="AD1069" s="46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</row>
    <row r="1070" spans="4:45" x14ac:dyDescent="0.25">
      <c r="D1070" s="1"/>
      <c r="E1070" s="1"/>
      <c r="G1070" s="1"/>
      <c r="S1070" s="1"/>
      <c r="T1070" s="1"/>
      <c r="U1070" s="1"/>
      <c r="V1070" s="1"/>
      <c r="W1070" s="1"/>
      <c r="X1070" s="1"/>
      <c r="Y1070" s="21"/>
      <c r="AD1070" s="46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</row>
    <row r="1071" spans="4:45" x14ac:dyDescent="0.25">
      <c r="D1071" s="1"/>
      <c r="E1071" s="1"/>
      <c r="G1071" s="1"/>
      <c r="S1071" s="1"/>
      <c r="T1071" s="1"/>
      <c r="U1071" s="1"/>
      <c r="V1071" s="1"/>
      <c r="W1071" s="1"/>
      <c r="X1071" s="1"/>
      <c r="Y1071" s="21"/>
      <c r="AD1071" s="46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</row>
    <row r="1072" spans="4:45" x14ac:dyDescent="0.25">
      <c r="D1072" s="1"/>
      <c r="E1072" s="1"/>
      <c r="G1072" s="1"/>
      <c r="S1072" s="1"/>
      <c r="T1072" s="1"/>
      <c r="U1072" s="1"/>
      <c r="V1072" s="1"/>
      <c r="W1072" s="1"/>
      <c r="X1072" s="1"/>
      <c r="Y1072" s="21"/>
      <c r="AD1072" s="46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</row>
    <row r="1073" spans="4:45" x14ac:dyDescent="0.25">
      <c r="D1073" s="1"/>
      <c r="E1073" s="1"/>
      <c r="G1073" s="1"/>
      <c r="S1073" s="1"/>
      <c r="T1073" s="1"/>
      <c r="U1073" s="1"/>
      <c r="V1073" s="1"/>
      <c r="W1073" s="1"/>
      <c r="X1073" s="1"/>
      <c r="Y1073" s="21"/>
      <c r="AD1073" s="46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</row>
    <row r="1074" spans="4:45" x14ac:dyDescent="0.25">
      <c r="D1074" s="1"/>
      <c r="E1074" s="1"/>
      <c r="G1074" s="1"/>
      <c r="S1074" s="1"/>
      <c r="T1074" s="1"/>
      <c r="U1074" s="1"/>
      <c r="V1074" s="1"/>
      <c r="W1074" s="1"/>
      <c r="X1074" s="1"/>
      <c r="Y1074" s="21"/>
      <c r="AD1074" s="46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</row>
    <row r="1075" spans="4:45" x14ac:dyDescent="0.25">
      <c r="D1075" s="1"/>
      <c r="E1075" s="1"/>
      <c r="G1075" s="1"/>
      <c r="S1075" s="1"/>
      <c r="T1075" s="1"/>
      <c r="U1075" s="1"/>
      <c r="V1075" s="1"/>
      <c r="W1075" s="1"/>
      <c r="X1075" s="1"/>
      <c r="Y1075" s="21"/>
      <c r="AD1075" s="46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</row>
    <row r="1076" spans="4:45" x14ac:dyDescent="0.25">
      <c r="D1076" s="1"/>
      <c r="E1076" s="1"/>
      <c r="G1076" s="1"/>
      <c r="S1076" s="1"/>
      <c r="T1076" s="1"/>
      <c r="U1076" s="1"/>
      <c r="V1076" s="1"/>
      <c r="W1076" s="1"/>
      <c r="X1076" s="1"/>
      <c r="Y1076" s="21"/>
      <c r="AD1076" s="46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</row>
    <row r="1077" spans="4:45" x14ac:dyDescent="0.25">
      <c r="D1077" s="1"/>
      <c r="E1077" s="1"/>
      <c r="G1077" s="1"/>
      <c r="S1077" s="1"/>
      <c r="T1077" s="1"/>
      <c r="U1077" s="1"/>
      <c r="V1077" s="1"/>
      <c r="W1077" s="1"/>
      <c r="X1077" s="1"/>
      <c r="Y1077" s="21"/>
      <c r="AD1077" s="46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</row>
    <row r="1078" spans="4:45" x14ac:dyDescent="0.25">
      <c r="D1078" s="1"/>
      <c r="E1078" s="1"/>
      <c r="G1078" s="1"/>
      <c r="S1078" s="1"/>
      <c r="T1078" s="1"/>
      <c r="U1078" s="1"/>
      <c r="V1078" s="1"/>
      <c r="W1078" s="1"/>
      <c r="X1078" s="1"/>
      <c r="Y1078" s="21"/>
      <c r="AD1078" s="46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</row>
    <row r="1079" spans="4:45" x14ac:dyDescent="0.25">
      <c r="D1079" s="1"/>
      <c r="E1079" s="1"/>
      <c r="G1079" s="1"/>
      <c r="S1079" s="1"/>
      <c r="T1079" s="1"/>
      <c r="U1079" s="1"/>
      <c r="V1079" s="1"/>
      <c r="W1079" s="1"/>
      <c r="X1079" s="1"/>
      <c r="Y1079" s="21"/>
      <c r="AD1079" s="46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</row>
    <row r="1080" spans="4:45" x14ac:dyDescent="0.25">
      <c r="D1080" s="1"/>
      <c r="E1080" s="1"/>
      <c r="G1080" s="1"/>
      <c r="S1080" s="1"/>
      <c r="T1080" s="1"/>
      <c r="U1080" s="1"/>
      <c r="V1080" s="1"/>
      <c r="W1080" s="1"/>
      <c r="X1080" s="1"/>
      <c r="Y1080" s="21"/>
      <c r="AD1080" s="46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</row>
    <row r="1081" spans="4:45" x14ac:dyDescent="0.25">
      <c r="D1081" s="1"/>
      <c r="E1081" s="1"/>
      <c r="G1081" s="1"/>
      <c r="S1081" s="1"/>
      <c r="T1081" s="1"/>
      <c r="U1081" s="1"/>
      <c r="V1081" s="1"/>
      <c r="W1081" s="1"/>
      <c r="X1081" s="1"/>
      <c r="Y1081" s="19"/>
      <c r="AD1081" s="46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</row>
    <row r="1082" spans="4:45" x14ac:dyDescent="0.25">
      <c r="D1082" s="1"/>
      <c r="E1082" s="1"/>
      <c r="G1082" s="1"/>
      <c r="S1082" s="1"/>
      <c r="T1082" s="1"/>
      <c r="U1082" s="1"/>
      <c r="V1082" s="1"/>
      <c r="W1082" s="1"/>
      <c r="X1082" s="1"/>
      <c r="Y1082" s="19"/>
      <c r="AD1082" s="46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</row>
    <row r="1083" spans="4:45" x14ac:dyDescent="0.25">
      <c r="D1083" s="1"/>
      <c r="E1083" s="1"/>
      <c r="G1083" s="1"/>
      <c r="S1083" s="1"/>
      <c r="T1083" s="1"/>
      <c r="U1083" s="1"/>
      <c r="V1083" s="1"/>
      <c r="W1083" s="1"/>
      <c r="X1083" s="1"/>
      <c r="Y1083" s="19"/>
      <c r="AD1083" s="46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</row>
    <row r="1084" spans="4:45" x14ac:dyDescent="0.25">
      <c r="D1084" s="1"/>
      <c r="E1084" s="1"/>
      <c r="G1084" s="1"/>
      <c r="S1084" s="1"/>
      <c r="T1084" s="1"/>
      <c r="U1084" s="1"/>
      <c r="V1084" s="1"/>
      <c r="W1084" s="1"/>
      <c r="X1084" s="1"/>
      <c r="Y1084" s="19"/>
      <c r="AD1084" s="46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</row>
    <row r="1085" spans="4:45" x14ac:dyDescent="0.25">
      <c r="D1085" s="1"/>
      <c r="E1085" s="1"/>
      <c r="G1085" s="1"/>
      <c r="S1085" s="1"/>
      <c r="T1085" s="1"/>
      <c r="U1085" s="1"/>
      <c r="V1085" s="1"/>
      <c r="W1085" s="1"/>
      <c r="X1085" s="1"/>
      <c r="Y1085" s="19"/>
      <c r="AD1085" s="46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</row>
    <row r="1086" spans="4:45" x14ac:dyDescent="0.25">
      <c r="D1086" s="1"/>
      <c r="E1086" s="1"/>
      <c r="G1086" s="1"/>
      <c r="S1086" s="1"/>
      <c r="T1086" s="1"/>
      <c r="U1086" s="1"/>
      <c r="V1086" s="1"/>
      <c r="W1086" s="1"/>
      <c r="X1086" s="1"/>
      <c r="Y1086" s="19"/>
      <c r="AD1086" s="46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</row>
    <row r="1087" spans="4:45" x14ac:dyDescent="0.25">
      <c r="D1087" s="1"/>
      <c r="E1087" s="1"/>
      <c r="G1087" s="1"/>
      <c r="S1087" s="1"/>
      <c r="T1087" s="1"/>
      <c r="U1087" s="1"/>
      <c r="V1087" s="1"/>
      <c r="W1087" s="1"/>
      <c r="X1087" s="1"/>
      <c r="Y1087" s="19"/>
      <c r="AD1087" s="46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</row>
    <row r="1088" spans="4:45" x14ac:dyDescent="0.25">
      <c r="D1088" s="1"/>
      <c r="E1088" s="1"/>
      <c r="G1088" s="1"/>
      <c r="S1088" s="1"/>
      <c r="T1088" s="1"/>
      <c r="U1088" s="1"/>
      <c r="V1088" s="1"/>
      <c r="W1088" s="1"/>
      <c r="X1088" s="1"/>
      <c r="Y1088" s="19"/>
      <c r="AD1088" s="46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</row>
    <row r="1089" spans="4:45" x14ac:dyDescent="0.25">
      <c r="D1089" s="1"/>
      <c r="E1089" s="1"/>
      <c r="G1089" s="1"/>
      <c r="S1089" s="1"/>
      <c r="T1089" s="1"/>
      <c r="U1089" s="1"/>
      <c r="V1089" s="1"/>
      <c r="W1089" s="1"/>
      <c r="X1089" s="1"/>
      <c r="Y1089" s="19"/>
      <c r="AD1089" s="46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</row>
    <row r="1090" spans="4:45" x14ac:dyDescent="0.25">
      <c r="D1090" s="1"/>
      <c r="E1090" s="1"/>
      <c r="G1090" s="1"/>
      <c r="S1090" s="1"/>
      <c r="T1090" s="1"/>
      <c r="U1090" s="1"/>
      <c r="V1090" s="1"/>
      <c r="W1090" s="1"/>
      <c r="X1090" s="1"/>
      <c r="Y1090" s="19"/>
      <c r="AD1090" s="46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</row>
    <row r="1091" spans="4:45" x14ac:dyDescent="0.25">
      <c r="D1091" s="1"/>
      <c r="E1091" s="1"/>
      <c r="G1091" s="1"/>
      <c r="S1091" s="1"/>
      <c r="T1091" s="1"/>
      <c r="U1091" s="1"/>
      <c r="V1091" s="1"/>
      <c r="W1091" s="1"/>
      <c r="X1091" s="1"/>
      <c r="Y1091" s="19"/>
      <c r="AD1091" s="46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</row>
    <row r="1092" spans="4:45" x14ac:dyDescent="0.25">
      <c r="D1092" s="1"/>
      <c r="E1092" s="1"/>
      <c r="G1092" s="1"/>
      <c r="S1092" s="1"/>
      <c r="T1092" s="1"/>
      <c r="U1092" s="1"/>
      <c r="V1092" s="1"/>
      <c r="W1092" s="1"/>
      <c r="X1092" s="1"/>
      <c r="Y1092" s="19"/>
      <c r="AD1092" s="46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</row>
    <row r="1093" spans="4:45" x14ac:dyDescent="0.25">
      <c r="D1093" s="1"/>
      <c r="E1093" s="1"/>
      <c r="G1093" s="1"/>
      <c r="S1093" s="1"/>
      <c r="T1093" s="1"/>
      <c r="U1093" s="1"/>
      <c r="V1093" s="1"/>
      <c r="W1093" s="1"/>
      <c r="X1093" s="1"/>
      <c r="Y1093" s="19"/>
      <c r="AD1093" s="46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</row>
    <row r="1094" spans="4:45" x14ac:dyDescent="0.25">
      <c r="D1094" s="1"/>
      <c r="E1094" s="1"/>
      <c r="G1094" s="1"/>
      <c r="S1094" s="1"/>
      <c r="T1094" s="1"/>
      <c r="U1094" s="1"/>
      <c r="V1094" s="1"/>
      <c r="W1094" s="1"/>
      <c r="X1094" s="1"/>
      <c r="Y1094" s="19"/>
      <c r="AD1094" s="46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</row>
    <row r="1095" spans="4:45" x14ac:dyDescent="0.25">
      <c r="D1095" s="1"/>
      <c r="E1095" s="1"/>
      <c r="G1095" s="1"/>
      <c r="S1095" s="1"/>
      <c r="T1095" s="1"/>
      <c r="U1095" s="1"/>
      <c r="V1095" s="1"/>
      <c r="W1095" s="1"/>
      <c r="X1095" s="1"/>
      <c r="Y1095" s="19"/>
      <c r="AD1095" s="46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</row>
    <row r="1096" spans="4:45" x14ac:dyDescent="0.25">
      <c r="D1096" s="1"/>
      <c r="E1096" s="1"/>
      <c r="G1096" s="1"/>
      <c r="S1096" s="1"/>
      <c r="T1096" s="1"/>
      <c r="U1096" s="1"/>
      <c r="V1096" s="1"/>
      <c r="W1096" s="1"/>
      <c r="X1096" s="1"/>
      <c r="Y1096" s="19"/>
      <c r="AD1096" s="46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</row>
    <row r="1097" spans="4:45" x14ac:dyDescent="0.25">
      <c r="D1097" s="1"/>
      <c r="E1097" s="1"/>
      <c r="G1097" s="1"/>
      <c r="S1097" s="1"/>
      <c r="T1097" s="1"/>
      <c r="U1097" s="1"/>
      <c r="V1097" s="1"/>
      <c r="W1097" s="1"/>
      <c r="X1097" s="1"/>
      <c r="Y1097" s="19"/>
      <c r="AD1097" s="46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</row>
    <row r="1098" spans="4:45" x14ac:dyDescent="0.25">
      <c r="D1098" s="1"/>
      <c r="E1098" s="1"/>
      <c r="G1098" s="1"/>
      <c r="S1098" s="1"/>
      <c r="T1098" s="1"/>
      <c r="U1098" s="1"/>
      <c r="V1098" s="1"/>
      <c r="W1098" s="1"/>
      <c r="X1098" s="1"/>
      <c r="Y1098" s="19"/>
      <c r="AD1098" s="46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</row>
    <row r="1099" spans="4:45" x14ac:dyDescent="0.25">
      <c r="D1099" s="1"/>
      <c r="E1099" s="1"/>
      <c r="G1099" s="1"/>
      <c r="S1099" s="1"/>
      <c r="T1099" s="1"/>
      <c r="U1099" s="1"/>
      <c r="V1099" s="1"/>
      <c r="W1099" s="1"/>
      <c r="X1099" s="1"/>
      <c r="Y1099" s="19"/>
      <c r="AD1099" s="46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</row>
    <row r="1100" spans="4:45" x14ac:dyDescent="0.25">
      <c r="D1100" s="1"/>
      <c r="E1100" s="1"/>
      <c r="G1100" s="1"/>
      <c r="S1100" s="1"/>
      <c r="T1100" s="1"/>
      <c r="U1100" s="1"/>
      <c r="V1100" s="1"/>
      <c r="W1100" s="1"/>
      <c r="X1100" s="1"/>
      <c r="Y1100" s="19"/>
      <c r="AD1100" s="46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</row>
    <row r="1101" spans="4:45" x14ac:dyDescent="0.25">
      <c r="D1101" s="1"/>
      <c r="E1101" s="1"/>
      <c r="G1101" s="1"/>
      <c r="S1101" s="1"/>
      <c r="T1101" s="1"/>
      <c r="U1101" s="1"/>
      <c r="V1101" s="1"/>
      <c r="W1101" s="1"/>
      <c r="X1101" s="1"/>
      <c r="Y1101" s="19"/>
      <c r="AD1101" s="46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</row>
    <row r="1102" spans="4:45" x14ac:dyDescent="0.25">
      <c r="D1102" s="1"/>
      <c r="E1102" s="1"/>
      <c r="G1102" s="1"/>
      <c r="S1102" s="1"/>
      <c r="T1102" s="1"/>
      <c r="U1102" s="1"/>
      <c r="V1102" s="1"/>
      <c r="W1102" s="1"/>
      <c r="X1102" s="1"/>
      <c r="Y1102" s="19"/>
      <c r="AD1102" s="46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</row>
    <row r="1103" spans="4:45" x14ac:dyDescent="0.25">
      <c r="D1103" s="1"/>
      <c r="E1103" s="1"/>
      <c r="G1103" s="1"/>
      <c r="S1103" s="1"/>
      <c r="T1103" s="1"/>
      <c r="U1103" s="1"/>
      <c r="V1103" s="1"/>
      <c r="W1103" s="1"/>
      <c r="X1103" s="1"/>
      <c r="Y1103" s="19"/>
      <c r="AD1103" s="46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</row>
    <row r="1104" spans="4:45" x14ac:dyDescent="0.25">
      <c r="D1104" s="1"/>
      <c r="E1104" s="1"/>
      <c r="G1104" s="1"/>
      <c r="S1104" s="1"/>
      <c r="T1104" s="1"/>
      <c r="U1104" s="1"/>
      <c r="V1104" s="1"/>
      <c r="W1104" s="1"/>
      <c r="X1104" s="1"/>
      <c r="Y1104" s="19"/>
      <c r="AD1104" s="46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</row>
    <row r="1105" spans="4:45" x14ac:dyDescent="0.25">
      <c r="D1105" s="1"/>
      <c r="E1105" s="1"/>
      <c r="G1105" s="1"/>
      <c r="S1105" s="1"/>
      <c r="T1105" s="1"/>
      <c r="U1105" s="1"/>
      <c r="V1105" s="1"/>
      <c r="W1105" s="1"/>
      <c r="X1105" s="1"/>
      <c r="Y1105" s="19"/>
      <c r="AD1105" s="46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</row>
    <row r="1106" spans="4:45" x14ac:dyDescent="0.25">
      <c r="D1106" s="1"/>
      <c r="E1106" s="1"/>
      <c r="G1106" s="1"/>
      <c r="S1106" s="1"/>
      <c r="T1106" s="1"/>
      <c r="U1106" s="1"/>
      <c r="V1106" s="1"/>
      <c r="W1106" s="1"/>
      <c r="X1106" s="1"/>
      <c r="Y1106" s="19"/>
      <c r="AD1106" s="46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</row>
    <row r="1107" spans="4:45" x14ac:dyDescent="0.25">
      <c r="D1107" s="1"/>
      <c r="E1107" s="1"/>
      <c r="G1107" s="1"/>
      <c r="S1107" s="1"/>
      <c r="T1107" s="1"/>
      <c r="U1107" s="1"/>
      <c r="V1107" s="1"/>
      <c r="W1107" s="1"/>
      <c r="X1107" s="1"/>
      <c r="Y1107" s="19"/>
      <c r="AD1107" s="46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</row>
    <row r="1108" spans="4:45" x14ac:dyDescent="0.25">
      <c r="D1108" s="1"/>
      <c r="E1108" s="1"/>
      <c r="G1108" s="1"/>
      <c r="S1108" s="1"/>
      <c r="T1108" s="1"/>
      <c r="U1108" s="1"/>
      <c r="V1108" s="1"/>
      <c r="W1108" s="1"/>
      <c r="X1108" s="1"/>
      <c r="Y1108" s="19"/>
      <c r="AD1108" s="46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</row>
    <row r="1109" spans="4:45" x14ac:dyDescent="0.25">
      <c r="D1109" s="1"/>
      <c r="E1109" s="1"/>
      <c r="G1109" s="1"/>
      <c r="S1109" s="1"/>
      <c r="T1109" s="1"/>
      <c r="U1109" s="1"/>
      <c r="V1109" s="1"/>
      <c r="W1109" s="1"/>
      <c r="X1109" s="1"/>
      <c r="Y1109" s="19"/>
      <c r="AD1109" s="46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</row>
    <row r="1110" spans="4:45" x14ac:dyDescent="0.25">
      <c r="D1110" s="1"/>
      <c r="E1110" s="1"/>
      <c r="G1110" s="1"/>
      <c r="S1110" s="1"/>
      <c r="T1110" s="1"/>
      <c r="U1110" s="1"/>
      <c r="V1110" s="1"/>
      <c r="W1110" s="1"/>
      <c r="X1110" s="1"/>
      <c r="Y1110" s="19"/>
      <c r="AD1110" s="46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</row>
    <row r="1111" spans="4:45" x14ac:dyDescent="0.25">
      <c r="D1111" s="1"/>
      <c r="E1111" s="1"/>
      <c r="G1111" s="1"/>
      <c r="S1111" s="1"/>
      <c r="T1111" s="1"/>
      <c r="U1111" s="1"/>
      <c r="V1111" s="1"/>
      <c r="W1111" s="1"/>
      <c r="X1111" s="1"/>
      <c r="Y1111" s="19"/>
      <c r="AD1111" s="46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</row>
    <row r="1112" spans="4:45" x14ac:dyDescent="0.25">
      <c r="D1112" s="1"/>
      <c r="E1112" s="1"/>
      <c r="G1112" s="1"/>
      <c r="S1112" s="1"/>
      <c r="T1112" s="1"/>
      <c r="U1112" s="1"/>
      <c r="V1112" s="1"/>
      <c r="W1112" s="1"/>
      <c r="X1112" s="1"/>
      <c r="Y1112" s="19"/>
      <c r="AD1112" s="46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</row>
    <row r="1113" spans="4:45" x14ac:dyDescent="0.25">
      <c r="D1113" s="1"/>
      <c r="E1113" s="1"/>
      <c r="G1113" s="1"/>
      <c r="S1113" s="1"/>
      <c r="T1113" s="1"/>
      <c r="U1113" s="1"/>
      <c r="V1113" s="1"/>
      <c r="W1113" s="1"/>
      <c r="X1113" s="1"/>
      <c r="Y1113" s="19"/>
      <c r="AD1113" s="46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</row>
    <row r="1114" spans="4:45" x14ac:dyDescent="0.25">
      <c r="D1114" s="1"/>
      <c r="E1114" s="1"/>
      <c r="G1114" s="1"/>
      <c r="S1114" s="1"/>
      <c r="T1114" s="1"/>
      <c r="U1114" s="1"/>
      <c r="V1114" s="1"/>
      <c r="W1114" s="1"/>
      <c r="X1114" s="1"/>
      <c r="Y1114" s="19"/>
      <c r="AD1114" s="46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</row>
    <row r="1115" spans="4:45" x14ac:dyDescent="0.25">
      <c r="D1115" s="1"/>
      <c r="E1115" s="1"/>
      <c r="G1115" s="1"/>
      <c r="S1115" s="1"/>
      <c r="T1115" s="1"/>
      <c r="U1115" s="1"/>
      <c r="V1115" s="1"/>
      <c r="W1115" s="1"/>
      <c r="X1115" s="1"/>
      <c r="Y1115" s="19"/>
      <c r="AD1115" s="46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</row>
  </sheetData>
  <sheetProtection algorithmName="SHA-512" hashValue="cGgHZmDHsixN45ZAotUjeJPMHItcINbZSOcrHwQaIW+zPQRUf8U8nlNqTAnU2nRx22hJSb2SN6TwIzqdVhViog==" saltValue="VFT+GETOqFlZJ4t41kl+CQ==" spinCount="100000" sheet="1" objects="1" selectLockedCells="1"/>
  <protectedRanges>
    <protectedRange sqref="D6" name="CIF_1_1"/>
    <protectedRange sqref="D5" name="Empresa_1_1"/>
    <protectedRange password="CF00" sqref="E185:E1002 E12:E182" name="Revisión Preventivo_2_1"/>
    <protectedRange sqref="I12:R1002" name="Desplazamiento_1_1"/>
    <protectedRange password="CF00" sqref="E183:E184" name="Revisión Preventivo_2_1_1"/>
  </protectedRanges>
  <mergeCells count="2013">
    <mergeCell ref="B12:C13"/>
    <mergeCell ref="B15:C15"/>
    <mergeCell ref="B16:C16"/>
    <mergeCell ref="B17:C17"/>
    <mergeCell ref="B18:C18"/>
    <mergeCell ref="D9:AB9"/>
    <mergeCell ref="D10:AB10"/>
    <mergeCell ref="AH10:AL10"/>
    <mergeCell ref="AM10:AQ10"/>
    <mergeCell ref="B4:D4"/>
    <mergeCell ref="B9:C10"/>
    <mergeCell ref="AP2:AQ2"/>
    <mergeCell ref="AO4:AZ4"/>
    <mergeCell ref="AE9:AG14"/>
    <mergeCell ref="AD9:AD14"/>
    <mergeCell ref="AH9:AQ9"/>
    <mergeCell ref="AT2:AU2"/>
    <mergeCell ref="X12:X13"/>
    <mergeCell ref="B2:D2"/>
    <mergeCell ref="E2:AB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I39:R39"/>
    <mergeCell ref="I40:R40"/>
    <mergeCell ref="I41:R41"/>
    <mergeCell ref="I42:R42"/>
    <mergeCell ref="I43:R43"/>
    <mergeCell ref="I34:R34"/>
    <mergeCell ref="I35:R35"/>
    <mergeCell ref="I36:R36"/>
    <mergeCell ref="I37:R37"/>
    <mergeCell ref="I38:R38"/>
    <mergeCell ref="I29:R29"/>
    <mergeCell ref="I30:R30"/>
    <mergeCell ref="I31:R31"/>
    <mergeCell ref="I32:R32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65:C565"/>
    <mergeCell ref="B566:C566"/>
    <mergeCell ref="B567:C567"/>
    <mergeCell ref="B568:C568"/>
    <mergeCell ref="B569:C569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45:C645"/>
    <mergeCell ref="B646:C646"/>
    <mergeCell ref="B647:C647"/>
    <mergeCell ref="B648:C648"/>
    <mergeCell ref="B649:C649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65:C665"/>
    <mergeCell ref="B666:C666"/>
    <mergeCell ref="B667:C667"/>
    <mergeCell ref="B668:C668"/>
    <mergeCell ref="B669:C669"/>
    <mergeCell ref="B660:C660"/>
    <mergeCell ref="B661:C661"/>
    <mergeCell ref="B662:C662"/>
    <mergeCell ref="B663:C663"/>
    <mergeCell ref="B664:C664"/>
    <mergeCell ref="B655:C655"/>
    <mergeCell ref="B656:C656"/>
    <mergeCell ref="B657:C657"/>
    <mergeCell ref="B658:C658"/>
    <mergeCell ref="B659:C659"/>
    <mergeCell ref="B650:C650"/>
    <mergeCell ref="B651:C651"/>
    <mergeCell ref="B652:C652"/>
    <mergeCell ref="B653:C653"/>
    <mergeCell ref="B654:C654"/>
    <mergeCell ref="B685:C685"/>
    <mergeCell ref="B686:C686"/>
    <mergeCell ref="B687:C687"/>
    <mergeCell ref="B688:C688"/>
    <mergeCell ref="B689:C689"/>
    <mergeCell ref="B680:C680"/>
    <mergeCell ref="B681:C681"/>
    <mergeCell ref="B682:C682"/>
    <mergeCell ref="B683:C683"/>
    <mergeCell ref="B684:C684"/>
    <mergeCell ref="B675:C675"/>
    <mergeCell ref="B676:C676"/>
    <mergeCell ref="B677:C677"/>
    <mergeCell ref="B678:C678"/>
    <mergeCell ref="B679:C679"/>
    <mergeCell ref="B670:C670"/>
    <mergeCell ref="B671:C671"/>
    <mergeCell ref="B672:C672"/>
    <mergeCell ref="B673:C673"/>
    <mergeCell ref="B674:C674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725:C725"/>
    <mergeCell ref="B726:C726"/>
    <mergeCell ref="B727:C727"/>
    <mergeCell ref="B728:C728"/>
    <mergeCell ref="B729:C729"/>
    <mergeCell ref="B720:C720"/>
    <mergeCell ref="B721:C721"/>
    <mergeCell ref="B722:C722"/>
    <mergeCell ref="B723:C723"/>
    <mergeCell ref="B724:C724"/>
    <mergeCell ref="B715:C715"/>
    <mergeCell ref="B716:C716"/>
    <mergeCell ref="B717:C717"/>
    <mergeCell ref="B718:C718"/>
    <mergeCell ref="B719:C719"/>
    <mergeCell ref="B710:C710"/>
    <mergeCell ref="B711:C711"/>
    <mergeCell ref="B712:C712"/>
    <mergeCell ref="B713:C713"/>
    <mergeCell ref="B714:C71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5:C735"/>
    <mergeCell ref="B736:C736"/>
    <mergeCell ref="B737:C737"/>
    <mergeCell ref="B738:C738"/>
    <mergeCell ref="B739:C739"/>
    <mergeCell ref="B730:C730"/>
    <mergeCell ref="B731:C731"/>
    <mergeCell ref="B732:C732"/>
    <mergeCell ref="B733:C733"/>
    <mergeCell ref="B734:C734"/>
    <mergeCell ref="B765:C765"/>
    <mergeCell ref="B766:C766"/>
    <mergeCell ref="B767:C767"/>
    <mergeCell ref="B768:C768"/>
    <mergeCell ref="B769:C769"/>
    <mergeCell ref="B760:C760"/>
    <mergeCell ref="B761:C761"/>
    <mergeCell ref="B762:C762"/>
    <mergeCell ref="B763:C763"/>
    <mergeCell ref="B764:C764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805:C805"/>
    <mergeCell ref="B806:C806"/>
    <mergeCell ref="B807:C807"/>
    <mergeCell ref="B808:C808"/>
    <mergeCell ref="B809:C809"/>
    <mergeCell ref="B800:C800"/>
    <mergeCell ref="B801:C801"/>
    <mergeCell ref="B802:C802"/>
    <mergeCell ref="B803:C803"/>
    <mergeCell ref="B804:C804"/>
    <mergeCell ref="B795:C795"/>
    <mergeCell ref="B796:C796"/>
    <mergeCell ref="B797:C797"/>
    <mergeCell ref="B798:C798"/>
    <mergeCell ref="B799:C799"/>
    <mergeCell ref="B790:C790"/>
    <mergeCell ref="B791:C791"/>
    <mergeCell ref="B792:C792"/>
    <mergeCell ref="B793:C793"/>
    <mergeCell ref="B794:C794"/>
    <mergeCell ref="B825:C825"/>
    <mergeCell ref="B826:C826"/>
    <mergeCell ref="B827:C827"/>
    <mergeCell ref="B828:C828"/>
    <mergeCell ref="B829:C829"/>
    <mergeCell ref="B820:C820"/>
    <mergeCell ref="B821:C821"/>
    <mergeCell ref="B822:C822"/>
    <mergeCell ref="B823:C823"/>
    <mergeCell ref="B824:C824"/>
    <mergeCell ref="B815:C815"/>
    <mergeCell ref="B816:C816"/>
    <mergeCell ref="B817:C817"/>
    <mergeCell ref="B818:C818"/>
    <mergeCell ref="B819:C819"/>
    <mergeCell ref="B810:C810"/>
    <mergeCell ref="B811:C811"/>
    <mergeCell ref="B812:C812"/>
    <mergeCell ref="B813:C813"/>
    <mergeCell ref="B814:C814"/>
    <mergeCell ref="B845:C845"/>
    <mergeCell ref="B846:C846"/>
    <mergeCell ref="B847:C847"/>
    <mergeCell ref="B848:C848"/>
    <mergeCell ref="B849:C849"/>
    <mergeCell ref="B840:C840"/>
    <mergeCell ref="B841:C841"/>
    <mergeCell ref="B842:C842"/>
    <mergeCell ref="B843:C843"/>
    <mergeCell ref="B844:C844"/>
    <mergeCell ref="B835:C835"/>
    <mergeCell ref="B836:C836"/>
    <mergeCell ref="B837:C837"/>
    <mergeCell ref="B838:C838"/>
    <mergeCell ref="B839:C839"/>
    <mergeCell ref="B830:C830"/>
    <mergeCell ref="B831:C831"/>
    <mergeCell ref="B832:C832"/>
    <mergeCell ref="B833:C833"/>
    <mergeCell ref="B834:C83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45:C945"/>
    <mergeCell ref="B946:C946"/>
    <mergeCell ref="B947:C947"/>
    <mergeCell ref="B948:C948"/>
    <mergeCell ref="B949:C949"/>
    <mergeCell ref="B940:C940"/>
    <mergeCell ref="B941:C941"/>
    <mergeCell ref="B942:C942"/>
    <mergeCell ref="B943:C943"/>
    <mergeCell ref="B944:C944"/>
    <mergeCell ref="B935:C935"/>
    <mergeCell ref="B936:C936"/>
    <mergeCell ref="B937:C937"/>
    <mergeCell ref="B938:C938"/>
    <mergeCell ref="B939:C939"/>
    <mergeCell ref="B930:C930"/>
    <mergeCell ref="B931:C931"/>
    <mergeCell ref="B932:C932"/>
    <mergeCell ref="B933:C933"/>
    <mergeCell ref="B934:C93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I135:R135"/>
    <mergeCell ref="I136:R136"/>
    <mergeCell ref="I137:R137"/>
    <mergeCell ref="I138:R138"/>
    <mergeCell ref="I139:R139"/>
    <mergeCell ref="B1000:C1000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I155:R155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  <mergeCell ref="I515:R515"/>
    <mergeCell ref="I516:R516"/>
    <mergeCell ref="I517:R517"/>
    <mergeCell ref="I518:R518"/>
    <mergeCell ref="I519:R519"/>
    <mergeCell ref="I510:R510"/>
    <mergeCell ref="I511:R511"/>
    <mergeCell ref="I512:R512"/>
    <mergeCell ref="I513:R513"/>
    <mergeCell ref="I514:R514"/>
    <mergeCell ref="I505:R505"/>
    <mergeCell ref="I506:R506"/>
    <mergeCell ref="I507:R507"/>
    <mergeCell ref="I508:R508"/>
    <mergeCell ref="I509:R509"/>
    <mergeCell ref="I500:R500"/>
    <mergeCell ref="I501:R501"/>
    <mergeCell ref="I502:R502"/>
    <mergeCell ref="I503:R503"/>
    <mergeCell ref="I504:R504"/>
    <mergeCell ref="I535:R535"/>
    <mergeCell ref="I536:R536"/>
    <mergeCell ref="I537:R537"/>
    <mergeCell ref="I538:R538"/>
    <mergeCell ref="I539:R539"/>
    <mergeCell ref="I530:R530"/>
    <mergeCell ref="I531:R531"/>
    <mergeCell ref="I532:R532"/>
    <mergeCell ref="I533:R533"/>
    <mergeCell ref="I534:R534"/>
    <mergeCell ref="I525:R525"/>
    <mergeCell ref="I526:R526"/>
    <mergeCell ref="I527:R527"/>
    <mergeCell ref="I528:R528"/>
    <mergeCell ref="I529:R529"/>
    <mergeCell ref="I520:R520"/>
    <mergeCell ref="I521:R521"/>
    <mergeCell ref="I522:R522"/>
    <mergeCell ref="I523:R523"/>
    <mergeCell ref="I524:R524"/>
    <mergeCell ref="I555:R555"/>
    <mergeCell ref="I556:R556"/>
    <mergeCell ref="I557:R557"/>
    <mergeCell ref="I558:R558"/>
    <mergeCell ref="I559:R559"/>
    <mergeCell ref="I550:R550"/>
    <mergeCell ref="I551:R551"/>
    <mergeCell ref="I552:R552"/>
    <mergeCell ref="I553:R553"/>
    <mergeCell ref="I554:R554"/>
    <mergeCell ref="I545:R545"/>
    <mergeCell ref="I546:R546"/>
    <mergeCell ref="I547:R547"/>
    <mergeCell ref="I548:R548"/>
    <mergeCell ref="I549:R549"/>
    <mergeCell ref="I540:R540"/>
    <mergeCell ref="I541:R541"/>
    <mergeCell ref="I542:R542"/>
    <mergeCell ref="I543:R543"/>
    <mergeCell ref="I544:R544"/>
    <mergeCell ref="I575:R575"/>
    <mergeCell ref="I576:R576"/>
    <mergeCell ref="I577:R577"/>
    <mergeCell ref="I578:R578"/>
    <mergeCell ref="I579:R579"/>
    <mergeCell ref="I570:R570"/>
    <mergeCell ref="I571:R571"/>
    <mergeCell ref="I572:R572"/>
    <mergeCell ref="I573:R573"/>
    <mergeCell ref="I574:R574"/>
    <mergeCell ref="I565:R565"/>
    <mergeCell ref="I566:R566"/>
    <mergeCell ref="I567:R567"/>
    <mergeCell ref="I568:R568"/>
    <mergeCell ref="I569:R569"/>
    <mergeCell ref="I560:R560"/>
    <mergeCell ref="I561:R561"/>
    <mergeCell ref="I562:R562"/>
    <mergeCell ref="I563:R563"/>
    <mergeCell ref="I564:R564"/>
    <mergeCell ref="I595:R595"/>
    <mergeCell ref="I596:R596"/>
    <mergeCell ref="I597:R597"/>
    <mergeCell ref="I598:R598"/>
    <mergeCell ref="I599:R599"/>
    <mergeCell ref="I590:R590"/>
    <mergeCell ref="I591:R591"/>
    <mergeCell ref="I592:R592"/>
    <mergeCell ref="I593:R593"/>
    <mergeCell ref="I594:R594"/>
    <mergeCell ref="I585:R585"/>
    <mergeCell ref="I586:R586"/>
    <mergeCell ref="I587:R587"/>
    <mergeCell ref="I588:R588"/>
    <mergeCell ref="I589:R589"/>
    <mergeCell ref="I580:R580"/>
    <mergeCell ref="I581:R581"/>
    <mergeCell ref="I582:R582"/>
    <mergeCell ref="I583:R583"/>
    <mergeCell ref="I584:R584"/>
    <mergeCell ref="I615:R615"/>
    <mergeCell ref="I616:R616"/>
    <mergeCell ref="I617:R617"/>
    <mergeCell ref="I618:R618"/>
    <mergeCell ref="I619:R619"/>
    <mergeCell ref="I610:R610"/>
    <mergeCell ref="I611:R611"/>
    <mergeCell ref="I612:R612"/>
    <mergeCell ref="I613:R613"/>
    <mergeCell ref="I614:R614"/>
    <mergeCell ref="I605:R605"/>
    <mergeCell ref="I606:R606"/>
    <mergeCell ref="I607:R607"/>
    <mergeCell ref="I608:R608"/>
    <mergeCell ref="I609:R609"/>
    <mergeCell ref="I600:R600"/>
    <mergeCell ref="I601:R601"/>
    <mergeCell ref="I602:R602"/>
    <mergeCell ref="I603:R603"/>
    <mergeCell ref="I604:R604"/>
    <mergeCell ref="I635:R635"/>
    <mergeCell ref="I636:R636"/>
    <mergeCell ref="I637:R637"/>
    <mergeCell ref="I638:R638"/>
    <mergeCell ref="I639:R639"/>
    <mergeCell ref="I630:R630"/>
    <mergeCell ref="I631:R631"/>
    <mergeCell ref="I632:R632"/>
    <mergeCell ref="I633:R633"/>
    <mergeCell ref="I634:R634"/>
    <mergeCell ref="I625:R625"/>
    <mergeCell ref="I626:R626"/>
    <mergeCell ref="I627:R627"/>
    <mergeCell ref="I628:R628"/>
    <mergeCell ref="I629:R629"/>
    <mergeCell ref="I620:R620"/>
    <mergeCell ref="I621:R621"/>
    <mergeCell ref="I622:R622"/>
    <mergeCell ref="I623:R623"/>
    <mergeCell ref="I624:R624"/>
    <mergeCell ref="I655:R655"/>
    <mergeCell ref="I656:R656"/>
    <mergeCell ref="I657:R657"/>
    <mergeCell ref="I658:R658"/>
    <mergeCell ref="I659:R659"/>
    <mergeCell ref="I650:R650"/>
    <mergeCell ref="I651:R651"/>
    <mergeCell ref="I652:R652"/>
    <mergeCell ref="I653:R653"/>
    <mergeCell ref="I654:R654"/>
    <mergeCell ref="I645:R645"/>
    <mergeCell ref="I646:R646"/>
    <mergeCell ref="I647:R647"/>
    <mergeCell ref="I648:R648"/>
    <mergeCell ref="I649:R649"/>
    <mergeCell ref="I640:R640"/>
    <mergeCell ref="I641:R641"/>
    <mergeCell ref="I642:R642"/>
    <mergeCell ref="I643:R643"/>
    <mergeCell ref="I644:R644"/>
    <mergeCell ref="I675:R675"/>
    <mergeCell ref="I676:R676"/>
    <mergeCell ref="I677:R677"/>
    <mergeCell ref="I678:R678"/>
    <mergeCell ref="I679:R679"/>
    <mergeCell ref="I670:R670"/>
    <mergeCell ref="I671:R671"/>
    <mergeCell ref="I672:R672"/>
    <mergeCell ref="I673:R673"/>
    <mergeCell ref="I674:R674"/>
    <mergeCell ref="I665:R665"/>
    <mergeCell ref="I666:R666"/>
    <mergeCell ref="I667:R667"/>
    <mergeCell ref="I668:R668"/>
    <mergeCell ref="I669:R669"/>
    <mergeCell ref="I660:R660"/>
    <mergeCell ref="I661:R661"/>
    <mergeCell ref="I662:R662"/>
    <mergeCell ref="I663:R663"/>
    <mergeCell ref="I664:R664"/>
    <mergeCell ref="I695:R695"/>
    <mergeCell ref="I696:R696"/>
    <mergeCell ref="I697:R697"/>
    <mergeCell ref="I698:R698"/>
    <mergeCell ref="I699:R699"/>
    <mergeCell ref="I690:R690"/>
    <mergeCell ref="I691:R691"/>
    <mergeCell ref="I692:R692"/>
    <mergeCell ref="I693:R693"/>
    <mergeCell ref="I694:R694"/>
    <mergeCell ref="I685:R685"/>
    <mergeCell ref="I686:R686"/>
    <mergeCell ref="I687:R687"/>
    <mergeCell ref="I688:R688"/>
    <mergeCell ref="I689:R689"/>
    <mergeCell ref="I680:R680"/>
    <mergeCell ref="I681:R681"/>
    <mergeCell ref="I682:R682"/>
    <mergeCell ref="I683:R683"/>
    <mergeCell ref="I684:R684"/>
    <mergeCell ref="I715:R715"/>
    <mergeCell ref="I716:R716"/>
    <mergeCell ref="I717:R717"/>
    <mergeCell ref="I718:R718"/>
    <mergeCell ref="I719:R719"/>
    <mergeCell ref="I710:R710"/>
    <mergeCell ref="I711:R711"/>
    <mergeCell ref="I712:R712"/>
    <mergeCell ref="I713:R713"/>
    <mergeCell ref="I714:R714"/>
    <mergeCell ref="I705:R705"/>
    <mergeCell ref="I706:R706"/>
    <mergeCell ref="I707:R707"/>
    <mergeCell ref="I708:R708"/>
    <mergeCell ref="I709:R709"/>
    <mergeCell ref="I700:R700"/>
    <mergeCell ref="I701:R701"/>
    <mergeCell ref="I702:R702"/>
    <mergeCell ref="I703:R703"/>
    <mergeCell ref="I704:R704"/>
    <mergeCell ref="I735:R735"/>
    <mergeCell ref="I736:R736"/>
    <mergeCell ref="I737:R737"/>
    <mergeCell ref="I738:R738"/>
    <mergeCell ref="I739:R739"/>
    <mergeCell ref="I730:R730"/>
    <mergeCell ref="I731:R731"/>
    <mergeCell ref="I732:R732"/>
    <mergeCell ref="I733:R733"/>
    <mergeCell ref="I734:R734"/>
    <mergeCell ref="I725:R725"/>
    <mergeCell ref="I726:R726"/>
    <mergeCell ref="I727:R727"/>
    <mergeCell ref="I728:R728"/>
    <mergeCell ref="I729:R729"/>
    <mergeCell ref="I720:R720"/>
    <mergeCell ref="I721:R721"/>
    <mergeCell ref="I722:R722"/>
    <mergeCell ref="I723:R723"/>
    <mergeCell ref="I724:R724"/>
    <mergeCell ref="I755:R755"/>
    <mergeCell ref="I756:R756"/>
    <mergeCell ref="I757:R757"/>
    <mergeCell ref="I758:R758"/>
    <mergeCell ref="I759:R759"/>
    <mergeCell ref="I750:R750"/>
    <mergeCell ref="I751:R751"/>
    <mergeCell ref="I752:R752"/>
    <mergeCell ref="I753:R753"/>
    <mergeCell ref="I754:R754"/>
    <mergeCell ref="I745:R745"/>
    <mergeCell ref="I746:R746"/>
    <mergeCell ref="I747:R747"/>
    <mergeCell ref="I748:R748"/>
    <mergeCell ref="I749:R749"/>
    <mergeCell ref="I740:R740"/>
    <mergeCell ref="I741:R741"/>
    <mergeCell ref="I742:R742"/>
    <mergeCell ref="I743:R743"/>
    <mergeCell ref="I744:R744"/>
    <mergeCell ref="I775:R775"/>
    <mergeCell ref="I776:R776"/>
    <mergeCell ref="I777:R777"/>
    <mergeCell ref="I778:R778"/>
    <mergeCell ref="I779:R779"/>
    <mergeCell ref="I770:R770"/>
    <mergeCell ref="I771:R771"/>
    <mergeCell ref="I772:R772"/>
    <mergeCell ref="I773:R773"/>
    <mergeCell ref="I774:R774"/>
    <mergeCell ref="I765:R765"/>
    <mergeCell ref="I766:R766"/>
    <mergeCell ref="I767:R767"/>
    <mergeCell ref="I768:R768"/>
    <mergeCell ref="I769:R769"/>
    <mergeCell ref="I760:R760"/>
    <mergeCell ref="I761:R761"/>
    <mergeCell ref="I762:R762"/>
    <mergeCell ref="I763:R763"/>
    <mergeCell ref="I764:R764"/>
    <mergeCell ref="I795:R795"/>
    <mergeCell ref="I796:R796"/>
    <mergeCell ref="I797:R797"/>
    <mergeCell ref="I798:R798"/>
    <mergeCell ref="I799:R799"/>
    <mergeCell ref="I790:R790"/>
    <mergeCell ref="I791:R791"/>
    <mergeCell ref="I792:R792"/>
    <mergeCell ref="I793:R793"/>
    <mergeCell ref="I794:R794"/>
    <mergeCell ref="I785:R785"/>
    <mergeCell ref="I786:R786"/>
    <mergeCell ref="I787:R787"/>
    <mergeCell ref="I788:R788"/>
    <mergeCell ref="I789:R789"/>
    <mergeCell ref="I780:R780"/>
    <mergeCell ref="I781:R781"/>
    <mergeCell ref="I782:R782"/>
    <mergeCell ref="I783:R783"/>
    <mergeCell ref="I784:R784"/>
    <mergeCell ref="I815:R815"/>
    <mergeCell ref="I816:R816"/>
    <mergeCell ref="I817:R817"/>
    <mergeCell ref="I818:R818"/>
    <mergeCell ref="I819:R819"/>
    <mergeCell ref="I810:R810"/>
    <mergeCell ref="I811:R811"/>
    <mergeCell ref="I812:R812"/>
    <mergeCell ref="I813:R813"/>
    <mergeCell ref="I814:R814"/>
    <mergeCell ref="I805:R805"/>
    <mergeCell ref="I806:R806"/>
    <mergeCell ref="I807:R807"/>
    <mergeCell ref="I808:R808"/>
    <mergeCell ref="I809:R809"/>
    <mergeCell ref="I800:R800"/>
    <mergeCell ref="I801:R801"/>
    <mergeCell ref="I802:R802"/>
    <mergeCell ref="I803:R803"/>
    <mergeCell ref="I804:R804"/>
    <mergeCell ref="I835:R835"/>
    <mergeCell ref="I836:R836"/>
    <mergeCell ref="I837:R837"/>
    <mergeCell ref="I838:R838"/>
    <mergeCell ref="I839:R839"/>
    <mergeCell ref="I830:R830"/>
    <mergeCell ref="I831:R831"/>
    <mergeCell ref="I832:R832"/>
    <mergeCell ref="I833:R833"/>
    <mergeCell ref="I834:R834"/>
    <mergeCell ref="I825:R825"/>
    <mergeCell ref="I826:R826"/>
    <mergeCell ref="I827:R827"/>
    <mergeCell ref="I828:R828"/>
    <mergeCell ref="I829:R829"/>
    <mergeCell ref="I820:R820"/>
    <mergeCell ref="I821:R821"/>
    <mergeCell ref="I822:R822"/>
    <mergeCell ref="I823:R823"/>
    <mergeCell ref="I824:R824"/>
    <mergeCell ref="I855:R855"/>
    <mergeCell ref="I856:R856"/>
    <mergeCell ref="I857:R857"/>
    <mergeCell ref="I858:R858"/>
    <mergeCell ref="I859:R859"/>
    <mergeCell ref="I850:R850"/>
    <mergeCell ref="I851:R851"/>
    <mergeCell ref="I852:R852"/>
    <mergeCell ref="I853:R853"/>
    <mergeCell ref="I854:R854"/>
    <mergeCell ref="I845:R845"/>
    <mergeCell ref="I846:R846"/>
    <mergeCell ref="I847:R847"/>
    <mergeCell ref="I848:R848"/>
    <mergeCell ref="I849:R849"/>
    <mergeCell ref="I840:R840"/>
    <mergeCell ref="I841:R841"/>
    <mergeCell ref="I842:R842"/>
    <mergeCell ref="I843:R843"/>
    <mergeCell ref="I844:R844"/>
    <mergeCell ref="I875:R875"/>
    <mergeCell ref="I876:R876"/>
    <mergeCell ref="I877:R877"/>
    <mergeCell ref="I878:R878"/>
    <mergeCell ref="I879:R879"/>
    <mergeCell ref="I870:R870"/>
    <mergeCell ref="I871:R871"/>
    <mergeCell ref="I872:R872"/>
    <mergeCell ref="I873:R873"/>
    <mergeCell ref="I874:R874"/>
    <mergeCell ref="I865:R865"/>
    <mergeCell ref="I866:R866"/>
    <mergeCell ref="I867:R867"/>
    <mergeCell ref="I868:R868"/>
    <mergeCell ref="I869:R869"/>
    <mergeCell ref="I860:R860"/>
    <mergeCell ref="I861:R861"/>
    <mergeCell ref="I862:R862"/>
    <mergeCell ref="I863:R863"/>
    <mergeCell ref="I864:R864"/>
    <mergeCell ref="I895:R895"/>
    <mergeCell ref="I896:R896"/>
    <mergeCell ref="I897:R897"/>
    <mergeCell ref="I898:R898"/>
    <mergeCell ref="I899:R899"/>
    <mergeCell ref="I890:R890"/>
    <mergeCell ref="I891:R891"/>
    <mergeCell ref="I892:R892"/>
    <mergeCell ref="I893:R893"/>
    <mergeCell ref="I894:R894"/>
    <mergeCell ref="I885:R885"/>
    <mergeCell ref="I886:R886"/>
    <mergeCell ref="I887:R887"/>
    <mergeCell ref="I888:R888"/>
    <mergeCell ref="I889:R889"/>
    <mergeCell ref="I880:R880"/>
    <mergeCell ref="I881:R881"/>
    <mergeCell ref="I882:R882"/>
    <mergeCell ref="I883:R883"/>
    <mergeCell ref="I884:R884"/>
    <mergeCell ref="I915:R915"/>
    <mergeCell ref="I916:R916"/>
    <mergeCell ref="I917:R917"/>
    <mergeCell ref="I918:R918"/>
    <mergeCell ref="I919:R919"/>
    <mergeCell ref="I910:R910"/>
    <mergeCell ref="I911:R911"/>
    <mergeCell ref="I912:R912"/>
    <mergeCell ref="I913:R913"/>
    <mergeCell ref="I914:R914"/>
    <mergeCell ref="I905:R905"/>
    <mergeCell ref="I906:R906"/>
    <mergeCell ref="I907:R907"/>
    <mergeCell ref="I908:R908"/>
    <mergeCell ref="I909:R909"/>
    <mergeCell ref="I900:R900"/>
    <mergeCell ref="I901:R901"/>
    <mergeCell ref="I902:R902"/>
    <mergeCell ref="I903:R903"/>
    <mergeCell ref="I904:R904"/>
    <mergeCell ref="I935:R935"/>
    <mergeCell ref="I936:R936"/>
    <mergeCell ref="I937:R937"/>
    <mergeCell ref="I938:R938"/>
    <mergeCell ref="I939:R939"/>
    <mergeCell ref="I930:R930"/>
    <mergeCell ref="I931:R931"/>
    <mergeCell ref="I932:R932"/>
    <mergeCell ref="I933:R933"/>
    <mergeCell ref="I934:R934"/>
    <mergeCell ref="I925:R925"/>
    <mergeCell ref="I926:R926"/>
    <mergeCell ref="I927:R927"/>
    <mergeCell ref="I928:R928"/>
    <mergeCell ref="I929:R929"/>
    <mergeCell ref="I920:R920"/>
    <mergeCell ref="I921:R921"/>
    <mergeCell ref="I922:R922"/>
    <mergeCell ref="I923:R923"/>
    <mergeCell ref="I924:R924"/>
    <mergeCell ref="I955:R955"/>
    <mergeCell ref="I956:R956"/>
    <mergeCell ref="I957:R957"/>
    <mergeCell ref="I958:R958"/>
    <mergeCell ref="I959:R959"/>
    <mergeCell ref="I950:R950"/>
    <mergeCell ref="I951:R951"/>
    <mergeCell ref="I952:R952"/>
    <mergeCell ref="I953:R953"/>
    <mergeCell ref="I954:R954"/>
    <mergeCell ref="I945:R945"/>
    <mergeCell ref="I946:R946"/>
    <mergeCell ref="I947:R947"/>
    <mergeCell ref="I948:R948"/>
    <mergeCell ref="I949:R949"/>
    <mergeCell ref="I940:R940"/>
    <mergeCell ref="I941:R941"/>
    <mergeCell ref="I942:R942"/>
    <mergeCell ref="I943:R943"/>
    <mergeCell ref="I944:R944"/>
    <mergeCell ref="I978:R978"/>
    <mergeCell ref="I979:R979"/>
    <mergeCell ref="I970:R970"/>
    <mergeCell ref="I971:R971"/>
    <mergeCell ref="I972:R972"/>
    <mergeCell ref="I973:R973"/>
    <mergeCell ref="I974:R974"/>
    <mergeCell ref="I965:R965"/>
    <mergeCell ref="I966:R966"/>
    <mergeCell ref="I967:R967"/>
    <mergeCell ref="I968:R968"/>
    <mergeCell ref="I969:R969"/>
    <mergeCell ref="I960:R960"/>
    <mergeCell ref="I961:R961"/>
    <mergeCell ref="I962:R962"/>
    <mergeCell ref="I963:R963"/>
    <mergeCell ref="I964:R964"/>
    <mergeCell ref="I1000:R1000"/>
    <mergeCell ref="Q4:X4"/>
    <mergeCell ref="Y4:AA4"/>
    <mergeCell ref="Q5:X5"/>
    <mergeCell ref="Y5:AA5"/>
    <mergeCell ref="Q6:X6"/>
    <mergeCell ref="Q7:X7"/>
    <mergeCell ref="Y6:AA6"/>
    <mergeCell ref="Y7:AA7"/>
    <mergeCell ref="I995:R995"/>
    <mergeCell ref="I996:R996"/>
    <mergeCell ref="I997:R997"/>
    <mergeCell ref="I998:R998"/>
    <mergeCell ref="I999:R999"/>
    <mergeCell ref="I990:R990"/>
    <mergeCell ref="I991:R991"/>
    <mergeCell ref="I992:R992"/>
    <mergeCell ref="I993:R993"/>
    <mergeCell ref="I994:R994"/>
    <mergeCell ref="I985:R985"/>
    <mergeCell ref="I986:R986"/>
    <mergeCell ref="I987:R987"/>
    <mergeCell ref="I988:R988"/>
    <mergeCell ref="I989:R989"/>
    <mergeCell ref="I980:R980"/>
    <mergeCell ref="I981:R981"/>
    <mergeCell ref="I982:R982"/>
    <mergeCell ref="I983:R983"/>
    <mergeCell ref="I984:R984"/>
    <mergeCell ref="I975:R975"/>
    <mergeCell ref="I976:R976"/>
    <mergeCell ref="I977:R977"/>
  </mergeCells>
  <conditionalFormatting sqref="B15:Y1000 AA15:AB1000">
    <cfRule type="expression" dxfId="23" priority="105">
      <formula>$B15="SUBTOTAL"</formula>
    </cfRule>
    <cfRule type="expression" dxfId="22" priority="116">
      <formula>OR($B15="PARTIDA",$B15="SUBPARTIDA")</formula>
    </cfRule>
  </conditionalFormatting>
  <conditionalFormatting sqref="B15:AB1000">
    <cfRule type="expression" dxfId="21" priority="125">
      <formula>$B15="CAPÍTULO"</formula>
    </cfRule>
  </conditionalFormatting>
  <conditionalFormatting sqref="N4:P5">
    <cfRule type="cellIs" dxfId="20" priority="2" operator="notEqual">
      <formula>""</formula>
    </cfRule>
  </conditionalFormatting>
  <conditionalFormatting sqref="N6:AA7">
    <cfRule type="cellIs" dxfId="19" priority="3" operator="notEqual">
      <formula>""</formula>
    </cfRule>
  </conditionalFormatting>
  <conditionalFormatting sqref="Q4:AA4 Q5 Y5">
    <cfRule type="cellIs" dxfId="18" priority="11" operator="notEqual">
      <formula>""</formula>
    </cfRule>
  </conditionalFormatting>
  <conditionalFormatting sqref="Z15:Z1000">
    <cfRule type="expression" dxfId="17" priority="1">
      <formula>$AZ15&lt;&gt;""</formula>
    </cfRule>
    <cfRule type="expression" dxfId="16" priority="14">
      <formula>$B15="SUBPARTIDA"</formula>
    </cfRule>
    <cfRule type="expression" dxfId="15" priority="99">
      <formula>$G15="PZ"</formula>
    </cfRule>
    <cfRule type="expression" dxfId="14" priority="126">
      <formula>$B15="SUBTOTAL"</formula>
    </cfRule>
    <cfRule type="expression" dxfId="13" priority="130">
      <formula>$B15="PARTIDA"</formula>
    </cfRule>
  </conditionalFormatting>
  <conditionalFormatting sqref="AB4:AB5">
    <cfRule type="cellIs" dxfId="12" priority="4" operator="notEqual">
      <formula>""</formula>
    </cfRule>
  </conditionalFormatting>
  <conditionalFormatting sqref="AB6:AB7">
    <cfRule type="cellIs" dxfId="11" priority="12" operator="notEqual">
      <formula>""</formula>
    </cfRule>
  </conditionalFormatting>
  <dataValidations count="4">
    <dataValidation type="decimal" allowBlank="1" showInputMessage="1" showErrorMessage="1" errorTitle="ERROR" error="INSERTE IMPORTE CORRECTO_x000a_&lt; 0 y menor que MAX." sqref="Z15:Z1002" xr:uid="{00000000-0002-0000-0000-000000000000}">
      <formula1>0</formula1>
      <formula2>Y15</formula2>
    </dataValidation>
    <dataValidation type="list" allowBlank="1" showInputMessage="1" showErrorMessage="1" sqref="E15:E1002" xr:uid="{00000000-0002-0000-0000-000001000000}">
      <formula1>$E$12:$E$13</formula1>
    </dataValidation>
    <dataValidation type="list" allowBlank="1" showInputMessage="1" showErrorMessage="1" sqref="G15:G1002" xr:uid="{00000000-0002-0000-0000-000002000000}">
      <formula1>"ITV,LAB.,MOVIL,HJL,HFJ,HN,HF,DES,ME,PZ,R6A,S6A,R9A,S9A,R2C,S2C,R3C,S3C,R5C,S5C,R25A,S25A"</formula1>
    </dataValidation>
    <dataValidation type="list" allowBlank="1" showInputMessage="1" showErrorMessage="1" sqref="B15:B1002 C16:C1002" xr:uid="{00000000-0002-0000-0000-000003000000}">
      <formula1>"CAPÍTULO,PARTIDA,SUBTOTAL,SUBPARTIDA"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4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100" max="52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">
    <tabColor rgb="FFFFC000"/>
    <pageSetUpPr fitToPage="1"/>
  </sheetPr>
  <dimension ref="B1:W71"/>
  <sheetViews>
    <sheetView showGridLines="0" view="pageBreakPreview" zoomScale="130" zoomScaleNormal="100" zoomScaleSheetLayoutView="130" workbookViewId="0">
      <pane ySplit="3" topLeftCell="A4" activePane="bottomLeft" state="frozen"/>
      <selection pane="bottomLeft" activeCell="K9" sqref="K9"/>
    </sheetView>
  </sheetViews>
  <sheetFormatPr baseColWidth="10" defaultColWidth="11.42578125" defaultRowHeight="15" x14ac:dyDescent="0.25"/>
  <cols>
    <col min="1" max="1" width="25.7109375" style="9" customWidth="1"/>
    <col min="2" max="2" width="1.7109375" style="9" customWidth="1"/>
    <col min="3" max="3" width="4" style="9" bestFit="1" customWidth="1"/>
    <col min="4" max="4" width="6.5703125" style="9" customWidth="1"/>
    <col min="5" max="5" width="22.42578125" style="9" customWidth="1"/>
    <col min="6" max="6" width="12.42578125" style="9" bestFit="1" customWidth="1"/>
    <col min="7" max="7" width="9" style="9" customWidth="1"/>
    <col min="8" max="8" width="0.85546875" style="9" customWidth="1"/>
    <col min="9" max="9" width="10" style="9" bestFit="1" customWidth="1"/>
    <col min="10" max="10" width="10.140625" style="9" bestFit="1" customWidth="1"/>
    <col min="11" max="11" width="10.28515625" style="9" bestFit="1" customWidth="1"/>
    <col min="12" max="12" width="12.42578125" style="9" customWidth="1"/>
    <col min="13" max="14" width="1.7109375" style="9" customWidth="1"/>
    <col min="15" max="15" width="7.5703125" style="9" customWidth="1"/>
    <col min="16" max="16" width="7.28515625" style="31" hidden="1" customWidth="1"/>
    <col min="17" max="17" width="8.42578125" style="18" hidden="1" customWidth="1"/>
    <col min="18" max="18" width="4.28515625" style="9" hidden="1" customWidth="1"/>
    <col min="19" max="19" width="2" style="9" hidden="1" customWidth="1"/>
    <col min="20" max="20" width="4.42578125" style="39" hidden="1" customWidth="1"/>
    <col min="21" max="21" width="8" style="39" hidden="1" customWidth="1"/>
    <col min="22" max="22" width="2.7109375" style="9" hidden="1" customWidth="1"/>
    <col min="23" max="23" width="8.140625" style="9" hidden="1" customWidth="1"/>
    <col min="24" max="16384" width="11.42578125" style="9"/>
  </cols>
  <sheetData>
    <row r="1" spans="3:23" ht="3.95" customHeight="1" x14ac:dyDescent="0.25"/>
    <row r="2" spans="3:23" ht="27.95" customHeight="1" x14ac:dyDescent="0.25">
      <c r="C2" s="276" t="str">
        <f>CONCATENATE(PLANTILLA!B2,"     ",PLANTILLA!E2)</f>
        <v>CT340-26-020     LOTE 02. MANTENIMIENTO CENTROS DE TRANSFORMACIÓN (ANDALUCÍA ORIENTAL)</v>
      </c>
      <c r="D2" s="277"/>
      <c r="E2" s="277"/>
      <c r="F2" s="277"/>
      <c r="G2" s="277"/>
      <c r="H2" s="277"/>
      <c r="I2" s="277"/>
      <c r="J2" s="277"/>
      <c r="K2" s="277"/>
      <c r="L2" s="277"/>
      <c r="M2" s="278"/>
    </row>
    <row r="3" spans="3:23" ht="3.95" customHeight="1" x14ac:dyDescent="0.25"/>
    <row r="4" spans="3:23" ht="3.95" customHeight="1" x14ac:dyDescent="0.25">
      <c r="C4" s="111"/>
      <c r="D4" s="112"/>
      <c r="E4" s="112"/>
      <c r="F4" s="112"/>
      <c r="G4" s="112"/>
      <c r="H4" s="112"/>
      <c r="I4" s="112"/>
      <c r="J4" s="112"/>
      <c r="K4" s="112"/>
      <c r="L4" s="112"/>
      <c r="M4" s="113"/>
    </row>
    <row r="5" spans="3:23" ht="12" customHeight="1" x14ac:dyDescent="0.25">
      <c r="C5" s="114"/>
      <c r="F5" s="287" t="s">
        <v>0</v>
      </c>
      <c r="G5" s="212" t="s">
        <v>1</v>
      </c>
      <c r="H5" s="213"/>
      <c r="I5" s="213"/>
      <c r="J5" s="214"/>
      <c r="K5" s="35" t="s">
        <v>103</v>
      </c>
      <c r="L5" s="42"/>
      <c r="M5" s="115"/>
    </row>
    <row r="6" spans="3:23" ht="12" customHeight="1" x14ac:dyDescent="0.25">
      <c r="C6" s="114"/>
      <c r="F6" s="287"/>
      <c r="G6" s="285" t="s">
        <v>46</v>
      </c>
      <c r="H6" s="285"/>
      <c r="I6" s="35" t="s">
        <v>175</v>
      </c>
      <c r="J6" s="35" t="s">
        <v>176</v>
      </c>
      <c r="K6" s="45">
        <v>0</v>
      </c>
      <c r="L6" s="31"/>
      <c r="M6" s="115"/>
    </row>
    <row r="7" spans="3:23" ht="3.95" customHeight="1" x14ac:dyDescent="0.25">
      <c r="C7" s="114"/>
      <c r="E7" s="5"/>
      <c r="F7" s="34"/>
      <c r="G7" s="34"/>
      <c r="H7" s="5"/>
      <c r="I7" s="6"/>
      <c r="J7" s="18"/>
      <c r="K7" s="18"/>
      <c r="L7" s="31"/>
      <c r="M7" s="115"/>
    </row>
    <row r="8" spans="3:23" ht="12" customHeight="1" x14ac:dyDescent="0.25">
      <c r="C8" s="114"/>
      <c r="E8" s="34" t="s">
        <v>177</v>
      </c>
      <c r="F8" s="100">
        <v>4870</v>
      </c>
      <c r="G8" s="288">
        <v>614.14</v>
      </c>
      <c r="H8" s="288"/>
      <c r="I8" s="100">
        <v>2015.86</v>
      </c>
      <c r="J8" s="100" t="s">
        <v>176</v>
      </c>
      <c r="K8" s="44"/>
      <c r="M8" s="115"/>
      <c r="Q8" s="40">
        <v>0</v>
      </c>
    </row>
    <row r="9" spans="3:23" ht="12" customHeight="1" x14ac:dyDescent="0.25">
      <c r="C9" s="116"/>
      <c r="E9" s="34" t="s">
        <v>178</v>
      </c>
      <c r="F9" s="100">
        <v>4870</v>
      </c>
      <c r="G9" s="288">
        <v>614.14</v>
      </c>
      <c r="H9" s="288"/>
      <c r="I9" s="100">
        <v>2015.86</v>
      </c>
      <c r="J9" s="100" t="s">
        <v>176</v>
      </c>
      <c r="K9" s="43"/>
      <c r="M9" s="115"/>
      <c r="W9" s="39" t="str">
        <f>IF($L$23&gt;1,"meses","mes")</f>
        <v>meses</v>
      </c>
    </row>
    <row r="10" spans="3:23" ht="12" customHeight="1" x14ac:dyDescent="0.25">
      <c r="C10" s="116"/>
      <c r="E10" s="34" t="s">
        <v>179</v>
      </c>
      <c r="F10" s="100">
        <v>4870</v>
      </c>
      <c r="G10" s="288">
        <v>614.14</v>
      </c>
      <c r="H10" s="288"/>
      <c r="I10" s="100">
        <v>2015.86</v>
      </c>
      <c r="J10" s="100" t="s">
        <v>176</v>
      </c>
      <c r="K10" s="43"/>
      <c r="M10" s="115"/>
      <c r="W10" s="39" t="str">
        <f t="shared" ref="W10" si="0">IF($L$23&gt;1,"años","año")</f>
        <v>años</v>
      </c>
    </row>
    <row r="11" spans="3:23" ht="12" customHeight="1" x14ac:dyDescent="0.25">
      <c r="C11" s="116"/>
      <c r="E11" s="34" t="s">
        <v>180</v>
      </c>
      <c r="F11" s="100">
        <v>4870</v>
      </c>
      <c r="G11" s="288">
        <v>614.14</v>
      </c>
      <c r="H11" s="288"/>
      <c r="I11" s="100">
        <v>2015.86</v>
      </c>
      <c r="J11" s="100" t="s">
        <v>176</v>
      </c>
      <c r="K11" s="43"/>
      <c r="M11" s="115"/>
      <c r="W11" s="39" t="str">
        <f>IF($L$23&gt;1,"trimestres","trimestre")</f>
        <v>trimestres</v>
      </c>
    </row>
    <row r="12" spans="3:23" ht="12" customHeight="1" x14ac:dyDescent="0.25">
      <c r="C12" s="116"/>
      <c r="E12" s="34" t="s">
        <v>176</v>
      </c>
      <c r="F12" s="100" t="s">
        <v>176</v>
      </c>
      <c r="G12" s="288" t="s">
        <v>176</v>
      </c>
      <c r="H12" s="288"/>
      <c r="I12" s="100" t="s">
        <v>176</v>
      </c>
      <c r="J12" s="100" t="s">
        <v>176</v>
      </c>
      <c r="K12" s="43"/>
      <c r="M12" s="115"/>
      <c r="W12" s="39" t="str">
        <f>IF($L$23&gt;1,"semestres","semestre")</f>
        <v>semestres</v>
      </c>
    </row>
    <row r="13" spans="3:23" ht="3.95" customHeight="1" x14ac:dyDescent="0.25">
      <c r="C13" s="116"/>
      <c r="D13" s="33"/>
      <c r="E13" s="34"/>
      <c r="F13" s="100"/>
      <c r="G13" s="34"/>
      <c r="H13" s="5"/>
      <c r="I13" s="36"/>
      <c r="J13" s="36"/>
      <c r="K13" s="32"/>
      <c r="M13" s="115"/>
    </row>
    <row r="14" spans="3:23" ht="12" customHeight="1" x14ac:dyDescent="0.25">
      <c r="C14" s="116"/>
      <c r="E14" s="232" t="s">
        <v>47</v>
      </c>
      <c r="F14" s="102">
        <v>19480</v>
      </c>
      <c r="G14" s="286">
        <v>2456.56</v>
      </c>
      <c r="H14" s="286"/>
      <c r="I14" s="102">
        <v>8063.44</v>
      </c>
      <c r="J14" s="102" t="s">
        <v>176</v>
      </c>
      <c r="K14" s="234" t="s">
        <v>176</v>
      </c>
      <c r="L14" s="216">
        <v>30000</v>
      </c>
      <c r="M14" s="115"/>
    </row>
    <row r="15" spans="3:23" ht="12" customHeight="1" x14ac:dyDescent="0.25">
      <c r="C15" s="116"/>
      <c r="E15" s="233"/>
      <c r="F15" s="215">
        <v>30000</v>
      </c>
      <c r="G15" s="215"/>
      <c r="H15" s="215"/>
      <c r="I15" s="215"/>
      <c r="J15" s="215"/>
      <c r="K15" s="234"/>
      <c r="L15" s="216"/>
      <c r="M15" s="115"/>
    </row>
    <row r="16" spans="3:23" ht="3.95" customHeight="1" x14ac:dyDescent="0.25">
      <c r="C16" s="117"/>
      <c r="D16" s="118"/>
      <c r="E16" s="118"/>
      <c r="F16" s="118"/>
      <c r="G16" s="118"/>
      <c r="H16" s="118"/>
      <c r="I16" s="118"/>
      <c r="J16" s="118"/>
      <c r="K16" s="118"/>
      <c r="L16" s="118"/>
      <c r="M16" s="119"/>
    </row>
    <row r="17" spans="3:22" ht="3.95" customHeight="1" x14ac:dyDescent="0.25"/>
    <row r="18" spans="3:22" ht="3.95" customHeight="1" x14ac:dyDescent="0.25">
      <c r="C18" s="111"/>
      <c r="D18" s="112"/>
      <c r="E18" s="112"/>
      <c r="F18" s="112"/>
      <c r="G18" s="112"/>
      <c r="H18" s="112"/>
      <c r="I18" s="112"/>
      <c r="J18" s="112"/>
      <c r="K18" s="112"/>
      <c r="L18" s="112"/>
      <c r="M18" s="113"/>
    </row>
    <row r="19" spans="3:22" x14ac:dyDescent="0.25">
      <c r="C19" s="120"/>
      <c r="D19" s="235" t="s">
        <v>27</v>
      </c>
      <c r="E19" s="235"/>
      <c r="F19" s="235"/>
      <c r="G19" s="235"/>
      <c r="H19" s="235"/>
      <c r="I19" s="235"/>
      <c r="J19" s="235"/>
      <c r="K19" s="235"/>
      <c r="L19" s="235"/>
      <c r="M19" s="121"/>
      <c r="Q19" s="40" t="s">
        <v>32</v>
      </c>
      <c r="R19" s="40" t="s">
        <v>33</v>
      </c>
      <c r="S19" s="39"/>
    </row>
    <row r="20" spans="3:22" ht="5.0999999999999996" customHeight="1" x14ac:dyDescent="0.25">
      <c r="C20" s="114"/>
      <c r="D20" s="10"/>
      <c r="E20" s="10"/>
      <c r="F20" s="10"/>
      <c r="G20" s="10"/>
      <c r="H20" s="10"/>
      <c r="I20" s="10"/>
      <c r="J20" s="10"/>
      <c r="K20" s="10"/>
      <c r="L20" s="10"/>
      <c r="M20" s="115"/>
      <c r="Q20" s="31"/>
      <c r="R20" s="39"/>
      <c r="S20" s="39"/>
    </row>
    <row r="21" spans="3:22" ht="14.1" customHeight="1" x14ac:dyDescent="0.25">
      <c r="C21" s="114"/>
      <c r="D21" s="282" t="s">
        <v>36</v>
      </c>
      <c r="E21" s="283"/>
      <c r="F21" s="284"/>
      <c r="L21" s="30" t="s">
        <v>124</v>
      </c>
      <c r="M21" s="115"/>
      <c r="Q21" s="31"/>
      <c r="R21" s="39"/>
      <c r="S21" s="39"/>
    </row>
    <row r="22" spans="3:22" ht="3.95" customHeight="1" x14ac:dyDescent="0.25">
      <c r="C22" s="114"/>
      <c r="E22" s="11"/>
      <c r="F22" s="11"/>
      <c r="M22" s="115"/>
      <c r="Q22" s="31"/>
      <c r="R22" s="39"/>
      <c r="S22" s="39"/>
    </row>
    <row r="23" spans="3:22" ht="14.1" customHeight="1" x14ac:dyDescent="0.25">
      <c r="C23" s="114"/>
      <c r="D23" s="270" t="s">
        <v>18</v>
      </c>
      <c r="E23" s="101" t="s">
        <v>0</v>
      </c>
      <c r="F23" s="128">
        <f>90-V23</f>
        <v>72</v>
      </c>
      <c r="I23" s="289" t="s">
        <v>31</v>
      </c>
      <c r="J23" s="289"/>
      <c r="K23" s="18"/>
      <c r="L23" s="22">
        <v>2</v>
      </c>
      <c r="M23" s="115"/>
      <c r="Q23" s="40">
        <f>IF(MAX($Q$22:Q22)=$L$23,"",Q22+1)</f>
        <v>1</v>
      </c>
      <c r="R23" s="40">
        <f>IF(Q23="",IF(MAX($R$22:R22)&lt;$L$25,R22+1,""),0)</f>
        <v>0</v>
      </c>
      <c r="S23" s="39"/>
      <c r="T23" s="39" t="str">
        <f>IF(Q23&lt;&gt;"",MID($L$21,1,3)&amp;Q23,IF(R23&lt;&gt;"","pro"&amp;R23,""))</f>
        <v>año1</v>
      </c>
      <c r="U23" s="39" t="str">
        <f>IF(Q23&lt;&gt;"",$L$21&amp;" "&amp;Q23,IF(R23&lt;&gt;"","prorroga "&amp;R23,""))</f>
        <v>años 1</v>
      </c>
      <c r="V23" s="31">
        <v>18</v>
      </c>
    </row>
    <row r="24" spans="3:22" ht="3.95" customHeight="1" x14ac:dyDescent="0.25">
      <c r="C24" s="114"/>
      <c r="D24" s="271"/>
      <c r="E24" s="18"/>
      <c r="F24" s="17"/>
      <c r="G24" s="24"/>
      <c r="L24" s="5"/>
      <c r="M24" s="115"/>
      <c r="Q24" s="40">
        <f>IF(MAX($Q$22:Q23)=$L$23,"",Q23+1)</f>
        <v>2</v>
      </c>
      <c r="R24" s="40">
        <f>IF(Q24="",IF(MAX($R$22:R23)&lt;$L$25,R23+1,""),0)</f>
        <v>0</v>
      </c>
      <c r="S24" s="39"/>
      <c r="T24" s="39" t="str">
        <f t="shared" ref="T24:T28" si="1">IF(Q24&lt;&gt;"",MID($L$21,1,3)&amp;Q24,IF(R24&lt;&gt;"","pro"&amp;R24,""))</f>
        <v>año2</v>
      </c>
      <c r="U24" s="39" t="str">
        <f t="shared" ref="U24:U29" si="2">IF(Q24&lt;&gt;"",$L$21&amp;" "&amp;Q24,IF(R24&lt;&gt;"","prorroga "&amp;R24,""))</f>
        <v>años 2</v>
      </c>
    </row>
    <row r="25" spans="3:22" ht="14.1" customHeight="1" x14ac:dyDescent="0.25">
      <c r="C25" s="114"/>
      <c r="D25" s="272"/>
      <c r="E25" s="101" t="s">
        <v>1</v>
      </c>
      <c r="F25" s="128">
        <f>90-$F$23</f>
        <v>18</v>
      </c>
      <c r="I25" s="287" t="str">
        <f>IF(L25=0,"","Nº de posibles prórrogas")</f>
        <v>Nº de posibles prórrogas</v>
      </c>
      <c r="J25" s="287"/>
      <c r="K25" s="18"/>
      <c r="L25" s="22">
        <v>2</v>
      </c>
      <c r="M25" s="115"/>
      <c r="Q25" s="40" t="str">
        <f>IF(MAX($Q$22:Q24)=$L$23,"",Q24+1)</f>
        <v/>
      </c>
      <c r="R25" s="40">
        <f>IF(Q25="",IF(MAX($R$22:R24)&lt;$L$25,R24+1,""),0)</f>
        <v>1</v>
      </c>
      <c r="S25" s="39"/>
      <c r="T25" s="39" t="str">
        <f t="shared" si="1"/>
        <v>pro1</v>
      </c>
      <c r="U25" s="39" t="str">
        <f t="shared" si="2"/>
        <v>prorroga 1</v>
      </c>
    </row>
    <row r="26" spans="3:22" ht="3.95" customHeight="1" x14ac:dyDescent="0.25">
      <c r="C26" s="117"/>
      <c r="D26" s="118"/>
      <c r="E26" s="118"/>
      <c r="F26" s="118"/>
      <c r="G26" s="118"/>
      <c r="H26" s="118"/>
      <c r="I26" s="118"/>
      <c r="J26" s="118"/>
      <c r="K26" s="118"/>
      <c r="L26" s="118"/>
      <c r="M26" s="119"/>
      <c r="Q26" s="40" t="str">
        <f>IF(MAX($Q$22:Q25)=$L$23,"",Q25+1)</f>
        <v/>
      </c>
      <c r="R26" s="40">
        <f>IF(Q26="",IF(MAX($R$22:R25)&lt;$L$25,R25+1,""),0)</f>
        <v>2</v>
      </c>
      <c r="S26" s="39"/>
      <c r="T26" s="39" t="str">
        <f t="shared" si="1"/>
        <v>pro2</v>
      </c>
      <c r="U26" s="39" t="str">
        <f t="shared" si="2"/>
        <v>prorroga 2</v>
      </c>
    </row>
    <row r="27" spans="3:22" ht="3.95" customHeight="1" x14ac:dyDescent="0.25">
      <c r="Q27" s="40" t="str">
        <f>IF(MAX($Q$22:Q26)=$L$23,"",Q26+1)</f>
        <v/>
      </c>
      <c r="R27" s="40" t="str">
        <f>IF(Q27="",IF(MAX($R$22:R26)&lt;$L$25,R26+1,""),0)</f>
        <v/>
      </c>
      <c r="S27" s="39"/>
      <c r="T27" s="39" t="str">
        <f t="shared" si="1"/>
        <v/>
      </c>
      <c r="U27" s="39" t="str">
        <f t="shared" si="2"/>
        <v/>
      </c>
    </row>
    <row r="28" spans="3:22" ht="3.95" customHeight="1" x14ac:dyDescent="0.25">
      <c r="C28" s="111"/>
      <c r="D28" s="112"/>
      <c r="E28" s="112"/>
      <c r="F28" s="112"/>
      <c r="G28" s="112"/>
      <c r="H28" s="112"/>
      <c r="I28" s="112"/>
      <c r="J28" s="112"/>
      <c r="K28" s="112"/>
      <c r="L28" s="112"/>
      <c r="M28" s="113"/>
      <c r="Q28" s="40" t="str">
        <f>IF(MAX($Q$22:Q27)=$L$23,"",Q27+1)</f>
        <v/>
      </c>
      <c r="R28" s="40" t="str">
        <f>IF(Q28="",IF(MAX($R$22:R27)&lt;$L$25,R27+1,""),0)</f>
        <v/>
      </c>
      <c r="S28" s="39"/>
      <c r="T28" s="39" t="str">
        <f t="shared" si="1"/>
        <v/>
      </c>
      <c r="U28" s="39" t="str">
        <f t="shared" si="2"/>
        <v/>
      </c>
    </row>
    <row r="29" spans="3:22" x14ac:dyDescent="0.25">
      <c r="C29" s="114"/>
      <c r="D29" s="279" t="s">
        <v>19</v>
      </c>
      <c r="E29" s="280"/>
      <c r="F29" s="281"/>
      <c r="G29" s="23" t="s">
        <v>37</v>
      </c>
      <c r="I29" s="279" t="str">
        <f>IF(F25=0,"PT = ❶"&amp;E23,IF($F$23=0,"PT = ❷"&amp;E25,"PT = ❶"&amp;E23&amp;" + ❷"&amp;E25))</f>
        <v>PT = ❶PREVENTIVO + ❷CORRECTIVO</v>
      </c>
      <c r="J29" s="280"/>
      <c r="K29" s="280"/>
      <c r="L29" s="281"/>
      <c r="M29" s="115"/>
      <c r="Q29" s="31"/>
      <c r="R29" s="31"/>
      <c r="S29" s="31"/>
      <c r="T29" s="31"/>
      <c r="U29" s="39" t="str">
        <f t="shared" si="2"/>
        <v/>
      </c>
    </row>
    <row r="30" spans="3:22" ht="3.95" customHeight="1" x14ac:dyDescent="0.25">
      <c r="C30" s="117"/>
      <c r="D30" s="118"/>
      <c r="E30" s="118"/>
      <c r="F30" s="118"/>
      <c r="G30" s="118"/>
      <c r="H30" s="118"/>
      <c r="I30" s="118"/>
      <c r="J30" s="118"/>
      <c r="K30" s="118"/>
      <c r="L30" s="118"/>
      <c r="M30" s="119"/>
    </row>
    <row r="31" spans="3:22" ht="3.95" customHeight="1" x14ac:dyDescent="0.25">
      <c r="Q31" s="31"/>
      <c r="R31" s="39"/>
      <c r="S31" s="39"/>
    </row>
    <row r="32" spans="3:22" ht="3.95" customHeight="1" x14ac:dyDescent="0.25">
      <c r="C32" s="111"/>
      <c r="D32" s="112"/>
      <c r="E32" s="112"/>
      <c r="F32" s="112"/>
      <c r="G32" s="112"/>
      <c r="H32" s="112"/>
      <c r="I32" s="112"/>
      <c r="J32" s="112"/>
      <c r="K32" s="112"/>
      <c r="L32" s="112"/>
      <c r="M32" s="113"/>
    </row>
    <row r="33" spans="3:17" x14ac:dyDescent="0.25">
      <c r="C33" s="122" t="str">
        <f>IF($F$23=0,"","❶")</f>
        <v>❶</v>
      </c>
      <c r="D33" s="223" t="str">
        <f>$D$21&amp;" "&amp;$E$23</f>
        <v>MANTENIMIENTO PREVENTIVO</v>
      </c>
      <c r="E33" s="224"/>
      <c r="F33" s="224"/>
      <c r="G33" s="225"/>
      <c r="I33" s="217" t="str">
        <f>"❶PMP = (1-((B-A)/A))*"&amp;F23</f>
        <v>❶PMP = (1-((B-A)/A))*72</v>
      </c>
      <c r="J33" s="218"/>
      <c r="K33" s="218"/>
      <c r="L33" s="219"/>
      <c r="M33" s="115"/>
    </row>
    <row r="34" spans="3:17" ht="5.0999999999999996" customHeight="1" x14ac:dyDescent="0.25">
      <c r="C34" s="114"/>
      <c r="M34" s="115"/>
    </row>
    <row r="35" spans="3:17" ht="9.9499999999999993" customHeight="1" x14ac:dyDescent="0.25">
      <c r="C35" s="114"/>
      <c r="D35" s="229" t="s">
        <v>112</v>
      </c>
      <c r="E35" s="230"/>
      <c r="F35" s="230"/>
      <c r="G35" s="230"/>
      <c r="H35" s="230"/>
      <c r="I35" s="230"/>
      <c r="J35" s="230"/>
      <c r="K35" s="230"/>
      <c r="L35" s="231"/>
      <c r="M35" s="115"/>
    </row>
    <row r="36" spans="3:17" ht="5.0999999999999996" customHeight="1" x14ac:dyDescent="0.25">
      <c r="C36" s="117"/>
      <c r="D36" s="123"/>
      <c r="E36" s="123"/>
      <c r="F36" s="123"/>
      <c r="G36" s="118"/>
      <c r="H36" s="118"/>
      <c r="I36" s="118"/>
      <c r="J36" s="118"/>
      <c r="K36" s="118"/>
      <c r="L36" s="118"/>
      <c r="M36" s="119"/>
    </row>
    <row r="37" spans="3:17" ht="5.0999999999999996" customHeight="1" x14ac:dyDescent="0.25"/>
    <row r="38" spans="3:17" ht="5.0999999999999996" customHeight="1" x14ac:dyDescent="0.25">
      <c r="C38" s="111"/>
      <c r="D38" s="112"/>
      <c r="E38" s="112"/>
      <c r="F38" s="112"/>
      <c r="G38" s="112"/>
      <c r="H38" s="112"/>
      <c r="I38" s="112"/>
      <c r="J38" s="112"/>
      <c r="K38" s="112"/>
      <c r="L38" s="112"/>
      <c r="M38" s="113"/>
    </row>
    <row r="39" spans="3:17" x14ac:dyDescent="0.25">
      <c r="C39" s="124" t="s">
        <v>39</v>
      </c>
      <c r="D39" s="249" t="str">
        <f>$D$21&amp;" "&amp;$E$25</f>
        <v>MANTENIMIENTO CORRECTIVO</v>
      </c>
      <c r="E39" s="250"/>
      <c r="F39" s="250"/>
      <c r="G39" s="251"/>
      <c r="I39" s="220" t="str">
        <f>"❷PMC = (1-((B-A)/A))*"&amp;F25</f>
        <v>❷PMC = (1-((B-A)/A))*18</v>
      </c>
      <c r="J39" s="221"/>
      <c r="K39" s="221"/>
      <c r="L39" s="222"/>
      <c r="M39" s="115"/>
    </row>
    <row r="40" spans="3:17" ht="3.95" customHeight="1" x14ac:dyDescent="0.25">
      <c r="C40" s="114"/>
      <c r="M40" s="115"/>
    </row>
    <row r="41" spans="3:17" ht="9.9499999999999993" customHeight="1" x14ac:dyDescent="0.25">
      <c r="C41" s="114"/>
      <c r="D41" s="229" t="str">
        <f>IF(F25=0,"","B = Importe correctivo de la empresa que se valora.   ///   A = Importe correctivo mínimo mayor de 0.")</f>
        <v>B = Importe correctivo de la empresa que se valora.   ///   A = Importe correctivo mínimo mayor de 0.</v>
      </c>
      <c r="E41" s="230"/>
      <c r="F41" s="230"/>
      <c r="G41" s="230"/>
      <c r="H41" s="230"/>
      <c r="I41" s="230"/>
      <c r="J41" s="230"/>
      <c r="K41" s="230"/>
      <c r="L41" s="231"/>
      <c r="M41" s="115"/>
    </row>
    <row r="42" spans="3:17" ht="2.1" customHeight="1" x14ac:dyDescent="0.25">
      <c r="C42" s="114"/>
      <c r="M42" s="115"/>
    </row>
    <row r="43" spans="3:17" x14ac:dyDescent="0.25">
      <c r="C43" s="114"/>
      <c r="D43" s="227">
        <v>2</v>
      </c>
      <c r="E43" s="228"/>
      <c r="F43" s="226" t="str">
        <f>IF(D43=1,"(Operario cualificado)","(Peón + Oficial)")</f>
        <v>(Peón + Oficial)</v>
      </c>
      <c r="G43" s="226"/>
      <c r="H43" s="97"/>
      <c r="I43" s="97"/>
      <c r="J43" s="97"/>
      <c r="K43" s="97"/>
      <c r="L43" s="98"/>
      <c r="M43" s="115"/>
    </row>
    <row r="44" spans="3:17" ht="3.95" customHeight="1" x14ac:dyDescent="0.25">
      <c r="C44" s="114"/>
      <c r="M44" s="115"/>
    </row>
    <row r="45" spans="3:17" ht="15.75" x14ac:dyDescent="0.25">
      <c r="C45" s="114"/>
      <c r="D45" s="273" t="str">
        <f>"Importe Correctivo (Ic) = {["&amp;P53&amp;"(Hm*Nh)"&amp;P56&amp;Q45&amp;"]*Na}"</f>
        <v>Importe Correctivo (Ic) = {[(Dm)+(Hm*Nh)+Pz]*Na}</v>
      </c>
      <c r="E45" s="274"/>
      <c r="F45" s="274"/>
      <c r="G45" s="274"/>
      <c r="H45" s="274"/>
      <c r="I45" s="274"/>
      <c r="J45" s="274"/>
      <c r="K45" s="274"/>
      <c r="L45" s="275"/>
      <c r="M45" s="115"/>
      <c r="Q45" s="31" t="str">
        <f>R58&amp;R60</f>
        <v>+Pz</v>
      </c>
    </row>
    <row r="46" spans="3:17" ht="3.95" customHeight="1" x14ac:dyDescent="0.25">
      <c r="C46" s="114"/>
      <c r="D46" s="5"/>
      <c r="E46" s="5"/>
      <c r="F46" s="5"/>
      <c r="G46" s="5"/>
      <c r="M46" s="115"/>
    </row>
    <row r="47" spans="3:17" ht="14.1" customHeight="1" x14ac:dyDescent="0.25">
      <c r="C47" s="114"/>
      <c r="D47" s="261" t="s">
        <v>74</v>
      </c>
      <c r="E47" s="262"/>
      <c r="F47" s="262">
        <v>0</v>
      </c>
      <c r="G47" s="263"/>
      <c r="H47" s="13"/>
      <c r="I47" s="79" t="s">
        <v>75</v>
      </c>
      <c r="J47" s="80">
        <f>SUM(J48:J51)</f>
        <v>1</v>
      </c>
      <c r="K47" s="86"/>
      <c r="M47" s="115"/>
      <c r="Q47" s="41">
        <f>SUM(Q48:Q51)</f>
        <v>100</v>
      </c>
    </row>
    <row r="48" spans="3:17" ht="14.1" customHeight="1" x14ac:dyDescent="0.25">
      <c r="C48" s="114"/>
      <c r="D48" s="209" t="str">
        <f>IF(D43="","",IF($D$43=1,"Hjl = Hora de trabajo en jornada laboral de operario","Hjl = (Hora de trabajo en jornada laboral Peon + Oficial) / 2"))</f>
        <v>Hjl = (Hora de trabajo en jornada laboral Peon + Oficial) / 2</v>
      </c>
      <c r="E48" s="210"/>
      <c r="F48" s="210"/>
      <c r="G48" s="211"/>
      <c r="H48" s="8"/>
      <c r="I48" s="16" t="s">
        <v>21</v>
      </c>
      <c r="J48" s="37">
        <f>Q48/100</f>
        <v>0.65</v>
      </c>
      <c r="K48" s="86"/>
      <c r="L48" s="12"/>
      <c r="M48" s="115"/>
      <c r="Q48" s="40">
        <v>65</v>
      </c>
    </row>
    <row r="49" spans="2:18" ht="14.1" customHeight="1" x14ac:dyDescent="0.25">
      <c r="C49" s="114"/>
      <c r="D49" s="209" t="str">
        <f>IF(D43="","",IF($D$43=1,"Hfj = Hora de trabajo fuera de jornada laboral de operario","Hfj = (Hora de trabajo fuera de jornada laboral Peon + Oficial) / 2"))</f>
        <v>Hfj = (Hora de trabajo fuera de jornada laboral Peon + Oficial) / 2</v>
      </c>
      <c r="E49" s="210"/>
      <c r="F49" s="210"/>
      <c r="G49" s="211"/>
      <c r="H49" s="8"/>
      <c r="I49" s="16" t="s">
        <v>22</v>
      </c>
      <c r="J49" s="37">
        <f>Q49/100</f>
        <v>0.21</v>
      </c>
      <c r="K49" s="86"/>
      <c r="L49" s="12"/>
      <c r="M49" s="115"/>
      <c r="Q49" s="40">
        <v>21</v>
      </c>
    </row>
    <row r="50" spans="2:18" ht="14.1" customHeight="1" x14ac:dyDescent="0.25">
      <c r="C50" s="114"/>
      <c r="D50" s="209" t="str">
        <f>IF(D43="","",IF($D$43=1,"Hn = Hora de trabajo horario nocturno de operario","Hn = (Hora de trabajo horario nocturno Peon + Oficial) / 2"))</f>
        <v>Hn = (Hora de trabajo horario nocturno Peon + Oficial) / 2</v>
      </c>
      <c r="E50" s="210"/>
      <c r="F50" s="210"/>
      <c r="G50" s="211"/>
      <c r="H50" s="8"/>
      <c r="I50" s="16" t="s">
        <v>23</v>
      </c>
      <c r="J50" s="37">
        <f>Q50/100</f>
        <v>7.0000000000000007E-2</v>
      </c>
      <c r="K50" s="86"/>
      <c r="L50" s="12"/>
      <c r="M50" s="115"/>
      <c r="Q50" s="40">
        <v>7</v>
      </c>
    </row>
    <row r="51" spans="2:18" ht="14.1" customHeight="1" x14ac:dyDescent="0.25">
      <c r="C51" s="114"/>
      <c r="D51" s="252" t="str">
        <f>IF(D43="","",IF(D43=1,"Hf = Hora de trabajo festivo de operario","Hf = (Hora de trabajo festivo Peon + Oficial) / 2"))</f>
        <v>Hf = (Hora de trabajo festivo Peon + Oficial) / 2</v>
      </c>
      <c r="E51" s="253"/>
      <c r="F51" s="253"/>
      <c r="G51" s="254"/>
      <c r="H51" s="8"/>
      <c r="I51" s="16" t="s">
        <v>24</v>
      </c>
      <c r="J51" s="37">
        <f>Q51/100</f>
        <v>7.0000000000000007E-2</v>
      </c>
      <c r="K51" s="86"/>
      <c r="L51" s="12"/>
      <c r="M51" s="115"/>
      <c r="Q51" s="40">
        <v>7</v>
      </c>
    </row>
    <row r="52" spans="2:18" ht="3.95" customHeight="1" x14ac:dyDescent="0.25">
      <c r="C52" s="125"/>
      <c r="D52" s="15"/>
      <c r="E52" s="15"/>
      <c r="F52" s="15"/>
      <c r="G52" s="15"/>
      <c r="H52" s="14"/>
      <c r="I52" s="14"/>
      <c r="J52" s="38"/>
      <c r="K52" s="86"/>
      <c r="L52" s="12"/>
      <c r="M52" s="115"/>
      <c r="Q52" s="31"/>
    </row>
    <row r="53" spans="2:18" ht="14.1" customHeight="1" x14ac:dyDescent="0.25">
      <c r="C53" s="114"/>
      <c r="D53" s="255" t="s">
        <v>76</v>
      </c>
      <c r="E53" s="256"/>
      <c r="F53" s="256"/>
      <c r="G53" s="257"/>
      <c r="H53" s="13"/>
      <c r="I53" s="81" t="s">
        <v>51</v>
      </c>
      <c r="J53" s="82">
        <f>Q53</f>
        <v>1</v>
      </c>
      <c r="K53" s="86"/>
      <c r="M53" s="115"/>
      <c r="P53" s="31" t="str">
        <f>IF(J53&lt;&gt;0,"(Dm)+","")</f>
        <v>(Dm)+</v>
      </c>
      <c r="Q53" s="40">
        <v>1</v>
      </c>
    </row>
    <row r="54" spans="2:18" ht="14.1" customHeight="1" x14ac:dyDescent="0.25">
      <c r="C54" s="114"/>
      <c r="D54" s="258" t="s">
        <v>48</v>
      </c>
      <c r="E54" s="259"/>
      <c r="F54" s="259"/>
      <c r="G54" s="260"/>
      <c r="H54" s="8"/>
      <c r="I54" s="27" t="s">
        <v>52</v>
      </c>
      <c r="J54" s="25">
        <v>4</v>
      </c>
      <c r="K54" s="86"/>
      <c r="M54" s="115"/>
      <c r="Q54" s="40">
        <f>J54</f>
        <v>4</v>
      </c>
    </row>
    <row r="55" spans="2:18" ht="14.1" customHeight="1" x14ac:dyDescent="0.25">
      <c r="C55" s="114"/>
      <c r="D55" s="206" t="str">
        <f>"Na = Numero de actuaciones previstas durante el contrato "&amp;L23&amp;" "&amp;L21</f>
        <v>Na = Numero de actuaciones previstas durante el contrato 2 años</v>
      </c>
      <c r="E55" s="207"/>
      <c r="F55" s="207"/>
      <c r="G55" s="208"/>
      <c r="H55" s="8"/>
      <c r="I55" s="28" t="s">
        <v>53</v>
      </c>
      <c r="J55" s="89">
        <v>4</v>
      </c>
      <c r="K55" s="86"/>
      <c r="M55" s="115"/>
      <c r="Q55" s="40">
        <f>J55</f>
        <v>4</v>
      </c>
    </row>
    <row r="56" spans="2:18" ht="14.1" customHeight="1" x14ac:dyDescent="0.25">
      <c r="C56" s="114"/>
      <c r="D56" s="239" t="s">
        <v>49</v>
      </c>
      <c r="E56" s="240"/>
      <c r="F56" s="240"/>
      <c r="G56" s="241"/>
      <c r="H56" s="8"/>
      <c r="I56" s="29" t="s">
        <v>38</v>
      </c>
      <c r="J56" s="26">
        <f>Q56/100</f>
        <v>0</v>
      </c>
      <c r="K56" s="86"/>
      <c r="M56" s="115"/>
      <c r="P56" s="31" t="str">
        <f>IF(J56&lt;&gt;0,"+(Me*%E)","")</f>
        <v/>
      </c>
      <c r="Q56" s="40">
        <v>0</v>
      </c>
    </row>
    <row r="57" spans="2:18" ht="14.1" customHeight="1" x14ac:dyDescent="0.25">
      <c r="C57" s="114"/>
      <c r="D57" s="239" t="s">
        <v>50</v>
      </c>
      <c r="E57" s="240"/>
      <c r="F57" s="240"/>
      <c r="G57" s="241"/>
      <c r="H57" s="8"/>
      <c r="I57" s="29"/>
      <c r="J57" s="29"/>
      <c r="K57" s="86"/>
      <c r="M57" s="115"/>
      <c r="Q57" s="31"/>
    </row>
    <row r="58" spans="2:18" ht="14.1" customHeight="1" x14ac:dyDescent="0.25">
      <c r="C58" s="114"/>
      <c r="D58" s="245" t="s">
        <v>77</v>
      </c>
      <c r="E58" s="246"/>
      <c r="F58" s="246"/>
      <c r="G58" s="247"/>
      <c r="H58" s="8"/>
      <c r="I58" s="83" t="s">
        <v>78</v>
      </c>
      <c r="J58" s="84">
        <f>SUMIF(PLANTILLA!G15:G2000,PLANTILLA!$AM$5,PLANTILLA!Z15:Z2000)</f>
        <v>1007.93</v>
      </c>
      <c r="K58" s="86"/>
      <c r="M58" s="115"/>
      <c r="R58" s="9" t="str">
        <f>IF(J58=0,"","+Pz")</f>
        <v>+Pz</v>
      </c>
    </row>
    <row r="59" spans="2:18" ht="3.95" customHeight="1" x14ac:dyDescent="0.25">
      <c r="C59" s="114"/>
      <c r="H59" s="8"/>
      <c r="M59" s="115"/>
    </row>
    <row r="60" spans="2:18" hidden="1" x14ac:dyDescent="0.25">
      <c r="B60" s="24"/>
      <c r="C60" s="114"/>
      <c r="D60" s="248" t="s">
        <v>114</v>
      </c>
      <c r="E60" s="248"/>
      <c r="F60" s="248"/>
      <c r="G60" s="248"/>
      <c r="H60" s="85"/>
      <c r="I60" s="205"/>
      <c r="J60" s="205"/>
      <c r="K60" s="205"/>
      <c r="L60" s="205"/>
      <c r="M60" s="115"/>
      <c r="Q60" s="90" t="b">
        <v>0</v>
      </c>
      <c r="R60" s="9" t="str">
        <f>IF(Q60=TRUE,"+Sr","")</f>
        <v/>
      </c>
    </row>
    <row r="61" spans="2:18" ht="3.95" hidden="1" customHeight="1" x14ac:dyDescent="0.25">
      <c r="C61" s="114"/>
      <c r="H61" s="85"/>
      <c r="M61" s="115"/>
    </row>
    <row r="62" spans="2:18" ht="24.95" hidden="1" customHeight="1" x14ac:dyDescent="0.25">
      <c r="C62" s="114"/>
      <c r="D62" s="242" t="s">
        <v>113</v>
      </c>
      <c r="E62" s="243"/>
      <c r="F62" s="243"/>
      <c r="G62" s="244"/>
      <c r="H62" s="85"/>
      <c r="J62" s="77" t="s">
        <v>61</v>
      </c>
      <c r="K62" s="78"/>
      <c r="L62" s="77" t="s">
        <v>62</v>
      </c>
      <c r="M62" s="115"/>
    </row>
    <row r="63" spans="2:18" ht="3.95" hidden="1" customHeight="1" x14ac:dyDescent="0.25">
      <c r="C63" s="114"/>
      <c r="D63" s="78"/>
      <c r="E63" s="78"/>
      <c r="F63" s="78"/>
      <c r="G63" s="78"/>
      <c r="H63" s="85"/>
      <c r="I63" s="78"/>
      <c r="J63" s="78"/>
      <c r="K63" s="78"/>
      <c r="L63" s="78"/>
      <c r="M63" s="115"/>
    </row>
    <row r="64" spans="2:18" ht="14.1" hidden="1" customHeight="1" x14ac:dyDescent="0.25">
      <c r="C64" s="114"/>
      <c r="D64" s="236" t="s">
        <v>71</v>
      </c>
      <c r="E64" s="237"/>
      <c r="F64" s="237" t="s">
        <v>91</v>
      </c>
      <c r="G64" s="238"/>
      <c r="H64" s="8"/>
      <c r="I64" s="88" t="s">
        <v>85</v>
      </c>
      <c r="J64" s="103">
        <v>40</v>
      </c>
      <c r="K64" s="87" t="s">
        <v>79</v>
      </c>
      <c r="L64" s="107">
        <v>60</v>
      </c>
      <c r="M64" s="115"/>
    </row>
    <row r="65" spans="3:13" ht="14.1" hidden="1" customHeight="1" x14ac:dyDescent="0.25">
      <c r="C65" s="114"/>
      <c r="D65" s="267" t="s">
        <v>96</v>
      </c>
      <c r="E65" s="268"/>
      <c r="F65" s="268" t="s">
        <v>72</v>
      </c>
      <c r="G65" s="269"/>
      <c r="H65" s="8"/>
      <c r="I65" s="88" t="s">
        <v>86</v>
      </c>
      <c r="J65" s="104">
        <v>4</v>
      </c>
      <c r="K65" s="87" t="s">
        <v>80</v>
      </c>
      <c r="L65" s="108">
        <v>4</v>
      </c>
      <c r="M65" s="115"/>
    </row>
    <row r="66" spans="3:13" ht="14.1" hidden="1" customHeight="1" x14ac:dyDescent="0.25">
      <c r="C66" s="114"/>
      <c r="D66" s="267" t="s">
        <v>93</v>
      </c>
      <c r="E66" s="268"/>
      <c r="F66" s="268" t="s">
        <v>92</v>
      </c>
      <c r="G66" s="269"/>
      <c r="H66" s="8"/>
      <c r="I66" s="88" t="s">
        <v>87</v>
      </c>
      <c r="J66" s="105">
        <v>4</v>
      </c>
      <c r="K66" s="87" t="s">
        <v>81</v>
      </c>
      <c r="L66" s="109">
        <v>4</v>
      </c>
      <c r="M66" s="115"/>
    </row>
    <row r="67" spans="3:13" ht="14.1" hidden="1" customHeight="1" x14ac:dyDescent="0.25">
      <c r="C67" s="114"/>
      <c r="D67" s="267" t="s">
        <v>94</v>
      </c>
      <c r="E67" s="268"/>
      <c r="F67" s="268" t="s">
        <v>95</v>
      </c>
      <c r="G67" s="269"/>
      <c r="H67" s="8"/>
      <c r="I67" s="88" t="s">
        <v>88</v>
      </c>
      <c r="J67" s="105">
        <v>4</v>
      </c>
      <c r="K67" s="87" t="s">
        <v>82</v>
      </c>
      <c r="L67" s="109">
        <v>4</v>
      </c>
      <c r="M67" s="115"/>
    </row>
    <row r="68" spans="3:13" ht="14.1" hidden="1" customHeight="1" x14ac:dyDescent="0.25">
      <c r="C68" s="114"/>
      <c r="D68" s="267" t="s">
        <v>97</v>
      </c>
      <c r="E68" s="268"/>
      <c r="F68" s="268" t="s">
        <v>98</v>
      </c>
      <c r="G68" s="269"/>
      <c r="H68" s="8"/>
      <c r="I68" s="88" t="s">
        <v>89</v>
      </c>
      <c r="J68" s="105">
        <v>20</v>
      </c>
      <c r="K68" s="87" t="s">
        <v>83</v>
      </c>
      <c r="L68" s="109">
        <v>28</v>
      </c>
      <c r="M68" s="115"/>
    </row>
    <row r="69" spans="3:13" ht="14.1" hidden="1" customHeight="1" x14ac:dyDescent="0.25">
      <c r="C69" s="114"/>
      <c r="D69" s="264" t="s">
        <v>100</v>
      </c>
      <c r="E69" s="265"/>
      <c r="F69" s="265" t="s">
        <v>99</v>
      </c>
      <c r="G69" s="266"/>
      <c r="H69" s="8"/>
      <c r="I69" s="88" t="s">
        <v>90</v>
      </c>
      <c r="J69" s="106">
        <v>4</v>
      </c>
      <c r="K69" s="87" t="s">
        <v>84</v>
      </c>
      <c r="L69" s="110">
        <v>4</v>
      </c>
      <c r="M69" s="115"/>
    </row>
    <row r="70" spans="3:13" ht="5.0999999999999996" customHeight="1" x14ac:dyDescent="0.25">
      <c r="C70" s="117"/>
      <c r="D70" s="118"/>
      <c r="E70" s="118"/>
      <c r="F70" s="118"/>
      <c r="G70" s="118"/>
      <c r="H70" s="118"/>
      <c r="I70" s="118"/>
      <c r="J70" s="118"/>
      <c r="K70" s="118"/>
      <c r="L70" s="118"/>
      <c r="M70" s="119"/>
    </row>
    <row r="71" spans="3:13" ht="5.0999999999999996" customHeight="1" x14ac:dyDescent="0.25"/>
  </sheetData>
  <sheetProtection algorithmName="SHA-512" hashValue="5xSRnyhdUn5TCvioHMWcQYf/eYmq00BqfIQvGQaAO7xXRWRXzURlyspx+WlJEhdcEORHuQpl89njazRiz2ASsg==" saltValue="nZpRno32bP92k1mhJXRCWA==" spinCount="100000" sheet="1" objects="1" scenarios="1" selectLockedCells="1" selectUnlockedCells="1"/>
  <mergeCells count="56">
    <mergeCell ref="D23:D25"/>
    <mergeCell ref="D45:L45"/>
    <mergeCell ref="C2:M2"/>
    <mergeCell ref="D29:F29"/>
    <mergeCell ref="I29:L29"/>
    <mergeCell ref="D21:F21"/>
    <mergeCell ref="G6:H6"/>
    <mergeCell ref="G14:H14"/>
    <mergeCell ref="F5:F6"/>
    <mergeCell ref="G8:H8"/>
    <mergeCell ref="I23:J23"/>
    <mergeCell ref="I25:J25"/>
    <mergeCell ref="G9:H9"/>
    <mergeCell ref="G10:H10"/>
    <mergeCell ref="G11:H11"/>
    <mergeCell ref="G12:H12"/>
    <mergeCell ref="D69:E69"/>
    <mergeCell ref="F69:G69"/>
    <mergeCell ref="D65:E65"/>
    <mergeCell ref="F65:G65"/>
    <mergeCell ref="D66:E66"/>
    <mergeCell ref="F66:G66"/>
    <mergeCell ref="D67:E67"/>
    <mergeCell ref="F67:G67"/>
    <mergeCell ref="D68:E68"/>
    <mergeCell ref="F68:G68"/>
    <mergeCell ref="D39:G39"/>
    <mergeCell ref="D56:G56"/>
    <mergeCell ref="D51:G51"/>
    <mergeCell ref="D53:G53"/>
    <mergeCell ref="D54:G54"/>
    <mergeCell ref="D47:G47"/>
    <mergeCell ref="D48:G48"/>
    <mergeCell ref="D49:G49"/>
    <mergeCell ref="D64:E64"/>
    <mergeCell ref="F64:G64"/>
    <mergeCell ref="D57:G57"/>
    <mergeCell ref="D62:G62"/>
    <mergeCell ref="D58:G58"/>
    <mergeCell ref="D60:G60"/>
    <mergeCell ref="I60:L60"/>
    <mergeCell ref="D55:G55"/>
    <mergeCell ref="D50:G50"/>
    <mergeCell ref="G5:J5"/>
    <mergeCell ref="F15:J15"/>
    <mergeCell ref="L14:L15"/>
    <mergeCell ref="I33:L33"/>
    <mergeCell ref="I39:L39"/>
    <mergeCell ref="D33:G33"/>
    <mergeCell ref="F43:G43"/>
    <mergeCell ref="D43:E43"/>
    <mergeCell ref="D35:L35"/>
    <mergeCell ref="D41:L41"/>
    <mergeCell ref="E14:E15"/>
    <mergeCell ref="K14:K15"/>
    <mergeCell ref="D19:L19"/>
  </mergeCells>
  <conditionalFormatting sqref="C65:D69">
    <cfRule type="expression" dxfId="10" priority="8">
      <formula>$F$25=0</formula>
    </cfRule>
  </conditionalFormatting>
  <conditionalFormatting sqref="C32:M34 C35:D35 M35 C36:M36">
    <cfRule type="expression" dxfId="9" priority="15">
      <formula>$F$23=0</formula>
    </cfRule>
  </conditionalFormatting>
  <conditionalFormatting sqref="D41">
    <cfRule type="expression" dxfId="8" priority="4">
      <formula>$F$23=0</formula>
    </cfRule>
  </conditionalFormatting>
  <conditionalFormatting sqref="D43:E43">
    <cfRule type="cellIs" dxfId="7" priority="1" operator="equal">
      <formula>""</formula>
    </cfRule>
  </conditionalFormatting>
  <conditionalFormatting sqref="D59:L60 D61:G61 I61:L61 H61:H63 I62:J62 L62 D62:D64 F64:F69 H64:J69 L64:M69 C43:D43 C38:M40 M41 C41:C42 D42:M42 F43 H43:M43 C44:M44 C45:D45 M45 C46:M58 M59:M63 C59:C64 C70:M70">
    <cfRule type="expression" dxfId="6" priority="14">
      <formula>$F$25=0</formula>
    </cfRule>
  </conditionalFormatting>
  <conditionalFormatting sqref="D60:L69">
    <cfRule type="expression" dxfId="5" priority="6">
      <formula>$Q$60=FALSE</formula>
    </cfRule>
  </conditionalFormatting>
  <conditionalFormatting sqref="E8:J12">
    <cfRule type="cellIs" dxfId="4" priority="2" operator="notEqual">
      <formula>""</formula>
    </cfRule>
  </conditionalFormatting>
  <conditionalFormatting sqref="F5:F6">
    <cfRule type="cellIs" dxfId="3" priority="18" operator="notEqual">
      <formula>""</formula>
    </cfRule>
  </conditionalFormatting>
  <conditionalFormatting sqref="K14:K15">
    <cfRule type="cellIs" dxfId="2" priority="13" operator="notEqual">
      <formula>""</formula>
    </cfRule>
  </conditionalFormatting>
  <conditionalFormatting sqref="L8 K9:L12">
    <cfRule type="cellIs" dxfId="1" priority="24" operator="notEqual">
      <formula>""</formula>
    </cfRule>
  </conditionalFormatting>
  <conditionalFormatting sqref="L25">
    <cfRule type="cellIs" dxfId="0" priority="3" operator="equal">
      <formula>0</formula>
    </cfRule>
  </conditionalFormatting>
  <dataValidations count="2">
    <dataValidation type="list" allowBlank="1" showInputMessage="1" showErrorMessage="1" sqref="L21" xr:uid="{00000000-0002-0000-0B00-000000000000}">
      <formula1>$W$9:$W$12</formula1>
    </dataValidation>
    <dataValidation type="list" allowBlank="1" showInputMessage="1" showErrorMessage="1" sqref="D43:E43" xr:uid="{00000000-0002-0000-0B00-000001000000}">
      <formula1>"1,2"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portrait" r:id="rId1"/>
  <headerFooter>
    <oddHeader>&amp;L&amp;"-,Negrita Cursiva"&amp;K03+000Verificaciones Industriales de Andalucía S.A.</oddHeader>
    <oddFooter>&amp;L&amp;10&amp;K03+000&amp;F     /     &amp;A&amp;R&amp;10&amp;K03+000&amp;D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PLANTILLA</vt:lpstr>
      <vt:lpstr>Criterios de Puntuación</vt:lpstr>
      <vt:lpstr>'Criterios de Puntuación'!Área_de_impresión</vt:lpstr>
      <vt:lpstr>PLANTILLA!Área_de_impresión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LINARES PONCE, ESTEFANIA</cp:lastModifiedBy>
  <cp:lastPrinted>2019-05-07T08:20:47Z</cp:lastPrinted>
  <dcterms:created xsi:type="dcterms:W3CDTF">2015-01-26T12:29:36Z</dcterms:created>
  <dcterms:modified xsi:type="dcterms:W3CDTF">2026-07-24T11:43:07Z</dcterms:modified>
</cp:coreProperties>
</file>