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U:\3 CONTRATACIÓN PÚBLICA\9 LICITACIONES\805 CR030-26-000 Suministro y Servicio de Vestuario Laboral\"/>
    </mc:Choice>
  </mc:AlternateContent>
  <xr:revisionPtr revIDLastSave="0" documentId="13_ncr:1_{65EAE709-6770-4FFD-98D2-473660AA766E}" xr6:coauthVersionLast="47" xr6:coauthVersionMax="47" xr10:uidLastSave="{00000000-0000-0000-0000-000000000000}"/>
  <bookViews>
    <workbookView xWindow="25080" yWindow="-120" windowWidth="25440" windowHeight="15390" xr2:uid="{00000000-000D-0000-FFFF-FFFF00000000}"/>
  </bookViews>
  <sheets>
    <sheet name="TABLA OFERTA PARA LICITADOR"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4" i="5" l="1"/>
  <c r="G103" i="5"/>
  <c r="G102" i="5"/>
  <c r="G101" i="5"/>
  <c r="G100" i="5"/>
  <c r="G99" i="5"/>
  <c r="G98" i="5"/>
  <c r="G97" i="5"/>
  <c r="G96" i="5"/>
  <c r="G95" i="5"/>
  <c r="G94" i="5"/>
  <c r="G93" i="5"/>
  <c r="G92" i="5"/>
  <c r="G91" i="5"/>
  <c r="G90" i="5"/>
  <c r="G89" i="5"/>
  <c r="G88" i="5"/>
  <c r="G87" i="5"/>
  <c r="G86" i="5"/>
  <c r="G85" i="5"/>
  <c r="G84" i="5"/>
  <c r="G83" i="5"/>
  <c r="G82" i="5"/>
  <c r="G81" i="5"/>
  <c r="G80" i="5"/>
  <c r="G79" i="5"/>
  <c r="H79" i="5" s="1"/>
  <c r="I79" i="5" s="1"/>
  <c r="G78" i="5"/>
  <c r="G77" i="5"/>
  <c r="H77" i="5" s="1"/>
  <c r="I77" i="5" s="1"/>
  <c r="G76" i="5"/>
  <c r="G75" i="5"/>
  <c r="G74" i="5"/>
  <c r="G73" i="5"/>
  <c r="G72" i="5"/>
  <c r="H72" i="5" s="1"/>
  <c r="I72" i="5" s="1"/>
  <c r="G71" i="5"/>
  <c r="G70" i="5"/>
  <c r="G69" i="5"/>
  <c r="G68" i="5"/>
  <c r="G67" i="5"/>
  <c r="G66" i="5"/>
  <c r="G65" i="5"/>
  <c r="G64" i="5"/>
  <c r="G63" i="5"/>
  <c r="G62" i="5"/>
  <c r="G61" i="5"/>
  <c r="G60" i="5"/>
  <c r="G59" i="5"/>
  <c r="H59" i="5" s="1"/>
  <c r="I59" i="5" s="1"/>
  <c r="G58" i="5"/>
  <c r="G57" i="5"/>
  <c r="G56" i="5"/>
  <c r="G55" i="5"/>
  <c r="G54" i="5"/>
  <c r="G53" i="5"/>
  <c r="G52" i="5"/>
  <c r="G51" i="5"/>
  <c r="G50" i="5"/>
  <c r="G49" i="5"/>
  <c r="G48" i="5"/>
  <c r="G47" i="5"/>
  <c r="H47" i="5" s="1"/>
  <c r="I47" i="5" s="1"/>
  <c r="G46" i="5"/>
  <c r="G44" i="5"/>
  <c r="G43" i="5"/>
  <c r="G42" i="5"/>
  <c r="G41" i="5"/>
  <c r="G40" i="5"/>
  <c r="G39" i="5"/>
  <c r="G38" i="5"/>
  <c r="G37" i="5"/>
  <c r="G36" i="5"/>
  <c r="G35" i="5"/>
  <c r="H35" i="5" s="1"/>
  <c r="I35" i="5" s="1"/>
  <c r="G34" i="5"/>
  <c r="G33" i="5"/>
  <c r="H33" i="5" s="1"/>
  <c r="I33" i="5" s="1"/>
  <c r="G32" i="5"/>
  <c r="G31" i="5"/>
  <c r="G30" i="5"/>
  <c r="G29" i="5"/>
  <c r="G28" i="5"/>
  <c r="G27" i="5"/>
  <c r="G26" i="5"/>
  <c r="G25" i="5"/>
  <c r="G24" i="5"/>
  <c r="G23" i="5"/>
  <c r="H23" i="5" s="1"/>
  <c r="I23" i="5" s="1"/>
  <c r="G22" i="5"/>
  <c r="G21" i="5"/>
  <c r="G20" i="5"/>
  <c r="G19" i="5"/>
  <c r="G18" i="5"/>
  <c r="G17" i="5"/>
  <c r="G16" i="5"/>
  <c r="G15" i="5"/>
  <c r="G14" i="5"/>
  <c r="G13" i="5"/>
  <c r="H13" i="5" s="1"/>
  <c r="I13" i="5" s="1"/>
  <c r="G12" i="5"/>
  <c r="G11" i="5"/>
  <c r="G10" i="5"/>
  <c r="G9" i="5"/>
  <c r="G8" i="5"/>
  <c r="G7" i="5"/>
  <c r="G6" i="5"/>
  <c r="G5" i="5"/>
  <c r="G4" i="5"/>
  <c r="G3" i="5"/>
  <c r="G45" i="5" l="1"/>
  <c r="H41" i="5" s="1"/>
  <c r="I41" i="5" s="1"/>
  <c r="H104" i="5"/>
  <c r="I104" i="5" s="1"/>
  <c r="H103" i="5"/>
  <c r="I103" i="5" s="1"/>
  <c r="H100" i="5"/>
  <c r="I100" i="5" s="1"/>
  <c r="H92" i="5"/>
  <c r="I92" i="5" s="1"/>
  <c r="H81" i="5"/>
  <c r="I81" i="5" s="1"/>
  <c r="H3" i="5"/>
  <c r="I3" i="5" s="1"/>
  <c r="I105" i="5" l="1"/>
  <c r="J105" i="5" s="1"/>
</calcChain>
</file>

<file path=xl/sharedStrings.xml><?xml version="1.0" encoding="utf-8"?>
<sst xmlns="http://schemas.openxmlformats.org/spreadsheetml/2006/main" count="130" uniqueCount="75">
  <si>
    <t>Camiseta interior</t>
  </si>
  <si>
    <t>Pantalón interior</t>
  </si>
  <si>
    <t>Polo de verano</t>
  </si>
  <si>
    <t>Pantalón de verano</t>
  </si>
  <si>
    <t>Polo de invierno</t>
  </si>
  <si>
    <t>Pantalón de invierno</t>
  </si>
  <si>
    <t>Chaleco interior térmico</t>
  </si>
  <si>
    <t>Chaqueta/Cazadora cortavientos</t>
  </si>
  <si>
    <t>PUESTO DE TRABAJO</t>
  </si>
  <si>
    <t>PRENDA</t>
  </si>
  <si>
    <t>Pantalón Multibolsillo A/V antiestático verano</t>
  </si>
  <si>
    <t>Pantalón Multibolsillo A/V ignífugo y antiestático invierno</t>
  </si>
  <si>
    <t>Polo manga Corta antiestático</t>
  </si>
  <si>
    <t>Polo manga Larga ignífugo y antiestático</t>
  </si>
  <si>
    <t>Anorak antiestático e ignífugo</t>
  </si>
  <si>
    <t>Cazadora antiestática e ignífuga</t>
  </si>
  <si>
    <t>INSPECTOR INDEFINIDO</t>
  </si>
  <si>
    <t>ADMINISTRATIVO INDEFINIDO</t>
  </si>
  <si>
    <t>INSPECTOR FIJO-DISCONTINUO</t>
  </si>
  <si>
    <t>INSPECTOR EVENTUAL</t>
  </si>
  <si>
    <t>VERIFICADOR METROLOGÍA</t>
  </si>
  <si>
    <t>VERIFICADOR LABORATORIO CENTRAL</t>
  </si>
  <si>
    <t>JEFE Y TÉCNICO ITV</t>
  </si>
  <si>
    <t>JEFE Y TÉCNICO METROLOGÍA</t>
  </si>
  <si>
    <t>COSTE DOTACIÓN POR TRABAJADOR</t>
  </si>
  <si>
    <t>ADMINISTRATIVO EVENTUAL</t>
  </si>
  <si>
    <t>TOTAL COSTE DOTACIÓN POR PUESTO DE TRABAJO</t>
  </si>
  <si>
    <t>CONDUCTOR</t>
  </si>
  <si>
    <t>Pantalón de verano AV</t>
  </si>
  <si>
    <t>Pantalón de invierno AV</t>
  </si>
  <si>
    <t>INSPECTOR ITV MÓVIL</t>
  </si>
  <si>
    <t>Anorak antiestático e ignífugo AV</t>
  </si>
  <si>
    <t>Cazadora antiestática e ignífuga AV</t>
  </si>
  <si>
    <t>Falda</t>
  </si>
  <si>
    <t>Gorro</t>
  </si>
  <si>
    <t>Braga</t>
  </si>
  <si>
    <t>Gorro antiestático</t>
  </si>
  <si>
    <t>Braga antiestático</t>
  </si>
  <si>
    <t>Camiseta interior 100% algodón natural o de otras fibras naturales</t>
  </si>
  <si>
    <t>Pantalón interior 100% algodón natural o de otras fibras naturales</t>
  </si>
  <si>
    <t>Polo de verano 100% algodón natural o de otras fibras naturales</t>
  </si>
  <si>
    <t>Polo de invierno 100% algodón natural o de otras fibras naturales</t>
  </si>
  <si>
    <t>Pantalón de verano 100% algodón natural o de otras fibras naturales</t>
  </si>
  <si>
    <t>Pantalón de invierno 100% algodón natural o de otras fibras naturales</t>
  </si>
  <si>
    <t>Gorro 100% algodón natural o de otras fibras naturales</t>
  </si>
  <si>
    <t>Braga 100% algodón natural o de otras fibras naturales</t>
  </si>
  <si>
    <t>Falda 100% algodón natural o de otras fibras naturales</t>
  </si>
  <si>
    <t>Prenda de abrigo interior 100% algodón natural o de otras fibras naturales</t>
  </si>
  <si>
    <t>Prenda de abrigo exterior 100% algodón natural o de otras fibras naturales</t>
  </si>
  <si>
    <t>CUALQUIER PUESTO DE TRABAJO</t>
  </si>
  <si>
    <t>Pantalón gestación</t>
  </si>
  <si>
    <t>Polo gestación</t>
  </si>
  <si>
    <t>Prenda de abrigo gestación</t>
  </si>
  <si>
    <t>PERSONAL GESTANTE</t>
  </si>
  <si>
    <t>PERSONAL SENSIBLE (ART. 25 LEY 31/1995)</t>
  </si>
  <si>
    <t>CONJUNTO DE PRENDAS REALIZADAS A MEDIDA</t>
  </si>
  <si>
    <t>TRABAJADOR CON SENSIBILIDAD EN LA PIEL</t>
  </si>
  <si>
    <t>PRENDAS DE TRANSICIÓN</t>
  </si>
  <si>
    <t>Camiseta interior de transición</t>
  </si>
  <si>
    <t>Pantalón interior de transición</t>
  </si>
  <si>
    <t>Polo de verano de transición</t>
  </si>
  <si>
    <t>Polo de invierno de transición</t>
  </si>
  <si>
    <t>Pantalón de verano de transición</t>
  </si>
  <si>
    <t>Pantalón de invierno de transición</t>
  </si>
  <si>
    <t>Chaleco interior térmico de transición</t>
  </si>
  <si>
    <t>Chaqueta/Cazadora cortavientos de transición</t>
  </si>
  <si>
    <t>LAVADO DE ROPA POR PRENDA DE TRABAJADOR EVENTUAL</t>
  </si>
  <si>
    <t>COSTE TOTAL PRENDA POR TRABAJADOR</t>
  </si>
  <si>
    <t>Nº TRA ESTIMADO</t>
  </si>
  <si>
    <t>Nº PRENDAS POR PUESTO DE TRABAJO</t>
  </si>
  <si>
    <t>PRECIO UNITARIO POR PRENDA</t>
  </si>
  <si>
    <t>PRECIO UNITARIO LICITADOR POR PRENDA</t>
  </si>
  <si>
    <t>TOTAL</t>
  </si>
  <si>
    <t>VALIDEZ DE LA OFERTA</t>
  </si>
  <si>
    <t>El presente contrato, se rige por la disposición adicional 33 de la LCSP, por lo que  las cantidades indicadas son estimadas,  adjudicándose por los precios unitarios, con el límite máximo del importe de licitación para los 48 meses de duración del contrato, solicitándose a demanda en función de las necesidades de VEIASA y sin compromiso de agotarlo en su totalidad.
Los precios unitarios ofertados pueden ser superiores al importe máximo establecido para los precios unitarios, pero el sumatorio (de los precios unitarios multiplicado por las cantidades estimadas y el número de trabajadores por puesto de trabajo) EN NINGUN CASO  pueden superar el importe de licitación para los 48 meses de duración del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</si>
</sst>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3" x14ac:knownFonts="1">
    <font>
      <sz val="11"/>
      <color theme="1"/>
      <name val="Calibri"/>
      <family val="2"/>
      <scheme val="minor"/>
    </font>
    <font>
      <sz val="11"/>
      <color rgb="FF000000"/>
      <name val="Calibri"/>
      <family val="2"/>
    </font>
    <font>
      <sz val="10.5"/>
      <color theme="1"/>
      <name val="Source Sans Pro"/>
      <family val="2"/>
    </font>
  </fonts>
  <fills count="5">
    <fill>
      <patternFill patternType="none"/>
    </fill>
    <fill>
      <patternFill patternType="gray125"/>
    </fill>
    <fill>
      <patternFill patternType="solid">
        <fgColor theme="0" tint="-0.24994659260841701"/>
        <bgColor indexed="64"/>
      </patternFill>
    </fill>
    <fill>
      <patternFill patternType="solid">
        <fgColor theme="1" tint="4.9989318521683403E-2"/>
        <bgColor indexed="64"/>
      </patternFill>
    </fill>
    <fill>
      <patternFill patternType="solid">
        <fgColor theme="0"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1" xfId="0" applyBorder="1"/>
    <xf numFmtId="0" fontId="0" fillId="0" borderId="1" xfId="0" applyBorder="1" applyAlignment="1">
      <alignment horizontal="center" vertical="center"/>
    </xf>
    <xf numFmtId="8" fontId="1" fillId="0" borderId="1" xfId="0" applyNumberFormat="1" applyFont="1" applyBorder="1" applyAlignment="1">
      <alignment horizontal="center" vertical="center" wrapText="1"/>
    </xf>
    <xf numFmtId="8" fontId="0" fillId="0" borderId="1" xfId="0" applyNumberFormat="1" applyBorder="1" applyAlignment="1">
      <alignment horizontal="center"/>
    </xf>
    <xf numFmtId="1" fontId="0" fillId="0" borderId="1" xfId="0" applyNumberFormat="1" applyBorder="1" applyAlignment="1">
      <alignment horizontal="center" vertical="center"/>
    </xf>
    <xf numFmtId="8"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3" borderId="1" xfId="0" applyFill="1" applyBorder="1"/>
    <xf numFmtId="8" fontId="0" fillId="3" borderId="1" xfId="0" applyNumberFormat="1" applyFill="1" applyBorder="1" applyAlignment="1">
      <alignment vertical="center"/>
    </xf>
    <xf numFmtId="4" fontId="2" fillId="0" borderId="0" xfId="0" applyNumberFormat="1" applyFont="1"/>
    <xf numFmtId="8" fontId="1" fillId="0" borderId="1" xfId="0" applyNumberFormat="1" applyFont="1" applyBorder="1" applyAlignment="1" applyProtection="1">
      <alignment horizontal="center" vertical="center" wrapText="1"/>
      <protection locked="0"/>
    </xf>
    <xf numFmtId="0" fontId="0" fillId="2" borderId="1" xfId="0" applyFill="1" applyBorder="1" applyAlignment="1">
      <alignment horizontal="center" vertical="center" wrapText="1"/>
    </xf>
    <xf numFmtId="0" fontId="0" fillId="0" borderId="1" xfId="0" applyBorder="1" applyAlignment="1">
      <alignment horizontal="center" vertical="center"/>
    </xf>
    <xf numFmtId="8" fontId="0" fillId="0" borderId="1" xfId="0" applyNumberFormat="1" applyBorder="1" applyAlignment="1">
      <alignment horizontal="center" vertical="center"/>
    </xf>
    <xf numFmtId="0" fontId="0" fillId="4" borderId="2" xfId="0" applyFill="1" applyBorder="1" applyAlignment="1">
      <alignment horizontal="center" wrapText="1"/>
    </xf>
    <xf numFmtId="0" fontId="0" fillId="4" borderId="3" xfId="0" applyFill="1" applyBorder="1" applyAlignment="1">
      <alignment horizontal="center"/>
    </xf>
    <xf numFmtId="0" fontId="0" fillId="4" borderId="4" xfId="0" applyFill="1" applyBorder="1" applyAlignment="1">
      <alignment horizontal="center"/>
    </xf>
  </cellXfs>
  <cellStyles count="1">
    <cellStyle name="Normal" xfId="0" builtinId="0"/>
  </cellStyles>
  <dxfs count="5">
    <dxf>
      <fill>
        <patternFill>
          <bgColor rgb="FFFF0000"/>
        </patternFill>
      </fill>
    </dxf>
    <dxf>
      <fill>
        <patternFill>
          <bgColor rgb="FFFF0000"/>
        </patternFill>
      </fill>
    </dxf>
    <dxf>
      <fill>
        <patternFill>
          <bgColor rgb="FF92D05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89106-0549-44AF-9710-7ED32327E547}">
  <dimension ref="A1:J110"/>
  <sheetViews>
    <sheetView tabSelected="1" topLeftCell="A90" zoomScaleNormal="100" workbookViewId="0">
      <selection activeCell="F3" sqref="F3:F104"/>
    </sheetView>
  </sheetViews>
  <sheetFormatPr baseColWidth="10" defaultRowHeight="15" x14ac:dyDescent="0.25"/>
  <cols>
    <col min="1" max="1" width="16.28515625" style="1" customWidth="1"/>
    <col min="2" max="2" width="10.5703125" style="1" customWidth="1"/>
    <col min="3" max="3" width="53.28515625" style="1" bestFit="1" customWidth="1"/>
    <col min="4" max="4" width="13.28515625" style="1" customWidth="1"/>
    <col min="5" max="5" width="12.28515625" style="1" customWidth="1"/>
    <col min="6" max="6" width="14.28515625" style="1" customWidth="1"/>
    <col min="7" max="7" width="14.140625" style="1" customWidth="1"/>
    <col min="8" max="8" width="13.140625" style="1" customWidth="1"/>
    <col min="9" max="9" width="16.140625" style="1" customWidth="1"/>
    <col min="10" max="10" width="55" style="1" customWidth="1"/>
    <col min="11" max="16384" width="11.42578125" style="1"/>
  </cols>
  <sheetData>
    <row r="1" spans="1:9" ht="59.25" customHeight="1" x14ac:dyDescent="0.25">
      <c r="A1" s="16" t="s">
        <v>74</v>
      </c>
      <c r="B1" s="17"/>
      <c r="C1" s="17"/>
      <c r="D1" s="17"/>
      <c r="E1" s="17"/>
      <c r="F1" s="17"/>
      <c r="G1" s="17"/>
      <c r="H1" s="17"/>
      <c r="I1" s="18"/>
    </row>
    <row r="2" spans="1:9" ht="60" x14ac:dyDescent="0.25">
      <c r="A2" s="8" t="s">
        <v>8</v>
      </c>
      <c r="B2" s="8" t="s">
        <v>68</v>
      </c>
      <c r="C2" s="8" t="s">
        <v>9</v>
      </c>
      <c r="D2" s="8" t="s">
        <v>69</v>
      </c>
      <c r="E2" s="8" t="s">
        <v>70</v>
      </c>
      <c r="F2" s="8" t="s">
        <v>71</v>
      </c>
      <c r="G2" s="8" t="s">
        <v>67</v>
      </c>
      <c r="H2" s="8" t="s">
        <v>24</v>
      </c>
      <c r="I2" s="8" t="s">
        <v>26</v>
      </c>
    </row>
    <row r="3" spans="1:9" x14ac:dyDescent="0.25">
      <c r="A3" s="13" t="s">
        <v>16</v>
      </c>
      <c r="B3" s="14">
        <v>850</v>
      </c>
      <c r="C3" s="7" t="s">
        <v>0</v>
      </c>
      <c r="D3" s="5">
        <v>4</v>
      </c>
      <c r="E3" s="3">
        <v>30</v>
      </c>
      <c r="F3" s="12"/>
      <c r="G3" s="4">
        <f>F3*D3</f>
        <v>0</v>
      </c>
      <c r="H3" s="15">
        <f>SUM(G3:G12)</f>
        <v>0</v>
      </c>
      <c r="I3" s="15">
        <f>B3*H3</f>
        <v>0</v>
      </c>
    </row>
    <row r="4" spans="1:9" x14ac:dyDescent="0.25">
      <c r="A4" s="13"/>
      <c r="B4" s="14"/>
      <c r="C4" s="7" t="s">
        <v>1</v>
      </c>
      <c r="D4" s="5">
        <v>2</v>
      </c>
      <c r="E4" s="3">
        <v>20.399999999999999</v>
      </c>
      <c r="F4" s="12"/>
      <c r="G4" s="4">
        <f t="shared" ref="G4:G67" si="0">F4*D4</f>
        <v>0</v>
      </c>
      <c r="H4" s="15"/>
      <c r="I4" s="14"/>
    </row>
    <row r="5" spans="1:9" x14ac:dyDescent="0.25">
      <c r="A5" s="13"/>
      <c r="B5" s="14"/>
      <c r="C5" s="7" t="s">
        <v>2</v>
      </c>
      <c r="D5" s="5">
        <v>7</v>
      </c>
      <c r="E5" s="3">
        <v>34</v>
      </c>
      <c r="F5" s="12"/>
      <c r="G5" s="4">
        <f t="shared" si="0"/>
        <v>0</v>
      </c>
      <c r="H5" s="15"/>
      <c r="I5" s="14"/>
    </row>
    <row r="6" spans="1:9" x14ac:dyDescent="0.25">
      <c r="A6" s="13"/>
      <c r="B6" s="14"/>
      <c r="C6" s="7" t="s">
        <v>4</v>
      </c>
      <c r="D6" s="5">
        <v>4</v>
      </c>
      <c r="E6" s="3">
        <v>47.5</v>
      </c>
      <c r="F6" s="12"/>
      <c r="G6" s="4">
        <f t="shared" si="0"/>
        <v>0</v>
      </c>
      <c r="H6" s="15"/>
      <c r="I6" s="14"/>
    </row>
    <row r="7" spans="1:9" x14ac:dyDescent="0.25">
      <c r="A7" s="13"/>
      <c r="B7" s="14"/>
      <c r="C7" s="7" t="s">
        <v>3</v>
      </c>
      <c r="D7" s="5">
        <v>5</v>
      </c>
      <c r="E7" s="3">
        <v>31.2</v>
      </c>
      <c r="F7" s="12"/>
      <c r="G7" s="4">
        <f t="shared" si="0"/>
        <v>0</v>
      </c>
      <c r="H7" s="15"/>
      <c r="I7" s="14"/>
    </row>
    <row r="8" spans="1:9" x14ac:dyDescent="0.25">
      <c r="A8" s="13"/>
      <c r="B8" s="14"/>
      <c r="C8" s="7" t="s">
        <v>5</v>
      </c>
      <c r="D8" s="5">
        <v>4</v>
      </c>
      <c r="E8" s="3">
        <v>31.2</v>
      </c>
      <c r="F8" s="12"/>
      <c r="G8" s="4">
        <f t="shared" si="0"/>
        <v>0</v>
      </c>
      <c r="H8" s="15"/>
      <c r="I8" s="14"/>
    </row>
    <row r="9" spans="1:9" x14ac:dyDescent="0.25">
      <c r="A9" s="13"/>
      <c r="B9" s="14"/>
      <c r="C9" s="7" t="s">
        <v>34</v>
      </c>
      <c r="D9" s="5">
        <v>1</v>
      </c>
      <c r="E9" s="3">
        <v>18</v>
      </c>
      <c r="F9" s="12"/>
      <c r="G9" s="4">
        <f t="shared" si="0"/>
        <v>0</v>
      </c>
      <c r="H9" s="15"/>
      <c r="I9" s="14"/>
    </row>
    <row r="10" spans="1:9" x14ac:dyDescent="0.25">
      <c r="A10" s="13"/>
      <c r="B10" s="14"/>
      <c r="C10" s="7" t="s">
        <v>35</v>
      </c>
      <c r="D10" s="5">
        <v>1</v>
      </c>
      <c r="E10" s="3">
        <v>18</v>
      </c>
      <c r="F10" s="12"/>
      <c r="G10" s="4">
        <f t="shared" si="0"/>
        <v>0</v>
      </c>
      <c r="H10" s="15"/>
      <c r="I10" s="14"/>
    </row>
    <row r="11" spans="1:9" x14ac:dyDescent="0.25">
      <c r="A11" s="13"/>
      <c r="B11" s="14"/>
      <c r="C11" s="7" t="s">
        <v>6</v>
      </c>
      <c r="D11" s="5">
        <v>2</v>
      </c>
      <c r="E11" s="3">
        <v>42</v>
      </c>
      <c r="F11" s="12"/>
      <c r="G11" s="4">
        <f t="shared" si="0"/>
        <v>0</v>
      </c>
      <c r="H11" s="15"/>
      <c r="I11" s="14"/>
    </row>
    <row r="12" spans="1:9" x14ac:dyDescent="0.25">
      <c r="A12" s="13"/>
      <c r="B12" s="14"/>
      <c r="C12" s="7" t="s">
        <v>7</v>
      </c>
      <c r="D12" s="5">
        <v>2</v>
      </c>
      <c r="E12" s="3">
        <v>68.400000000000006</v>
      </c>
      <c r="F12" s="12"/>
      <c r="G12" s="4">
        <f t="shared" si="0"/>
        <v>0</v>
      </c>
      <c r="H12" s="15"/>
      <c r="I12" s="14"/>
    </row>
    <row r="13" spans="1:9" x14ac:dyDescent="0.25">
      <c r="A13" s="13" t="s">
        <v>18</v>
      </c>
      <c r="B13" s="14">
        <v>172</v>
      </c>
      <c r="C13" s="7" t="s">
        <v>0</v>
      </c>
      <c r="D13" s="5">
        <v>4</v>
      </c>
      <c r="E13" s="3">
        <v>30</v>
      </c>
      <c r="F13" s="12"/>
      <c r="G13" s="4">
        <f t="shared" si="0"/>
        <v>0</v>
      </c>
      <c r="H13" s="15">
        <f>SUM(G13:G22)</f>
        <v>0</v>
      </c>
      <c r="I13" s="15">
        <f>B13*H13</f>
        <v>0</v>
      </c>
    </row>
    <row r="14" spans="1:9" x14ac:dyDescent="0.25">
      <c r="A14" s="13"/>
      <c r="B14" s="14"/>
      <c r="C14" s="7" t="s">
        <v>1</v>
      </c>
      <c r="D14" s="5">
        <v>2</v>
      </c>
      <c r="E14" s="3">
        <v>20.399999999999999</v>
      </c>
      <c r="F14" s="12"/>
      <c r="G14" s="4">
        <f t="shared" si="0"/>
        <v>0</v>
      </c>
      <c r="H14" s="15"/>
      <c r="I14" s="14"/>
    </row>
    <row r="15" spans="1:9" x14ac:dyDescent="0.25">
      <c r="A15" s="13"/>
      <c r="B15" s="14"/>
      <c r="C15" s="7" t="s">
        <v>2</v>
      </c>
      <c r="D15" s="5">
        <v>7</v>
      </c>
      <c r="E15" s="3">
        <v>34</v>
      </c>
      <c r="F15" s="12"/>
      <c r="G15" s="4">
        <f t="shared" si="0"/>
        <v>0</v>
      </c>
      <c r="H15" s="15"/>
      <c r="I15" s="14"/>
    </row>
    <row r="16" spans="1:9" x14ac:dyDescent="0.25">
      <c r="A16" s="13"/>
      <c r="B16" s="14"/>
      <c r="C16" s="7" t="s">
        <v>4</v>
      </c>
      <c r="D16" s="5">
        <v>4</v>
      </c>
      <c r="E16" s="3">
        <v>47.5</v>
      </c>
      <c r="F16" s="12"/>
      <c r="G16" s="4">
        <f t="shared" si="0"/>
        <v>0</v>
      </c>
      <c r="H16" s="15"/>
      <c r="I16" s="14"/>
    </row>
    <row r="17" spans="1:9" x14ac:dyDescent="0.25">
      <c r="A17" s="13"/>
      <c r="B17" s="14"/>
      <c r="C17" s="7" t="s">
        <v>3</v>
      </c>
      <c r="D17" s="5">
        <v>5</v>
      </c>
      <c r="E17" s="3">
        <v>31.2</v>
      </c>
      <c r="F17" s="12"/>
      <c r="G17" s="4">
        <f t="shared" si="0"/>
        <v>0</v>
      </c>
      <c r="H17" s="15"/>
      <c r="I17" s="14"/>
    </row>
    <row r="18" spans="1:9" x14ac:dyDescent="0.25">
      <c r="A18" s="13"/>
      <c r="B18" s="14"/>
      <c r="C18" s="7" t="s">
        <v>5</v>
      </c>
      <c r="D18" s="5">
        <v>4</v>
      </c>
      <c r="E18" s="3">
        <v>31.2</v>
      </c>
      <c r="F18" s="12"/>
      <c r="G18" s="4">
        <f t="shared" si="0"/>
        <v>0</v>
      </c>
      <c r="H18" s="15"/>
      <c r="I18" s="14"/>
    </row>
    <row r="19" spans="1:9" x14ac:dyDescent="0.25">
      <c r="A19" s="13"/>
      <c r="B19" s="14"/>
      <c r="C19" s="7" t="s">
        <v>34</v>
      </c>
      <c r="D19" s="5">
        <v>1</v>
      </c>
      <c r="E19" s="3">
        <v>18</v>
      </c>
      <c r="F19" s="12"/>
      <c r="G19" s="4">
        <f t="shared" si="0"/>
        <v>0</v>
      </c>
      <c r="H19" s="15"/>
      <c r="I19" s="14"/>
    </row>
    <row r="20" spans="1:9" x14ac:dyDescent="0.25">
      <c r="A20" s="13"/>
      <c r="B20" s="14"/>
      <c r="C20" s="7" t="s">
        <v>35</v>
      </c>
      <c r="D20" s="5">
        <v>1</v>
      </c>
      <c r="E20" s="3">
        <v>18</v>
      </c>
      <c r="F20" s="12"/>
      <c r="G20" s="4">
        <f t="shared" si="0"/>
        <v>0</v>
      </c>
      <c r="H20" s="15"/>
      <c r="I20" s="14"/>
    </row>
    <row r="21" spans="1:9" x14ac:dyDescent="0.25">
      <c r="A21" s="13"/>
      <c r="B21" s="14"/>
      <c r="C21" s="7" t="s">
        <v>6</v>
      </c>
      <c r="D21" s="5">
        <v>2</v>
      </c>
      <c r="E21" s="3">
        <v>42</v>
      </c>
      <c r="F21" s="12"/>
      <c r="G21" s="4">
        <f t="shared" si="0"/>
        <v>0</v>
      </c>
      <c r="H21" s="15"/>
      <c r="I21" s="14"/>
    </row>
    <row r="22" spans="1:9" x14ac:dyDescent="0.25">
      <c r="A22" s="13"/>
      <c r="B22" s="14"/>
      <c r="C22" s="7" t="s">
        <v>7</v>
      </c>
      <c r="D22" s="5">
        <v>2</v>
      </c>
      <c r="E22" s="3">
        <v>68.400000000000006</v>
      </c>
      <c r="F22" s="12"/>
      <c r="G22" s="4">
        <f t="shared" si="0"/>
        <v>0</v>
      </c>
      <c r="H22" s="15"/>
      <c r="I22" s="14"/>
    </row>
    <row r="23" spans="1:9" x14ac:dyDescent="0.25">
      <c r="A23" s="13" t="s">
        <v>19</v>
      </c>
      <c r="B23" s="14">
        <v>100</v>
      </c>
      <c r="C23" s="7" t="s">
        <v>0</v>
      </c>
      <c r="D23" s="5">
        <v>3</v>
      </c>
      <c r="E23" s="3">
        <v>30</v>
      </c>
      <c r="F23" s="12"/>
      <c r="G23" s="4">
        <f t="shared" si="0"/>
        <v>0</v>
      </c>
      <c r="H23" s="15">
        <f>SUM(G23:G32)</f>
        <v>0</v>
      </c>
      <c r="I23" s="15">
        <f>B23*H23</f>
        <v>0</v>
      </c>
    </row>
    <row r="24" spans="1:9" x14ac:dyDescent="0.25">
      <c r="A24" s="13"/>
      <c r="B24" s="14"/>
      <c r="C24" s="7" t="s">
        <v>1</v>
      </c>
      <c r="D24" s="5">
        <v>1</v>
      </c>
      <c r="E24" s="3">
        <v>20.399999999999999</v>
      </c>
      <c r="F24" s="12"/>
      <c r="G24" s="4">
        <f t="shared" si="0"/>
        <v>0</v>
      </c>
      <c r="H24" s="15"/>
      <c r="I24" s="14"/>
    </row>
    <row r="25" spans="1:9" x14ac:dyDescent="0.25">
      <c r="A25" s="13"/>
      <c r="B25" s="14"/>
      <c r="C25" s="7" t="s">
        <v>2</v>
      </c>
      <c r="D25" s="5">
        <v>3</v>
      </c>
      <c r="E25" s="3">
        <v>34</v>
      </c>
      <c r="F25" s="12"/>
      <c r="G25" s="4">
        <f t="shared" si="0"/>
        <v>0</v>
      </c>
      <c r="H25" s="15"/>
      <c r="I25" s="14"/>
    </row>
    <row r="26" spans="1:9" x14ac:dyDescent="0.25">
      <c r="A26" s="13"/>
      <c r="B26" s="14"/>
      <c r="C26" s="7" t="s">
        <v>4</v>
      </c>
      <c r="D26" s="5">
        <v>2</v>
      </c>
      <c r="E26" s="3">
        <v>47.5</v>
      </c>
      <c r="F26" s="12"/>
      <c r="G26" s="4">
        <f t="shared" si="0"/>
        <v>0</v>
      </c>
      <c r="H26" s="15"/>
      <c r="I26" s="14"/>
    </row>
    <row r="27" spans="1:9" x14ac:dyDescent="0.25">
      <c r="A27" s="13"/>
      <c r="B27" s="14"/>
      <c r="C27" s="7" t="s">
        <v>3</v>
      </c>
      <c r="D27" s="5">
        <v>2</v>
      </c>
      <c r="E27" s="3">
        <v>31.2</v>
      </c>
      <c r="F27" s="12"/>
      <c r="G27" s="4">
        <f t="shared" si="0"/>
        <v>0</v>
      </c>
      <c r="H27" s="15"/>
      <c r="I27" s="14"/>
    </row>
    <row r="28" spans="1:9" x14ac:dyDescent="0.25">
      <c r="A28" s="13"/>
      <c r="B28" s="14"/>
      <c r="C28" s="7" t="s">
        <v>5</v>
      </c>
      <c r="D28" s="5">
        <v>2</v>
      </c>
      <c r="E28" s="3">
        <v>31.2</v>
      </c>
      <c r="F28" s="12"/>
      <c r="G28" s="4">
        <f t="shared" si="0"/>
        <v>0</v>
      </c>
      <c r="H28" s="15"/>
      <c r="I28" s="14"/>
    </row>
    <row r="29" spans="1:9" x14ac:dyDescent="0.25">
      <c r="A29" s="13"/>
      <c r="B29" s="14"/>
      <c r="C29" s="7" t="s">
        <v>34</v>
      </c>
      <c r="D29" s="5">
        <v>1</v>
      </c>
      <c r="E29" s="3">
        <v>18</v>
      </c>
      <c r="F29" s="12"/>
      <c r="G29" s="4">
        <f t="shared" si="0"/>
        <v>0</v>
      </c>
      <c r="H29" s="15"/>
      <c r="I29" s="14"/>
    </row>
    <row r="30" spans="1:9" x14ac:dyDescent="0.25">
      <c r="A30" s="13"/>
      <c r="B30" s="14"/>
      <c r="C30" s="7" t="s">
        <v>35</v>
      </c>
      <c r="D30" s="5">
        <v>1</v>
      </c>
      <c r="E30" s="3">
        <v>18</v>
      </c>
      <c r="F30" s="12"/>
      <c r="G30" s="4">
        <f t="shared" si="0"/>
        <v>0</v>
      </c>
      <c r="H30" s="15"/>
      <c r="I30" s="14"/>
    </row>
    <row r="31" spans="1:9" x14ac:dyDescent="0.25">
      <c r="A31" s="13"/>
      <c r="B31" s="14"/>
      <c r="C31" s="7" t="s">
        <v>6</v>
      </c>
      <c r="D31" s="5">
        <v>1</v>
      </c>
      <c r="E31" s="3">
        <v>42</v>
      </c>
      <c r="F31" s="12"/>
      <c r="G31" s="4">
        <f t="shared" si="0"/>
        <v>0</v>
      </c>
      <c r="H31" s="15"/>
      <c r="I31" s="14"/>
    </row>
    <row r="32" spans="1:9" x14ac:dyDescent="0.25">
      <c r="A32" s="13"/>
      <c r="B32" s="14"/>
      <c r="C32" s="7" t="s">
        <v>7</v>
      </c>
      <c r="D32" s="5">
        <v>1</v>
      </c>
      <c r="E32" s="3">
        <v>68.400000000000006</v>
      </c>
      <c r="F32" s="12"/>
      <c r="G32" s="4">
        <f t="shared" si="0"/>
        <v>0</v>
      </c>
      <c r="H32" s="15"/>
      <c r="I32" s="14"/>
    </row>
    <row r="33" spans="1:9" x14ac:dyDescent="0.25">
      <c r="A33" s="13" t="s">
        <v>30</v>
      </c>
      <c r="B33" s="14">
        <v>128</v>
      </c>
      <c r="C33" s="7" t="s">
        <v>28</v>
      </c>
      <c r="D33" s="5">
        <v>3</v>
      </c>
      <c r="E33" s="3">
        <v>30</v>
      </c>
      <c r="F33" s="12"/>
      <c r="G33" s="4">
        <f t="shared" si="0"/>
        <v>0</v>
      </c>
      <c r="H33" s="15">
        <f>G33+G34</f>
        <v>0</v>
      </c>
      <c r="I33" s="15">
        <f>B33*H33</f>
        <v>0</v>
      </c>
    </row>
    <row r="34" spans="1:9" x14ac:dyDescent="0.25">
      <c r="A34" s="13"/>
      <c r="B34" s="14"/>
      <c r="C34" s="7" t="s">
        <v>29</v>
      </c>
      <c r="D34" s="5">
        <v>2</v>
      </c>
      <c r="E34" s="3">
        <v>30</v>
      </c>
      <c r="F34" s="12"/>
      <c r="G34" s="4">
        <f t="shared" si="0"/>
        <v>0</v>
      </c>
      <c r="H34" s="15"/>
      <c r="I34" s="14"/>
    </row>
    <row r="35" spans="1:9" x14ac:dyDescent="0.25">
      <c r="A35" s="13" t="s">
        <v>17</v>
      </c>
      <c r="B35" s="14">
        <v>252</v>
      </c>
      <c r="C35" s="7" t="s">
        <v>2</v>
      </c>
      <c r="D35" s="5">
        <v>5</v>
      </c>
      <c r="E35" s="3">
        <v>34</v>
      </c>
      <c r="F35" s="12"/>
      <c r="G35" s="4">
        <f t="shared" si="0"/>
        <v>0</v>
      </c>
      <c r="H35" s="15">
        <f>SUM(G35:G40)</f>
        <v>0</v>
      </c>
      <c r="I35" s="15">
        <f>B35*H35</f>
        <v>0</v>
      </c>
    </row>
    <row r="36" spans="1:9" x14ac:dyDescent="0.25">
      <c r="A36" s="13"/>
      <c r="B36" s="14"/>
      <c r="C36" s="7" t="s">
        <v>4</v>
      </c>
      <c r="D36" s="5">
        <v>3</v>
      </c>
      <c r="E36" s="3">
        <v>47.5</v>
      </c>
      <c r="F36" s="12"/>
      <c r="G36" s="4">
        <f t="shared" si="0"/>
        <v>0</v>
      </c>
      <c r="H36" s="15"/>
      <c r="I36" s="14"/>
    </row>
    <row r="37" spans="1:9" x14ac:dyDescent="0.25">
      <c r="A37" s="13"/>
      <c r="B37" s="14"/>
      <c r="C37" s="7" t="s">
        <v>3</v>
      </c>
      <c r="D37" s="5">
        <v>3</v>
      </c>
      <c r="E37" s="3">
        <v>31.2</v>
      </c>
      <c r="F37" s="12"/>
      <c r="G37" s="4">
        <f t="shared" si="0"/>
        <v>0</v>
      </c>
      <c r="H37" s="15"/>
      <c r="I37" s="14"/>
    </row>
    <row r="38" spans="1:9" x14ac:dyDescent="0.25">
      <c r="A38" s="13"/>
      <c r="B38" s="14"/>
      <c r="C38" s="7" t="s">
        <v>5</v>
      </c>
      <c r="D38" s="5">
        <v>4</v>
      </c>
      <c r="E38" s="3">
        <v>31.2</v>
      </c>
      <c r="F38" s="12"/>
      <c r="G38" s="4">
        <f t="shared" si="0"/>
        <v>0</v>
      </c>
      <c r="H38" s="15"/>
      <c r="I38" s="14"/>
    </row>
    <row r="39" spans="1:9" x14ac:dyDescent="0.25">
      <c r="A39" s="13"/>
      <c r="B39" s="14"/>
      <c r="C39" s="7" t="s">
        <v>33</v>
      </c>
      <c r="D39" s="5">
        <v>1</v>
      </c>
      <c r="E39" s="3">
        <v>31.2</v>
      </c>
      <c r="F39" s="12"/>
      <c r="G39" s="4">
        <f t="shared" si="0"/>
        <v>0</v>
      </c>
      <c r="H39" s="15"/>
      <c r="I39" s="14"/>
    </row>
    <row r="40" spans="1:9" x14ac:dyDescent="0.25">
      <c r="A40" s="13"/>
      <c r="B40" s="14"/>
      <c r="C40" s="7" t="s">
        <v>7</v>
      </c>
      <c r="D40" s="5">
        <v>2</v>
      </c>
      <c r="E40" s="3">
        <v>68.400000000000006</v>
      </c>
      <c r="F40" s="12"/>
      <c r="G40" s="4">
        <f t="shared" si="0"/>
        <v>0</v>
      </c>
      <c r="H40" s="15"/>
      <c r="I40" s="14"/>
    </row>
    <row r="41" spans="1:9" x14ac:dyDescent="0.25">
      <c r="A41" s="13" t="s">
        <v>25</v>
      </c>
      <c r="B41" s="14">
        <v>75</v>
      </c>
      <c r="C41" s="7" t="s">
        <v>2</v>
      </c>
      <c r="D41" s="5">
        <v>3</v>
      </c>
      <c r="E41" s="3">
        <v>34</v>
      </c>
      <c r="F41" s="12"/>
      <c r="G41" s="4">
        <f t="shared" si="0"/>
        <v>0</v>
      </c>
      <c r="H41" s="15">
        <f>SUM(G41:G46)</f>
        <v>0</v>
      </c>
      <c r="I41" s="15">
        <f>B41*H41</f>
        <v>0</v>
      </c>
    </row>
    <row r="42" spans="1:9" x14ac:dyDescent="0.25">
      <c r="A42" s="13"/>
      <c r="B42" s="14"/>
      <c r="C42" s="7" t="s">
        <v>4</v>
      </c>
      <c r="D42" s="5">
        <v>2</v>
      </c>
      <c r="E42" s="3">
        <v>47.5</v>
      </c>
      <c r="F42" s="12"/>
      <c r="G42" s="4">
        <f t="shared" si="0"/>
        <v>0</v>
      </c>
      <c r="H42" s="15"/>
      <c r="I42" s="14"/>
    </row>
    <row r="43" spans="1:9" x14ac:dyDescent="0.25">
      <c r="A43" s="13"/>
      <c r="B43" s="14"/>
      <c r="C43" s="7" t="s">
        <v>3</v>
      </c>
      <c r="D43" s="5">
        <v>2</v>
      </c>
      <c r="E43" s="3">
        <v>31.2</v>
      </c>
      <c r="F43" s="12"/>
      <c r="G43" s="4">
        <f t="shared" si="0"/>
        <v>0</v>
      </c>
      <c r="H43" s="15"/>
      <c r="I43" s="14"/>
    </row>
    <row r="44" spans="1:9" x14ac:dyDescent="0.25">
      <c r="A44" s="13"/>
      <c r="B44" s="14"/>
      <c r="C44" s="7" t="s">
        <v>5</v>
      </c>
      <c r="D44" s="5">
        <v>2</v>
      </c>
      <c r="E44" s="3">
        <v>31.2</v>
      </c>
      <c r="F44" s="12"/>
      <c r="G44" s="4">
        <f t="shared" si="0"/>
        <v>0</v>
      </c>
      <c r="H44" s="15"/>
      <c r="I44" s="14"/>
    </row>
    <row r="45" spans="1:9" x14ac:dyDescent="0.25">
      <c r="A45" s="13"/>
      <c r="B45" s="14"/>
      <c r="C45" s="7" t="s">
        <v>33</v>
      </c>
      <c r="D45" s="5">
        <v>1</v>
      </c>
      <c r="E45" s="3">
        <v>31.2</v>
      </c>
      <c r="F45" s="12"/>
      <c r="G45" s="4">
        <f t="shared" si="0"/>
        <v>0</v>
      </c>
      <c r="H45" s="15"/>
      <c r="I45" s="14"/>
    </row>
    <row r="46" spans="1:9" x14ac:dyDescent="0.25">
      <c r="A46" s="13"/>
      <c r="B46" s="14"/>
      <c r="C46" s="7" t="s">
        <v>7</v>
      </c>
      <c r="D46" s="5">
        <v>1</v>
      </c>
      <c r="E46" s="3">
        <v>68.400000000000006</v>
      </c>
      <c r="F46" s="12"/>
      <c r="G46" s="4">
        <f t="shared" si="0"/>
        <v>0</v>
      </c>
      <c r="H46" s="15"/>
      <c r="I46" s="14"/>
    </row>
    <row r="47" spans="1:9" ht="15" customHeight="1" x14ac:dyDescent="0.25">
      <c r="A47" s="13" t="s">
        <v>20</v>
      </c>
      <c r="B47" s="14">
        <v>23</v>
      </c>
      <c r="C47" s="7" t="s">
        <v>0</v>
      </c>
      <c r="D47" s="5">
        <v>4</v>
      </c>
      <c r="E47" s="3">
        <v>30</v>
      </c>
      <c r="F47" s="12"/>
      <c r="G47" s="4">
        <f t="shared" si="0"/>
        <v>0</v>
      </c>
      <c r="H47" s="15">
        <f>SUM(G47:G58)</f>
        <v>0</v>
      </c>
      <c r="I47" s="15">
        <f>B47*H47</f>
        <v>0</v>
      </c>
    </row>
    <row r="48" spans="1:9" x14ac:dyDescent="0.25">
      <c r="A48" s="13"/>
      <c r="B48" s="14"/>
      <c r="C48" s="7" t="s">
        <v>1</v>
      </c>
      <c r="D48" s="5">
        <v>2</v>
      </c>
      <c r="E48" s="3">
        <v>20.399999999999999</v>
      </c>
      <c r="F48" s="12"/>
      <c r="G48" s="4">
        <f t="shared" si="0"/>
        <v>0</v>
      </c>
      <c r="H48" s="15"/>
      <c r="I48" s="14"/>
    </row>
    <row r="49" spans="1:9" x14ac:dyDescent="0.25">
      <c r="A49" s="13"/>
      <c r="B49" s="14"/>
      <c r="C49" s="7" t="s">
        <v>12</v>
      </c>
      <c r="D49" s="5">
        <v>3</v>
      </c>
      <c r="E49" s="3">
        <v>48</v>
      </c>
      <c r="F49" s="12"/>
      <c r="G49" s="4">
        <f t="shared" si="0"/>
        <v>0</v>
      </c>
      <c r="H49" s="15"/>
      <c r="I49" s="14"/>
    </row>
    <row r="50" spans="1:9" x14ac:dyDescent="0.25">
      <c r="A50" s="13"/>
      <c r="B50" s="14"/>
      <c r="C50" s="7" t="s">
        <v>13</v>
      </c>
      <c r="D50" s="5">
        <v>2</v>
      </c>
      <c r="E50" s="3">
        <v>60</v>
      </c>
      <c r="F50" s="12"/>
      <c r="G50" s="4">
        <f t="shared" si="0"/>
        <v>0</v>
      </c>
      <c r="H50" s="15"/>
      <c r="I50" s="14"/>
    </row>
    <row r="51" spans="1:9" x14ac:dyDescent="0.25">
      <c r="A51" s="13"/>
      <c r="B51" s="14"/>
      <c r="C51" s="7" t="s">
        <v>3</v>
      </c>
      <c r="D51" s="5">
        <v>3</v>
      </c>
      <c r="E51" s="3">
        <v>31.2</v>
      </c>
      <c r="F51" s="12"/>
      <c r="G51" s="4">
        <f t="shared" si="0"/>
        <v>0</v>
      </c>
      <c r="H51" s="15"/>
      <c r="I51" s="14"/>
    </row>
    <row r="52" spans="1:9" x14ac:dyDescent="0.25">
      <c r="A52" s="13"/>
      <c r="B52" s="14"/>
      <c r="C52" s="7" t="s">
        <v>5</v>
      </c>
      <c r="D52" s="5">
        <v>2</v>
      </c>
      <c r="E52" s="3">
        <v>31.2</v>
      </c>
      <c r="F52" s="12"/>
      <c r="G52" s="4">
        <f t="shared" si="0"/>
        <v>0</v>
      </c>
      <c r="H52" s="15"/>
      <c r="I52" s="14"/>
    </row>
    <row r="53" spans="1:9" x14ac:dyDescent="0.25">
      <c r="A53" s="13"/>
      <c r="B53" s="14"/>
      <c r="C53" s="7" t="s">
        <v>10</v>
      </c>
      <c r="D53" s="5">
        <v>3</v>
      </c>
      <c r="E53" s="3">
        <v>60</v>
      </c>
      <c r="F53" s="12"/>
      <c r="G53" s="4">
        <f t="shared" si="0"/>
        <v>0</v>
      </c>
      <c r="H53" s="15"/>
      <c r="I53" s="14"/>
    </row>
    <row r="54" spans="1:9" x14ac:dyDescent="0.25">
      <c r="A54" s="13"/>
      <c r="B54" s="14"/>
      <c r="C54" s="7" t="s">
        <v>11</v>
      </c>
      <c r="D54" s="5">
        <v>2</v>
      </c>
      <c r="E54" s="3">
        <v>72</v>
      </c>
      <c r="F54" s="12"/>
      <c r="G54" s="4">
        <f t="shared" si="0"/>
        <v>0</v>
      </c>
      <c r="H54" s="15"/>
      <c r="I54" s="14"/>
    </row>
    <row r="55" spans="1:9" x14ac:dyDescent="0.25">
      <c r="A55" s="13"/>
      <c r="B55" s="14"/>
      <c r="C55" s="7" t="s">
        <v>36</v>
      </c>
      <c r="D55" s="5">
        <v>1</v>
      </c>
      <c r="E55" s="3">
        <v>29.4</v>
      </c>
      <c r="F55" s="12"/>
      <c r="G55" s="4">
        <f t="shared" si="0"/>
        <v>0</v>
      </c>
      <c r="H55" s="15"/>
      <c r="I55" s="14"/>
    </row>
    <row r="56" spans="1:9" x14ac:dyDescent="0.25">
      <c r="A56" s="13"/>
      <c r="B56" s="14"/>
      <c r="C56" s="7" t="s">
        <v>37</v>
      </c>
      <c r="D56" s="5">
        <v>1</v>
      </c>
      <c r="E56" s="3">
        <v>29.4</v>
      </c>
      <c r="F56" s="12"/>
      <c r="G56" s="4">
        <f t="shared" si="0"/>
        <v>0</v>
      </c>
      <c r="H56" s="15"/>
      <c r="I56" s="14"/>
    </row>
    <row r="57" spans="1:9" x14ac:dyDescent="0.25">
      <c r="A57" s="13"/>
      <c r="B57" s="14"/>
      <c r="C57" s="7" t="s">
        <v>14</v>
      </c>
      <c r="D57" s="5">
        <v>1</v>
      </c>
      <c r="E57" s="3">
        <v>241.2</v>
      </c>
      <c r="F57" s="12"/>
      <c r="G57" s="4">
        <f t="shared" si="0"/>
        <v>0</v>
      </c>
      <c r="H57" s="15"/>
      <c r="I57" s="14"/>
    </row>
    <row r="58" spans="1:9" x14ac:dyDescent="0.25">
      <c r="A58" s="13"/>
      <c r="B58" s="14"/>
      <c r="C58" s="7" t="s">
        <v>15</v>
      </c>
      <c r="D58" s="5">
        <v>1</v>
      </c>
      <c r="E58" s="3">
        <v>61.2</v>
      </c>
      <c r="F58" s="12"/>
      <c r="G58" s="4">
        <f t="shared" si="0"/>
        <v>0</v>
      </c>
      <c r="H58" s="15"/>
      <c r="I58" s="14"/>
    </row>
    <row r="59" spans="1:9" ht="15" customHeight="1" x14ac:dyDescent="0.25">
      <c r="A59" s="13" t="s">
        <v>27</v>
      </c>
      <c r="B59" s="14">
        <v>4</v>
      </c>
      <c r="C59" s="7" t="s">
        <v>0</v>
      </c>
      <c r="D59" s="5">
        <v>4</v>
      </c>
      <c r="E59" s="3">
        <v>30</v>
      </c>
      <c r="F59" s="12"/>
      <c r="G59" s="4">
        <f t="shared" si="0"/>
        <v>0</v>
      </c>
      <c r="H59" s="15">
        <f>SUM(G59:G71)</f>
        <v>0</v>
      </c>
      <c r="I59" s="15">
        <f>B59*H59</f>
        <v>0</v>
      </c>
    </row>
    <row r="60" spans="1:9" x14ac:dyDescent="0.25">
      <c r="A60" s="13"/>
      <c r="B60" s="14"/>
      <c r="C60" s="7" t="s">
        <v>1</v>
      </c>
      <c r="D60" s="5">
        <v>2</v>
      </c>
      <c r="E60" s="3">
        <v>20.399999999999999</v>
      </c>
      <c r="F60" s="12"/>
      <c r="G60" s="4">
        <f t="shared" si="0"/>
        <v>0</v>
      </c>
      <c r="H60" s="15"/>
      <c r="I60" s="14"/>
    </row>
    <row r="61" spans="1:9" x14ac:dyDescent="0.25">
      <c r="A61" s="13"/>
      <c r="B61" s="14"/>
      <c r="C61" s="7" t="s">
        <v>4</v>
      </c>
      <c r="D61" s="5">
        <v>3</v>
      </c>
      <c r="E61" s="3">
        <v>47.5</v>
      </c>
      <c r="F61" s="12"/>
      <c r="G61" s="4">
        <f t="shared" si="0"/>
        <v>0</v>
      </c>
      <c r="H61" s="15"/>
      <c r="I61" s="14"/>
    </row>
    <row r="62" spans="1:9" x14ac:dyDescent="0.25">
      <c r="A62" s="13"/>
      <c r="B62" s="14"/>
      <c r="C62" s="7" t="s">
        <v>2</v>
      </c>
      <c r="D62" s="5">
        <v>7</v>
      </c>
      <c r="E62" s="3">
        <v>34</v>
      </c>
      <c r="F62" s="12"/>
      <c r="G62" s="4">
        <f t="shared" si="0"/>
        <v>0</v>
      </c>
      <c r="H62" s="15"/>
      <c r="I62" s="14"/>
    </row>
    <row r="63" spans="1:9" x14ac:dyDescent="0.25">
      <c r="A63" s="13"/>
      <c r="B63" s="14"/>
      <c r="C63" s="7" t="s">
        <v>7</v>
      </c>
      <c r="D63" s="5">
        <v>2</v>
      </c>
      <c r="E63" s="3">
        <v>68.400000000000006</v>
      </c>
      <c r="F63" s="12"/>
      <c r="G63" s="4">
        <f t="shared" si="0"/>
        <v>0</v>
      </c>
      <c r="H63" s="15"/>
      <c r="I63" s="14"/>
    </row>
    <row r="64" spans="1:9" x14ac:dyDescent="0.25">
      <c r="A64" s="13"/>
      <c r="B64" s="14"/>
      <c r="C64" s="7" t="s">
        <v>3</v>
      </c>
      <c r="D64" s="5">
        <v>5</v>
      </c>
      <c r="E64" s="3">
        <v>31.2</v>
      </c>
      <c r="F64" s="12"/>
      <c r="G64" s="4">
        <f t="shared" si="0"/>
        <v>0</v>
      </c>
      <c r="H64" s="15"/>
      <c r="I64" s="14"/>
    </row>
    <row r="65" spans="1:9" x14ac:dyDescent="0.25">
      <c r="A65" s="13"/>
      <c r="B65" s="14"/>
      <c r="C65" s="7" t="s">
        <v>5</v>
      </c>
      <c r="D65" s="5">
        <v>4</v>
      </c>
      <c r="E65" s="3">
        <v>31.2</v>
      </c>
      <c r="F65" s="12"/>
      <c r="G65" s="4">
        <f t="shared" si="0"/>
        <v>0</v>
      </c>
      <c r="H65" s="15"/>
      <c r="I65" s="14"/>
    </row>
    <row r="66" spans="1:9" x14ac:dyDescent="0.25">
      <c r="A66" s="13"/>
      <c r="B66" s="14"/>
      <c r="C66" s="7" t="s">
        <v>6</v>
      </c>
      <c r="D66" s="5">
        <v>1</v>
      </c>
      <c r="E66" s="3">
        <v>42</v>
      </c>
      <c r="F66" s="12"/>
      <c r="G66" s="4">
        <f t="shared" si="0"/>
        <v>0</v>
      </c>
      <c r="H66" s="15"/>
      <c r="I66" s="14"/>
    </row>
    <row r="67" spans="1:9" x14ac:dyDescent="0.25">
      <c r="A67" s="13"/>
      <c r="B67" s="14"/>
      <c r="C67" s="7" t="s">
        <v>11</v>
      </c>
      <c r="D67" s="5">
        <v>1</v>
      </c>
      <c r="E67" s="3">
        <v>72</v>
      </c>
      <c r="F67" s="12"/>
      <c r="G67" s="4">
        <f t="shared" si="0"/>
        <v>0</v>
      </c>
      <c r="H67" s="15"/>
      <c r="I67" s="14"/>
    </row>
    <row r="68" spans="1:9" x14ac:dyDescent="0.25">
      <c r="A68" s="13"/>
      <c r="B68" s="14"/>
      <c r="C68" s="7" t="s">
        <v>34</v>
      </c>
      <c r="D68" s="5">
        <v>1</v>
      </c>
      <c r="E68" s="3">
        <v>18</v>
      </c>
      <c r="F68" s="12"/>
      <c r="G68" s="4">
        <f t="shared" ref="G68:G80" si="1">F68*D68</f>
        <v>0</v>
      </c>
      <c r="H68" s="15"/>
      <c r="I68" s="14"/>
    </row>
    <row r="69" spans="1:9" x14ac:dyDescent="0.25">
      <c r="A69" s="13"/>
      <c r="B69" s="14"/>
      <c r="C69" s="7" t="s">
        <v>35</v>
      </c>
      <c r="D69" s="5">
        <v>1</v>
      </c>
      <c r="E69" s="3">
        <v>18</v>
      </c>
      <c r="F69" s="12"/>
      <c r="G69" s="4">
        <f t="shared" si="1"/>
        <v>0</v>
      </c>
      <c r="H69" s="15"/>
      <c r="I69" s="14"/>
    </row>
    <row r="70" spans="1:9" x14ac:dyDescent="0.25">
      <c r="A70" s="13"/>
      <c r="B70" s="14"/>
      <c r="C70" s="7" t="s">
        <v>14</v>
      </c>
      <c r="D70" s="5">
        <v>1</v>
      </c>
      <c r="E70" s="3">
        <v>241.2</v>
      </c>
      <c r="F70" s="12"/>
      <c r="G70" s="4">
        <f t="shared" si="1"/>
        <v>0</v>
      </c>
      <c r="H70" s="15"/>
      <c r="I70" s="14"/>
    </row>
    <row r="71" spans="1:9" x14ac:dyDescent="0.25">
      <c r="A71" s="13"/>
      <c r="B71" s="14"/>
      <c r="C71" s="7" t="s">
        <v>15</v>
      </c>
      <c r="D71" s="5">
        <v>1</v>
      </c>
      <c r="E71" s="3">
        <v>61.2</v>
      </c>
      <c r="F71" s="12"/>
      <c r="G71" s="4">
        <f t="shared" si="1"/>
        <v>0</v>
      </c>
      <c r="H71" s="15"/>
      <c r="I71" s="14"/>
    </row>
    <row r="72" spans="1:9" ht="15" customHeight="1" x14ac:dyDescent="0.25">
      <c r="A72" s="13" t="s">
        <v>21</v>
      </c>
      <c r="B72" s="14">
        <v>5</v>
      </c>
      <c r="C72" s="7" t="s">
        <v>2</v>
      </c>
      <c r="D72" s="5">
        <v>5</v>
      </c>
      <c r="E72" s="3">
        <v>34</v>
      </c>
      <c r="F72" s="12"/>
      <c r="G72" s="4">
        <f t="shared" si="1"/>
        <v>0</v>
      </c>
      <c r="H72" s="15">
        <f>SUM(G72:G76)</f>
        <v>0</v>
      </c>
      <c r="I72" s="15">
        <f>B72*H72</f>
        <v>0</v>
      </c>
    </row>
    <row r="73" spans="1:9" x14ac:dyDescent="0.25">
      <c r="A73" s="13"/>
      <c r="B73" s="14"/>
      <c r="C73" s="7" t="s">
        <v>4</v>
      </c>
      <c r="D73" s="5">
        <v>3</v>
      </c>
      <c r="E73" s="3">
        <v>47.5</v>
      </c>
      <c r="F73" s="12"/>
      <c r="G73" s="4">
        <f t="shared" si="1"/>
        <v>0</v>
      </c>
      <c r="H73" s="15"/>
      <c r="I73" s="14"/>
    </row>
    <row r="74" spans="1:9" x14ac:dyDescent="0.25">
      <c r="A74" s="13"/>
      <c r="B74" s="14"/>
      <c r="C74" s="7" t="s">
        <v>3</v>
      </c>
      <c r="D74" s="5">
        <v>4</v>
      </c>
      <c r="E74" s="3">
        <v>31.2</v>
      </c>
      <c r="F74" s="12"/>
      <c r="G74" s="4">
        <f t="shared" si="1"/>
        <v>0</v>
      </c>
      <c r="H74" s="15"/>
      <c r="I74" s="14"/>
    </row>
    <row r="75" spans="1:9" x14ac:dyDescent="0.25">
      <c r="A75" s="13"/>
      <c r="B75" s="14"/>
      <c r="C75" s="7" t="s">
        <v>5</v>
      </c>
      <c r="D75" s="5">
        <v>3</v>
      </c>
      <c r="E75" s="3">
        <v>31.2</v>
      </c>
      <c r="F75" s="12"/>
      <c r="G75" s="4">
        <f t="shared" si="1"/>
        <v>0</v>
      </c>
      <c r="H75" s="15"/>
      <c r="I75" s="14"/>
    </row>
    <row r="76" spans="1:9" x14ac:dyDescent="0.25">
      <c r="A76" s="13"/>
      <c r="B76" s="14"/>
      <c r="C76" s="7" t="s">
        <v>7</v>
      </c>
      <c r="D76" s="5">
        <v>1</v>
      </c>
      <c r="E76" s="3">
        <v>68.400000000000006</v>
      </c>
      <c r="F76" s="12"/>
      <c r="G76" s="4">
        <f t="shared" si="1"/>
        <v>0</v>
      </c>
      <c r="H76" s="15"/>
      <c r="I76" s="14"/>
    </row>
    <row r="77" spans="1:9" x14ac:dyDescent="0.25">
      <c r="A77" s="13" t="s">
        <v>22</v>
      </c>
      <c r="B77" s="14">
        <v>166</v>
      </c>
      <c r="C77" s="7" t="s">
        <v>6</v>
      </c>
      <c r="D77" s="5">
        <v>1</v>
      </c>
      <c r="E77" s="3">
        <v>42</v>
      </c>
      <c r="F77" s="12"/>
      <c r="G77" s="4">
        <f t="shared" si="1"/>
        <v>0</v>
      </c>
      <c r="H77" s="15">
        <f>G77+G78</f>
        <v>0</v>
      </c>
      <c r="I77" s="15">
        <f>B77*H77</f>
        <v>0</v>
      </c>
    </row>
    <row r="78" spans="1:9" x14ac:dyDescent="0.25">
      <c r="A78" s="13"/>
      <c r="B78" s="14"/>
      <c r="C78" s="7" t="s">
        <v>7</v>
      </c>
      <c r="D78" s="5">
        <v>1</v>
      </c>
      <c r="E78" s="3">
        <v>68.400000000000006</v>
      </c>
      <c r="F78" s="12"/>
      <c r="G78" s="4">
        <f t="shared" si="1"/>
        <v>0</v>
      </c>
      <c r="H78" s="15"/>
      <c r="I78" s="14"/>
    </row>
    <row r="79" spans="1:9" x14ac:dyDescent="0.25">
      <c r="A79" s="13" t="s">
        <v>23</v>
      </c>
      <c r="B79" s="14">
        <v>3</v>
      </c>
      <c r="C79" s="7" t="s">
        <v>31</v>
      </c>
      <c r="D79" s="5">
        <v>1</v>
      </c>
      <c r="E79" s="3">
        <v>241.2</v>
      </c>
      <c r="F79" s="12"/>
      <c r="G79" s="4">
        <f t="shared" si="1"/>
        <v>0</v>
      </c>
      <c r="H79" s="15">
        <f>G79+G80</f>
        <v>0</v>
      </c>
      <c r="I79" s="15">
        <f>B79*H79</f>
        <v>0</v>
      </c>
    </row>
    <row r="80" spans="1:9" x14ac:dyDescent="0.25">
      <c r="A80" s="13"/>
      <c r="B80" s="14"/>
      <c r="C80" s="7" t="s">
        <v>32</v>
      </c>
      <c r="D80" s="5">
        <v>1</v>
      </c>
      <c r="E80" s="3">
        <v>61.2</v>
      </c>
      <c r="F80" s="12"/>
      <c r="G80" s="4">
        <f t="shared" si="1"/>
        <v>0</v>
      </c>
      <c r="H80" s="15"/>
      <c r="I80" s="15"/>
    </row>
    <row r="81" spans="1:9" ht="30" x14ac:dyDescent="0.25">
      <c r="A81" s="13" t="s">
        <v>56</v>
      </c>
      <c r="B81" s="14">
        <v>10</v>
      </c>
      <c r="C81" s="7" t="s">
        <v>38</v>
      </c>
      <c r="D81" s="5">
        <v>4</v>
      </c>
      <c r="E81" s="3">
        <v>30</v>
      </c>
      <c r="F81" s="12"/>
      <c r="G81" s="6">
        <f t="shared" ref="G81:G104" si="2">F81*D81</f>
        <v>0</v>
      </c>
      <c r="H81" s="15">
        <f>SUM(G81:G91)</f>
        <v>0</v>
      </c>
      <c r="I81" s="15">
        <f>B81*H81</f>
        <v>0</v>
      </c>
    </row>
    <row r="82" spans="1:9" ht="30" x14ac:dyDescent="0.25">
      <c r="A82" s="13"/>
      <c r="B82" s="14"/>
      <c r="C82" s="7" t="s">
        <v>39</v>
      </c>
      <c r="D82" s="5">
        <v>2</v>
      </c>
      <c r="E82" s="3">
        <v>20.399999999999999</v>
      </c>
      <c r="F82" s="12"/>
      <c r="G82" s="6">
        <f t="shared" si="2"/>
        <v>0</v>
      </c>
      <c r="H82" s="15"/>
      <c r="I82" s="14"/>
    </row>
    <row r="83" spans="1:9" ht="30" x14ac:dyDescent="0.25">
      <c r="A83" s="13"/>
      <c r="B83" s="14"/>
      <c r="C83" s="7" t="s">
        <v>40</v>
      </c>
      <c r="D83" s="5">
        <v>7</v>
      </c>
      <c r="E83" s="3">
        <v>34</v>
      </c>
      <c r="F83" s="12"/>
      <c r="G83" s="6">
        <f t="shared" si="2"/>
        <v>0</v>
      </c>
      <c r="H83" s="15"/>
      <c r="I83" s="14"/>
    </row>
    <row r="84" spans="1:9" ht="30" x14ac:dyDescent="0.25">
      <c r="A84" s="13"/>
      <c r="B84" s="14"/>
      <c r="C84" s="7" t="s">
        <v>41</v>
      </c>
      <c r="D84" s="5">
        <v>4</v>
      </c>
      <c r="E84" s="3">
        <v>47.5</v>
      </c>
      <c r="F84" s="12"/>
      <c r="G84" s="6">
        <f t="shared" si="2"/>
        <v>0</v>
      </c>
      <c r="H84" s="15"/>
      <c r="I84" s="14"/>
    </row>
    <row r="85" spans="1:9" ht="30" x14ac:dyDescent="0.25">
      <c r="A85" s="13"/>
      <c r="B85" s="14"/>
      <c r="C85" s="7" t="s">
        <v>42</v>
      </c>
      <c r="D85" s="5">
        <v>5</v>
      </c>
      <c r="E85" s="3">
        <v>31.2</v>
      </c>
      <c r="F85" s="12"/>
      <c r="G85" s="6">
        <f t="shared" si="2"/>
        <v>0</v>
      </c>
      <c r="H85" s="15"/>
      <c r="I85" s="14"/>
    </row>
    <row r="86" spans="1:9" ht="30" x14ac:dyDescent="0.25">
      <c r="A86" s="13"/>
      <c r="B86" s="14"/>
      <c r="C86" s="7" t="s">
        <v>43</v>
      </c>
      <c r="D86" s="5">
        <v>4</v>
      </c>
      <c r="E86" s="3">
        <v>31.2</v>
      </c>
      <c r="F86" s="12"/>
      <c r="G86" s="6">
        <f t="shared" si="2"/>
        <v>0</v>
      </c>
      <c r="H86" s="15"/>
      <c r="I86" s="14"/>
    </row>
    <row r="87" spans="1:9" x14ac:dyDescent="0.25">
      <c r="A87" s="13"/>
      <c r="B87" s="14"/>
      <c r="C87" s="7" t="s">
        <v>46</v>
      </c>
      <c r="D87" s="5">
        <v>1</v>
      </c>
      <c r="E87" s="3">
        <v>31.2</v>
      </c>
      <c r="F87" s="12"/>
      <c r="G87" s="6">
        <f t="shared" si="2"/>
        <v>0</v>
      </c>
      <c r="H87" s="15"/>
      <c r="I87" s="14"/>
    </row>
    <row r="88" spans="1:9" x14ac:dyDescent="0.25">
      <c r="A88" s="13"/>
      <c r="B88" s="14"/>
      <c r="C88" s="7" t="s">
        <v>44</v>
      </c>
      <c r="D88" s="5">
        <v>1</v>
      </c>
      <c r="E88" s="3">
        <v>18</v>
      </c>
      <c r="F88" s="12"/>
      <c r="G88" s="6">
        <f t="shared" si="2"/>
        <v>0</v>
      </c>
      <c r="H88" s="15"/>
      <c r="I88" s="14"/>
    </row>
    <row r="89" spans="1:9" x14ac:dyDescent="0.25">
      <c r="A89" s="13"/>
      <c r="B89" s="14"/>
      <c r="C89" s="7" t="s">
        <v>45</v>
      </c>
      <c r="D89" s="5">
        <v>1</v>
      </c>
      <c r="E89" s="3">
        <v>18</v>
      </c>
      <c r="F89" s="12"/>
      <c r="G89" s="6">
        <f t="shared" si="2"/>
        <v>0</v>
      </c>
      <c r="H89" s="15"/>
      <c r="I89" s="14"/>
    </row>
    <row r="90" spans="1:9" ht="30" x14ac:dyDescent="0.25">
      <c r="A90" s="13"/>
      <c r="B90" s="14"/>
      <c r="C90" s="7" t="s">
        <v>47</v>
      </c>
      <c r="D90" s="5">
        <v>2</v>
      </c>
      <c r="E90" s="3">
        <v>42</v>
      </c>
      <c r="F90" s="12"/>
      <c r="G90" s="6">
        <f t="shared" si="2"/>
        <v>0</v>
      </c>
      <c r="H90" s="15"/>
      <c r="I90" s="14"/>
    </row>
    <row r="91" spans="1:9" ht="30" x14ac:dyDescent="0.25">
      <c r="A91" s="13"/>
      <c r="B91" s="14"/>
      <c r="C91" s="7" t="s">
        <v>48</v>
      </c>
      <c r="D91" s="5">
        <v>2</v>
      </c>
      <c r="E91" s="3">
        <v>68.400000000000006</v>
      </c>
      <c r="F91" s="12"/>
      <c r="G91" s="6">
        <f t="shared" si="2"/>
        <v>0</v>
      </c>
      <c r="H91" s="15"/>
      <c r="I91" s="14"/>
    </row>
    <row r="92" spans="1:9" x14ac:dyDescent="0.25">
      <c r="A92" s="13" t="s">
        <v>57</v>
      </c>
      <c r="B92" s="14">
        <v>50</v>
      </c>
      <c r="C92" s="7" t="s">
        <v>58</v>
      </c>
      <c r="D92" s="5">
        <v>4</v>
      </c>
      <c r="E92" s="3">
        <v>30</v>
      </c>
      <c r="F92" s="12"/>
      <c r="G92" s="6">
        <f t="shared" si="2"/>
        <v>0</v>
      </c>
      <c r="H92" s="15">
        <f>SUM(G92:G99)</f>
        <v>0</v>
      </c>
      <c r="I92" s="15">
        <f>B92*H92</f>
        <v>0</v>
      </c>
    </row>
    <row r="93" spans="1:9" x14ac:dyDescent="0.25">
      <c r="A93" s="13"/>
      <c r="B93" s="14"/>
      <c r="C93" s="7" t="s">
        <v>59</v>
      </c>
      <c r="D93" s="5">
        <v>2</v>
      </c>
      <c r="E93" s="3">
        <v>20.399999999999999</v>
      </c>
      <c r="F93" s="12"/>
      <c r="G93" s="6">
        <f t="shared" si="2"/>
        <v>0</v>
      </c>
      <c r="H93" s="15"/>
      <c r="I93" s="14"/>
    </row>
    <row r="94" spans="1:9" x14ac:dyDescent="0.25">
      <c r="A94" s="13"/>
      <c r="B94" s="14"/>
      <c r="C94" s="7" t="s">
        <v>60</v>
      </c>
      <c r="D94" s="5">
        <v>7</v>
      </c>
      <c r="E94" s="3">
        <v>34</v>
      </c>
      <c r="F94" s="12"/>
      <c r="G94" s="6">
        <f t="shared" si="2"/>
        <v>0</v>
      </c>
      <c r="H94" s="15"/>
      <c r="I94" s="14"/>
    </row>
    <row r="95" spans="1:9" x14ac:dyDescent="0.25">
      <c r="A95" s="13"/>
      <c r="B95" s="14"/>
      <c r="C95" s="7" t="s">
        <v>61</v>
      </c>
      <c r="D95" s="5">
        <v>4</v>
      </c>
      <c r="E95" s="3">
        <v>47.5</v>
      </c>
      <c r="F95" s="12"/>
      <c r="G95" s="6">
        <f t="shared" si="2"/>
        <v>0</v>
      </c>
      <c r="H95" s="15"/>
      <c r="I95" s="14"/>
    </row>
    <row r="96" spans="1:9" x14ac:dyDescent="0.25">
      <c r="A96" s="13"/>
      <c r="B96" s="14"/>
      <c r="C96" s="7" t="s">
        <v>62</v>
      </c>
      <c r="D96" s="5">
        <v>5</v>
      </c>
      <c r="E96" s="3">
        <v>31.2</v>
      </c>
      <c r="F96" s="12"/>
      <c r="G96" s="6">
        <f t="shared" si="2"/>
        <v>0</v>
      </c>
      <c r="H96" s="15"/>
      <c r="I96" s="14"/>
    </row>
    <row r="97" spans="1:10" x14ac:dyDescent="0.25">
      <c r="A97" s="13"/>
      <c r="B97" s="14"/>
      <c r="C97" s="7" t="s">
        <v>63</v>
      </c>
      <c r="D97" s="5">
        <v>4</v>
      </c>
      <c r="E97" s="3">
        <v>31.2</v>
      </c>
      <c r="F97" s="12"/>
      <c r="G97" s="6">
        <f t="shared" si="2"/>
        <v>0</v>
      </c>
      <c r="H97" s="15"/>
      <c r="I97" s="14"/>
    </row>
    <row r="98" spans="1:10" x14ac:dyDescent="0.25">
      <c r="A98" s="13"/>
      <c r="B98" s="14"/>
      <c r="C98" s="7" t="s">
        <v>64</v>
      </c>
      <c r="D98" s="5">
        <v>2</v>
      </c>
      <c r="E98" s="3">
        <v>42</v>
      </c>
      <c r="F98" s="12"/>
      <c r="G98" s="6">
        <f t="shared" si="2"/>
        <v>0</v>
      </c>
      <c r="H98" s="15"/>
      <c r="I98" s="14"/>
    </row>
    <row r="99" spans="1:10" x14ac:dyDescent="0.25">
      <c r="A99" s="13"/>
      <c r="B99" s="14"/>
      <c r="C99" s="7" t="s">
        <v>65</v>
      </c>
      <c r="D99" s="5">
        <v>2</v>
      </c>
      <c r="E99" s="3">
        <v>68.400000000000006</v>
      </c>
      <c r="F99" s="12"/>
      <c r="G99" s="6">
        <f t="shared" si="2"/>
        <v>0</v>
      </c>
      <c r="H99" s="15"/>
      <c r="I99" s="14"/>
    </row>
    <row r="100" spans="1:10" x14ac:dyDescent="0.25">
      <c r="A100" s="13" t="s">
        <v>53</v>
      </c>
      <c r="B100" s="14">
        <v>10</v>
      </c>
      <c r="C100" s="7" t="s">
        <v>50</v>
      </c>
      <c r="D100" s="5">
        <v>2</v>
      </c>
      <c r="E100" s="3">
        <v>30</v>
      </c>
      <c r="F100" s="12"/>
      <c r="G100" s="6">
        <f t="shared" si="2"/>
        <v>0</v>
      </c>
      <c r="H100" s="15">
        <f>SUM(G100:G102)</f>
        <v>0</v>
      </c>
      <c r="I100" s="15">
        <f>B100*H100</f>
        <v>0</v>
      </c>
    </row>
    <row r="101" spans="1:10" x14ac:dyDescent="0.25">
      <c r="A101" s="13"/>
      <c r="B101" s="14"/>
      <c r="C101" s="7" t="s">
        <v>51</v>
      </c>
      <c r="D101" s="5">
        <v>3</v>
      </c>
      <c r="E101" s="3">
        <v>20</v>
      </c>
      <c r="F101" s="12"/>
      <c r="G101" s="6">
        <f t="shared" si="2"/>
        <v>0</v>
      </c>
      <c r="H101" s="15"/>
      <c r="I101" s="15"/>
    </row>
    <row r="102" spans="1:10" x14ac:dyDescent="0.25">
      <c r="A102" s="13"/>
      <c r="B102" s="14"/>
      <c r="C102" s="7" t="s">
        <v>52</v>
      </c>
      <c r="D102" s="5">
        <v>2</v>
      </c>
      <c r="E102" s="3">
        <v>76</v>
      </c>
      <c r="F102" s="12"/>
      <c r="G102" s="6">
        <f t="shared" si="2"/>
        <v>0</v>
      </c>
      <c r="H102" s="15"/>
      <c r="I102" s="15"/>
    </row>
    <row r="103" spans="1:10" ht="45" x14ac:dyDescent="0.25">
      <c r="A103" s="8" t="s">
        <v>54</v>
      </c>
      <c r="B103" s="2">
        <v>5</v>
      </c>
      <c r="C103" s="7" t="s">
        <v>55</v>
      </c>
      <c r="D103" s="5">
        <v>1</v>
      </c>
      <c r="E103" s="3">
        <v>378.26</v>
      </c>
      <c r="F103" s="12"/>
      <c r="G103" s="6">
        <f t="shared" si="2"/>
        <v>0</v>
      </c>
      <c r="H103" s="6">
        <f>G103</f>
        <v>0</v>
      </c>
      <c r="I103" s="6">
        <f>H103*B103</f>
        <v>0</v>
      </c>
    </row>
    <row r="104" spans="1:10" ht="45" x14ac:dyDescent="0.25">
      <c r="A104" s="8" t="s">
        <v>49</v>
      </c>
      <c r="B104" s="2">
        <v>50</v>
      </c>
      <c r="C104" s="7" t="s">
        <v>66</v>
      </c>
      <c r="D104" s="5">
        <v>30</v>
      </c>
      <c r="E104" s="3">
        <v>2</v>
      </c>
      <c r="F104" s="12"/>
      <c r="G104" s="6">
        <f t="shared" si="2"/>
        <v>0</v>
      </c>
      <c r="H104" s="6">
        <f>G104</f>
        <v>0</v>
      </c>
      <c r="I104" s="6">
        <f>H104*B104</f>
        <v>0</v>
      </c>
      <c r="J104" s="8" t="s">
        <v>73</v>
      </c>
    </row>
    <row r="105" spans="1:10" x14ac:dyDescent="0.25">
      <c r="A105" s="8" t="s">
        <v>72</v>
      </c>
      <c r="B105" s="9"/>
      <c r="C105" s="9"/>
      <c r="D105" s="9"/>
      <c r="E105" s="9"/>
      <c r="F105" s="9"/>
      <c r="G105" s="9"/>
      <c r="H105" s="10"/>
      <c r="I105" s="6">
        <f>I104+I103+I100+I92+I81+I79+I77+I72+I59+I47+I41+I35+I33+I23+I13+I3</f>
        <v>0</v>
      </c>
      <c r="J105" s="2" t="str">
        <f>IF(I105&gt;1566669.2, "IMPORTE OFERTA INCORRECTA. SUPERA IMPORTE LICITACIÓN", "IMPORTE OFERTA CORRECTA")</f>
        <v>IMPORTE OFERTA CORRECTA</v>
      </c>
    </row>
    <row r="110" spans="1:10" x14ac:dyDescent="0.25">
      <c r="J110" s="11"/>
    </row>
  </sheetData>
  <sheetProtection algorithmName="SHA-512" hashValue="armDq5Sp7o9yTAMzVn7wUuNl+Xv8JpD9td8KlArGJPU2SG/QqlVsRmQT51bWWg/Qw9r5JQsrFx52OJjwlebLog==" saltValue="+knBORN8tOhhMBgjg0ocyw==" spinCount="100000" sheet="1" selectLockedCells="1"/>
  <mergeCells count="57">
    <mergeCell ref="A100:A102"/>
    <mergeCell ref="B100:B102"/>
    <mergeCell ref="H100:H102"/>
    <mergeCell ref="I100:I102"/>
    <mergeCell ref="A1:I1"/>
    <mergeCell ref="A81:A91"/>
    <mergeCell ref="B81:B91"/>
    <mergeCell ref="H81:H91"/>
    <mergeCell ref="I81:I91"/>
    <mergeCell ref="A92:A99"/>
    <mergeCell ref="B92:B99"/>
    <mergeCell ref="H92:H99"/>
    <mergeCell ref="I92:I99"/>
    <mergeCell ref="A79:A80"/>
    <mergeCell ref="B79:B80"/>
    <mergeCell ref="H79:H80"/>
    <mergeCell ref="I79:I80"/>
    <mergeCell ref="A72:A76"/>
    <mergeCell ref="B72:B76"/>
    <mergeCell ref="H72:H76"/>
    <mergeCell ref="I72:I76"/>
    <mergeCell ref="A77:A78"/>
    <mergeCell ref="B77:B78"/>
    <mergeCell ref="H77:H78"/>
    <mergeCell ref="I77:I78"/>
    <mergeCell ref="A47:A58"/>
    <mergeCell ref="B47:B58"/>
    <mergeCell ref="H47:H58"/>
    <mergeCell ref="I47:I58"/>
    <mergeCell ref="A59:A71"/>
    <mergeCell ref="B59:B71"/>
    <mergeCell ref="H59:H71"/>
    <mergeCell ref="I59:I71"/>
    <mergeCell ref="A35:A40"/>
    <mergeCell ref="B35:B40"/>
    <mergeCell ref="H35:H40"/>
    <mergeCell ref="I35:I40"/>
    <mergeCell ref="A41:A46"/>
    <mergeCell ref="B41:B46"/>
    <mergeCell ref="H41:H46"/>
    <mergeCell ref="I41:I46"/>
    <mergeCell ref="A23:A32"/>
    <mergeCell ref="B23:B32"/>
    <mergeCell ref="H23:H32"/>
    <mergeCell ref="I23:I32"/>
    <mergeCell ref="A33:A34"/>
    <mergeCell ref="B33:B34"/>
    <mergeCell ref="H33:H34"/>
    <mergeCell ref="I33:I34"/>
    <mergeCell ref="A3:A12"/>
    <mergeCell ref="B3:B12"/>
    <mergeCell ref="H3:H12"/>
    <mergeCell ref="I3:I12"/>
    <mergeCell ref="A13:A22"/>
    <mergeCell ref="B13:B22"/>
    <mergeCell ref="H13:H22"/>
    <mergeCell ref="I13:I22"/>
  </mergeCells>
  <conditionalFormatting sqref="J105">
    <cfRule type="cellIs" dxfId="4" priority="1" operator="equal">
      <formula>"IMPORTE OFERTA INCORRECTA. SUPERA IMPORTE LICITACIÓN"</formula>
    </cfRule>
    <cfRule type="cellIs" dxfId="3" priority="2" operator="equal">
      <formula>"IMPORTE OFERTA CORRECTA"</formula>
    </cfRule>
    <cfRule type="expression" dxfId="2" priority="3">
      <formula>I105&lt;=1566669.18</formula>
    </cfRule>
    <cfRule type="expression" dxfId="1" priority="4">
      <formula>I105&gt;1566669.18</formula>
    </cfRule>
    <cfRule type="expression" dxfId="0" priority="5">
      <formula>"I105&gt;1566669,18"</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OFERTA PARA LICITADOR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Ortega Valdes, Miguel</dc:creator>
  <cp:lastModifiedBy>ALONSO CASTILLO, PABLO</cp:lastModifiedBy>
  <cp:lastPrinted>2025-04-09T09:38:26Z</cp:lastPrinted>
  <dcterms:created xsi:type="dcterms:W3CDTF">2025-03-11T06:59:02Z</dcterms:created>
  <dcterms:modified xsi:type="dcterms:W3CDTF">2026-09-09T11:51:15Z</dcterms:modified>
</cp:coreProperties>
</file>