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20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sheets/_rels/sheet21.xml.rels" ContentType="application/vnd.openxmlformats-package.relationships+xml"/>
  <Override PartName="/xl/worksheets/_rels/sheet9.xml.rels" ContentType="application/vnd.openxmlformats-package.relationships+xml"/>
  <Override PartName="/xl/worksheets/_rels/sheet22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12.xml.rels" ContentType="application/vnd.openxmlformats-package.relationships+xml"/>
  <Override PartName="/xl/worksheets/_rels/sheet13.xml.rels" ContentType="application/vnd.openxmlformats-package.relationships+xml"/>
  <Override PartName="/xl/worksheets/_rels/sheet14.xml.rels" ContentType="application/vnd.openxmlformats-package.relationships+xml"/>
  <Override PartName="/xl/worksheets/_rels/sheet16.xml.rels" ContentType="application/vnd.openxmlformats-package.relationships+xml"/>
  <Override PartName="/xl/worksheets/_rels/sheet17.xml.rels" ContentType="application/vnd.openxmlformats-package.relationships+xml"/>
  <Override PartName="/xl/worksheets/_rels/sheet18.xml.rels" ContentType="application/vnd.openxmlformats-package.relationships+xml"/>
  <Override PartName="/xl/worksheets/_rels/sheet19.xml.rels" ContentType="application/vnd.openxmlformats-package.relationships+xml"/>
  <Override PartName="/xl/worksheets/_rels/sheet23.xml.rels" ContentType="application/vnd.openxmlformats-package.relationships+xml"/>
  <Override PartName="/xl/worksheets/_rels/sheet24.xml.rels" ContentType="application/vnd.openxmlformats-package.relationships+xml"/>
  <Override PartName="/xl/worksheets/_rels/sheet25.xml.rels" ContentType="application/vnd.openxmlformats-package.relationship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_rels/chart2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20.xml.rels" ContentType="application/vnd.openxmlformats-package.relationships+xml"/>
  <Override PartName="/xl/drawings/_rels/drawing3.xml.rels" ContentType="application/vnd.openxmlformats-package.relationships+xml"/>
  <Override PartName="/xl/drawings/_rels/drawing21.xml.rels" ContentType="application/vnd.openxmlformats-package.relationships+xml"/>
  <Override PartName="/xl/drawings/_rels/drawing4.xml.rels" ContentType="application/vnd.openxmlformats-package.relationships+xml"/>
  <Override PartName="/xl/drawings/_rels/drawing22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23.xml.rels" ContentType="application/vnd.openxmlformats-package.relationships+xml"/>
  <Override PartName="/xl/drawings/_rels/drawing7.xml.rels" ContentType="application/vnd.openxmlformats-package.relationships+xml"/>
  <Override PartName="/xl/drawings/_rels/drawing24.xml.rels" ContentType="application/vnd.openxmlformats-package.relationships+xml"/>
  <Override PartName="/xl/drawings/_rels/drawing8.xml.rels" ContentType="application/vnd.openxmlformats-package.relationships+xml"/>
  <Override PartName="/xl/drawings/_rels/drawing25.xml.rels" ContentType="application/vnd.openxmlformats-package.relationships+xml"/>
  <Override PartName="/xl/drawings/_rels/drawing9.xml.rels" ContentType="application/vnd.openxmlformats-package.relationships+xml"/>
  <Override PartName="/xl/drawings/_rels/drawing10.xml.rels" ContentType="application/vnd.openxmlformats-package.relationships+xml"/>
  <Override PartName="/xl/drawings/_rels/drawing11.xml.rels" ContentType="application/vnd.openxmlformats-package.relationships+xml"/>
  <Override PartName="/xl/drawings/_rels/drawing12.xml.rels" ContentType="application/vnd.openxmlformats-package.relationships+xml"/>
  <Override PartName="/xl/drawings/_rels/drawing13.xml.rels" ContentType="application/vnd.openxmlformats-package.relationships+xml"/>
  <Override PartName="/xl/drawings/_rels/drawing14.xml.rels" ContentType="application/vnd.openxmlformats-package.relationships+xml"/>
  <Override PartName="/xl/drawings/_rels/drawing15.xml.rels" ContentType="application/vnd.openxmlformats-package.relationships+xml"/>
  <Override PartName="/xl/drawings/_rels/drawing16.xml.rels" ContentType="application/vnd.openxmlformats-package.relationships+xml"/>
  <Override PartName="/xl/drawings/_rels/drawing18.xml.rels" ContentType="application/vnd.openxmlformats-package.relationships+xml"/>
  <Override PartName="/xl/drawings/_rels/drawing19.xml.rels" ContentType="application/vnd.openxmlformats-package.relationship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Índice" sheetId="1" state="visible" r:id="rId3"/>
    <sheet name="T01.1" sheetId="2" state="visible" r:id="rId4"/>
    <sheet name="T01.2" sheetId="3" state="visible" r:id="rId5"/>
    <sheet name="T01.3" sheetId="4" state="visible" r:id="rId6"/>
    <sheet name="T01.4" sheetId="5" state="visible" r:id="rId7"/>
    <sheet name="T01.5-6" sheetId="6" state="visible" r:id="rId8"/>
    <sheet name="T01.8" sheetId="7" state="visible" r:id="rId9"/>
    <sheet name="T01.9" sheetId="8" state="visible" r:id="rId10"/>
    <sheet name="T01.10" sheetId="9" state="visible" r:id="rId11"/>
    <sheet name="T01.11" sheetId="10" state="visible" r:id="rId12"/>
    <sheet name="T01.12" sheetId="11" state="visible" r:id="rId13"/>
    <sheet name="T01.13" sheetId="12" state="visible" r:id="rId14"/>
    <sheet name="T01.14" sheetId="13" state="visible" r:id="rId15"/>
    <sheet name="T01.15" sheetId="14" state="visible" r:id="rId16"/>
    <sheet name="tabla para gráficos" sheetId="15" state="hidden" r:id="rId17"/>
    <sheet name="G01.1" sheetId="16" state="visible" r:id="rId18"/>
    <sheet name="G01.2" sheetId="17" state="visible" r:id="rId19"/>
    <sheet name="G01.3" sheetId="18" state="visible" r:id="rId20"/>
    <sheet name="G01.5" sheetId="19" state="visible" r:id="rId21"/>
    <sheet name="G01.6" sheetId="20" state="visible" r:id="rId22"/>
    <sheet name="G01.7" sheetId="21" state="visible" r:id="rId23"/>
    <sheet name="G01.8" sheetId="22" state="visible" r:id="rId24"/>
    <sheet name="G01.9" sheetId="23" state="visible" r:id="rId25"/>
    <sheet name="G01.10" sheetId="24" state="visible" r:id="rId26"/>
    <sheet name="G01.11" sheetId="25" state="visible" r:id="rId2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<sst xmlns="http://schemas.openxmlformats.org/spreadsheetml/2006/main" count="402" uniqueCount="153">
  <si>
    <t xml:space="preserve">Estadística sobre Actividades Económicas y Medio Ambiente en Andalucía. Año 2018</t>
  </si>
  <si>
    <t xml:space="preserve">(08) EDUCACIÓN Y SENSIBILIZACIÓN AMBIENTAL</t>
  </si>
  <si>
    <t xml:space="preserve">(081) Educación y formación ambiental</t>
  </si>
  <si>
    <t xml:space="preserve">(082) Actividades asociativas de carácter medioambiental</t>
  </si>
  <si>
    <t xml:space="preserve">TABLAS</t>
  </si>
  <si>
    <t xml:space="preserve">PRINCIPALES RESULTADOS</t>
  </si>
  <si>
    <t xml:space="preserve">Tabla 01.1. Volumen de negocio, gasto y empleo ambientales. Totales y peso sobre el conjunto de actividades ambientales</t>
  </si>
  <si>
    <t xml:space="preserve">Tabla 01.2. Volumen de negocio, gasto y empleo ambientales por provincia</t>
  </si>
  <si>
    <t xml:space="preserve">VOLUMEN DE NEGOCIO, ESPECIALIZACIÓN Y DIVERSIFICACIÓN AMBIENTALES</t>
  </si>
  <si>
    <t xml:space="preserve">Tabla 01.3. Facturación ambiental, total y media, por provincia</t>
  </si>
  <si>
    <t xml:space="preserve">Tabla 01.4. Indicadores de especialización ambiental</t>
  </si>
  <si>
    <t xml:space="preserve">Tabla 01.5 y 6. Indicadores de diversificación ambiental</t>
  </si>
  <si>
    <r>
      <rPr>
        <u val="single"/>
        <sz val="10"/>
        <color theme="10"/>
        <rFont val="Arial"/>
        <family val="2"/>
        <charset val="1"/>
      </rPr>
      <t xml:space="preserve">Tabla 01.7. Mercado geográfico ambiental </t>
    </r>
    <r>
      <rPr>
        <b val="true"/>
        <u val="single"/>
        <sz val="10"/>
        <color theme="10"/>
        <rFont val="Arial"/>
        <family val="2"/>
        <charset val="1"/>
      </rPr>
      <t xml:space="preserve">(no aplica)</t>
    </r>
  </si>
  <si>
    <t xml:space="preserve">GASTO AMBIENTAL</t>
  </si>
  <si>
    <t xml:space="preserve">Tabla 01.8. Gasto liquidado en las Administraciones Públicas por capítulo presupuestario</t>
  </si>
  <si>
    <t xml:space="preserve">Tabla 01.9. Gasto liquidado en las Administraciones Públicas por provincia y capítulo presupuestario</t>
  </si>
  <si>
    <t xml:space="preserve">EMPLEO AMBIENTAL</t>
  </si>
  <si>
    <t xml:space="preserve">Tabla 01.10. Personal ocupado y su equivalente a dedicación plena por sector institucional</t>
  </si>
  <si>
    <t xml:space="preserve">Tabla 01.11. Personal ocupado y su equivalente a dedicación plena por provincia y sector institucional</t>
  </si>
  <si>
    <t xml:space="preserve">Tabla 01.12. Personal ocupado y su equivalente a dedicación plena por sexo</t>
  </si>
  <si>
    <t xml:space="preserve">Tabla 01.13. Personal ocupado y su equivalente a dedicación plena por provincia y sexo</t>
  </si>
  <si>
    <t xml:space="preserve">Tabla 01.14. Personal ocupado en el Sector Empresas por Categoría Profesional y sexo</t>
  </si>
  <si>
    <t xml:space="preserve">Tabla 01.15. Empresas según la perspectiva de creación de empleo ambiental a corto y a largo plazo (en %)</t>
  </si>
  <si>
    <t xml:space="preserve">GRÁFICOS</t>
  </si>
  <si>
    <t xml:space="preserve">Gráfico 01.1. Distribución de la facturación ambiental por provincia (en %)</t>
  </si>
  <si>
    <t xml:space="preserve">Gráfico 01.2. Indicadores de especialización ambiental</t>
  </si>
  <si>
    <t xml:space="preserve">Gráfico 01.3. Indicadores de diversificación ambiental</t>
  </si>
  <si>
    <t xml:space="preserve">Gráfico 01.4. Distribución de establecimientos según ámbito geográfico de mercado ambiental (en %)</t>
  </si>
  <si>
    <t xml:space="preserve">Gráfico 01.5. Distribución del gasto liquidado en las Administraciones públicas por capítulo presupuestario (en %)</t>
  </si>
  <si>
    <t xml:space="preserve">Gráfico 01.6. Distribución del gasto total liquidado en las Administraciones Públicas por provincia (en %)</t>
  </si>
  <si>
    <t xml:space="preserve">Gráfico 01.7. Distribución del empleo ambiental por sector institucional (en %)</t>
  </si>
  <si>
    <t xml:space="preserve">Gráfico 01.8. Distribución del empleo ambiental (EDP) por sexo (en %)</t>
  </si>
  <si>
    <t xml:space="preserve">Gráfico 01.9. Distribución del empleo ambiental (EDP) por provincia (en %)</t>
  </si>
  <si>
    <t xml:space="preserve">Gráfico 01.10. Personal ocupado en actuaciones ambientales por categoría profesional y sexo (%)</t>
  </si>
  <si>
    <t xml:space="preserve">Gráfico 01.11. Empresas según la perspectiva de creación de empleo ambiental a corto y a largo plazo (en %)</t>
  </si>
  <si>
    <t xml:space="preserve"> EDUCACIÓN Y SENSIBILIZACIÓN AMBIENTAL</t>
  </si>
  <si>
    <t xml:space="preserve">TOTAL ACTIVIDADES AMBIENTALES</t>
  </si>
  <si>
    <t xml:space="preserve">Resultados   </t>
  </si>
  <si>
    <t xml:space="preserve">% sobre total actividades ambientales</t>
  </si>
  <si>
    <t xml:space="preserve">VOLUMEN DE NEGOCIO AMBIENTAL</t>
  </si>
  <si>
    <r>
      <rPr>
        <b val="true"/>
        <sz val="8"/>
        <color theme="1"/>
        <rFont val="Arial"/>
        <family val="2"/>
        <charset val="1"/>
      </rPr>
      <t xml:space="preserve">Facturación ambiental </t>
    </r>
    <r>
      <rPr>
        <sz val="8"/>
        <color theme="1"/>
        <rFont val="Arial"/>
        <family val="2"/>
        <charset val="1"/>
      </rPr>
      <t xml:space="preserve">(miles de euros)</t>
    </r>
  </si>
  <si>
    <t xml:space="preserve">GASTO AMBIENTAL EN LAS ADMINISTRACIONES PÚBLICAS</t>
  </si>
  <si>
    <r>
      <rPr>
        <b val="true"/>
        <sz val="8"/>
        <color theme="1"/>
        <rFont val="Arial"/>
        <family val="2"/>
        <charset val="1"/>
      </rPr>
      <t xml:space="preserve">Gastos de personal </t>
    </r>
    <r>
      <rPr>
        <sz val="8"/>
        <color theme="1"/>
        <rFont val="Arial"/>
        <family val="2"/>
        <charset val="1"/>
      </rPr>
      <t xml:space="preserve">(miles de euros)</t>
    </r>
  </si>
  <si>
    <r>
      <rPr>
        <b val="true"/>
        <sz val="8"/>
        <color theme="1"/>
        <rFont val="Arial"/>
        <family val="2"/>
        <charset val="1"/>
      </rPr>
      <t xml:space="preserve">Inversiones reales </t>
    </r>
    <r>
      <rPr>
        <sz val="8"/>
        <color theme="1"/>
        <rFont val="Arial"/>
        <family val="2"/>
        <charset val="1"/>
      </rPr>
      <t xml:space="preserve">(miles de euros)</t>
    </r>
  </si>
  <si>
    <r>
      <rPr>
        <b val="true"/>
        <sz val="8"/>
        <color theme="1"/>
        <rFont val="Arial"/>
        <family val="2"/>
        <charset val="1"/>
      </rPr>
      <t xml:space="preserve">Gasto total </t>
    </r>
    <r>
      <rPr>
        <sz val="8"/>
        <color theme="1"/>
        <rFont val="Arial"/>
        <family val="2"/>
        <charset val="1"/>
      </rPr>
      <t xml:space="preserve">(miles de euros)</t>
    </r>
  </si>
  <si>
    <r>
      <rPr>
        <b val="true"/>
        <sz val="8"/>
        <color theme="1"/>
        <rFont val="Arial"/>
        <family val="2"/>
        <charset val="1"/>
      </rPr>
      <t xml:space="preserve">Personal ocupado </t>
    </r>
    <r>
      <rPr>
        <sz val="8"/>
        <color theme="1"/>
        <rFont val="Arial"/>
        <family val="2"/>
        <charset val="1"/>
      </rPr>
      <t xml:space="preserve">(efectivos)</t>
    </r>
  </si>
  <si>
    <r>
      <rPr>
        <b val="true"/>
        <sz val="8"/>
        <color theme="1"/>
        <rFont val="Arial"/>
        <family val="2"/>
        <charset val="1"/>
      </rPr>
      <t xml:space="preserve">Equivalente a dedicación plena </t>
    </r>
    <r>
      <rPr>
        <sz val="8"/>
        <color theme="1"/>
        <rFont val="Arial"/>
        <family val="2"/>
        <charset val="1"/>
      </rPr>
      <t xml:space="preserve">(EDP)</t>
    </r>
  </si>
  <si>
    <t xml:space="preserve">Volver a índice</t>
  </si>
  <si>
    <t xml:space="preserve">FACTURACIÓN AMBIENTAL</t>
  </si>
  <si>
    <t xml:space="preserve">PERSONAL OCUPADO</t>
  </si>
  <si>
    <t xml:space="preserve">EQUIVALENTE A DEDICACIÓN PLENA</t>
  </si>
  <si>
    <t xml:space="preserve">miles de      euros</t>
  </si>
  <si>
    <t xml:space="preserve">%</t>
  </si>
  <si>
    <t xml:space="preserve">miles de     euros</t>
  </si>
  <si>
    <t xml:space="preserve">efectivos</t>
  </si>
  <si>
    <t xml:space="preserve">EDP</t>
  </si>
  <si>
    <t xml:space="preserve">ALMERÍA</t>
  </si>
  <si>
    <t xml:space="preserve">CÁDIZ</t>
  </si>
  <si>
    <t xml:space="preserve">CÓRDOBA</t>
  </si>
  <si>
    <t xml:space="preserve">GRANADA</t>
  </si>
  <si>
    <t xml:space="preserve">HUELVA</t>
  </si>
  <si>
    <t xml:space="preserve">MÁLAGA</t>
  </si>
  <si>
    <t xml:space="preserve">SEVILLA</t>
  </si>
  <si>
    <t xml:space="preserve">ANDALUCÍA</t>
  </si>
  <si>
    <t xml:space="preserve">IMPORTE TOTAL</t>
  </si>
  <si>
    <t xml:space="preserve">MEDIA        </t>
  </si>
  <si>
    <t xml:space="preserve">miles de euros</t>
  </si>
  <si>
    <t xml:space="preserve">(miles de euros / establecimiento)</t>
  </si>
  <si>
    <t xml:space="preserve">JAÉN</t>
  </si>
  <si>
    <t xml:space="preserve">Tabla 01.4. Indicadores de especialización ambiental en el Sector Empresa. Participación de la facturación y el empleo ambientales en los totales respectivos y distribución de establecimientos empresariales por tramos de participación (en %)</t>
  </si>
  <si>
    <t xml:space="preserve">FACTURACIÓN AMBIENTAL SOBRE TOTAL FACTURADO</t>
  </si>
  <si>
    <t xml:space="preserve">EMPLEO AMBIENTAL SOBRE TOTAL EMPLEO (EDP)</t>
  </si>
  <si>
    <t xml:space="preserve">MEDIA PORCENTUAL (%) (*)</t>
  </si>
  <si>
    <t xml:space="preserve">TRAMOS DE PARTICIPACIÓN (**)</t>
  </si>
  <si>
    <t xml:space="preserve">% de establecimientos</t>
  </si>
  <si>
    <r>
      <rPr>
        <b val="true"/>
        <sz val="8"/>
        <color theme="1"/>
        <rFont val="Arial"/>
        <family val="2"/>
        <charset val="1"/>
      </rPr>
      <t xml:space="preserve">Baja </t>
    </r>
    <r>
      <rPr>
        <sz val="8"/>
        <color theme="1"/>
        <rFont val="Arial"/>
        <family val="2"/>
        <charset val="1"/>
      </rPr>
      <t xml:space="preserve">(menos de 25%)</t>
    </r>
  </si>
  <si>
    <r>
      <rPr>
        <b val="true"/>
        <sz val="8"/>
        <color theme="1"/>
        <rFont val="Arial"/>
        <family val="2"/>
        <charset val="1"/>
      </rPr>
      <t xml:space="preserve">Baja-moderada </t>
    </r>
    <r>
      <rPr>
        <sz val="8"/>
        <color theme="1"/>
        <rFont val="Arial"/>
        <family val="2"/>
        <charset val="1"/>
      </rPr>
      <t xml:space="preserve">(entre 25% y 50%)</t>
    </r>
  </si>
  <si>
    <r>
      <rPr>
        <b val="true"/>
        <sz val="8"/>
        <color theme="1"/>
        <rFont val="Arial"/>
        <family val="2"/>
        <charset val="1"/>
      </rPr>
      <t xml:space="preserve">Moderada - alta </t>
    </r>
    <r>
      <rPr>
        <sz val="8"/>
        <color theme="1"/>
        <rFont val="Arial"/>
        <family val="2"/>
        <charset val="1"/>
      </rPr>
      <t xml:space="preserve">(entre 51% y 75%)</t>
    </r>
  </si>
  <si>
    <r>
      <rPr>
        <b val="true"/>
        <sz val="8"/>
        <color theme="1"/>
        <rFont val="Arial"/>
        <family val="2"/>
        <charset val="1"/>
      </rPr>
      <t xml:space="preserve">Alta </t>
    </r>
    <r>
      <rPr>
        <sz val="8"/>
        <color theme="1"/>
        <rFont val="Arial"/>
        <family val="2"/>
        <charset val="1"/>
      </rPr>
      <t xml:space="preserve">(más de 75%)</t>
    </r>
  </si>
  <si>
    <t xml:space="preserve">Totales</t>
  </si>
  <si>
    <t xml:space="preserve">Tabla 01.5. Establecimientos empresariales según la exclusividad de su ámbito de actuación ambiental (en %)</t>
  </si>
  <si>
    <t xml:space="preserve">Actúan con exclusividad en el ámbito de la educación y sensibilización ambiental</t>
  </si>
  <si>
    <t xml:space="preserve">Con actividades ambientales secundarias</t>
  </si>
  <si>
    <t xml:space="preserve">Total</t>
  </si>
  <si>
    <t xml:space="preserve">Tabla 01.8.  Gasto liquidado en las Administraciones Públicas por capítulo presupuestario</t>
  </si>
  <si>
    <t xml:space="preserve">IMPORTE</t>
  </si>
  <si>
    <t xml:space="preserve">GASTOS DE PERSONAL</t>
  </si>
  <si>
    <t xml:space="preserve">INVERSIONES REALES</t>
  </si>
  <si>
    <t xml:space="preserve">RESTO DE CAPÍTULOS PRESUPUESTARIOS</t>
  </si>
  <si>
    <t xml:space="preserve">TOTAL</t>
  </si>
  <si>
    <t xml:space="preserve">Tabla 01.9.  Gasto liquidado en las Administraciones Públicas por provincia y capítulo presupuestario</t>
  </si>
  <si>
    <t xml:space="preserve">GASTO TOTAL</t>
  </si>
  <si>
    <t xml:space="preserve">SECTOR INSTITUCIONAL (*)</t>
  </si>
  <si>
    <t xml:space="preserve">EMPRESAS</t>
  </si>
  <si>
    <t xml:space="preserve">ADMINISTRACIONES PÚBLICAS</t>
  </si>
  <si>
    <t xml:space="preserve">TOTALES</t>
  </si>
  <si>
    <r>
      <rPr>
        <sz val="8"/>
        <color theme="1"/>
        <rFont val="Arial"/>
        <family val="2"/>
        <charset val="1"/>
      </rPr>
      <t xml:space="preserve">(*) El </t>
    </r>
    <r>
      <rPr>
        <b val="true"/>
        <i val="true"/>
        <sz val="8"/>
        <color theme="1"/>
        <rFont val="Arial"/>
        <family val="2"/>
        <charset val="1"/>
      </rPr>
      <t xml:space="preserve">Sector Empresa</t>
    </r>
    <r>
      <rPr>
        <sz val="8"/>
        <color theme="1"/>
        <rFont val="Arial"/>
        <family val="2"/>
        <charset val="1"/>
      </rPr>
      <t xml:space="preserve"> abarca cualquier fórmula empresarial de carácter público o privado, así como fundaciones o asociaciones con actividad económica; por su parte, el </t>
    </r>
    <r>
      <rPr>
        <b val="true"/>
        <i val="true"/>
        <sz val="8"/>
        <color theme="1"/>
        <rFont val="Arial"/>
        <family val="2"/>
        <charset val="1"/>
      </rPr>
      <t xml:space="preserve">Sector Administraciones Públicas</t>
    </r>
    <r>
      <rPr>
        <sz val="8"/>
        <color theme="1"/>
        <rFont val="Arial"/>
        <family val="2"/>
        <charset val="1"/>
      </rPr>
      <t xml:space="preserve"> se refiere a los departamentos de las Administraciones Públicas Estatal, Autonómica y Local, incluido sus organismos autónomos, Mancomunidades o Consorcios.</t>
    </r>
  </si>
  <si>
    <t xml:space="preserve">Tabla 01.11. Personal ocupado y su equivalente a dedicación plena por provincia y sector institucional (*)</t>
  </si>
  <si>
    <t xml:space="preserve">SECTOR EMPRESA</t>
  </si>
  <si>
    <t xml:space="preserve">SECTOR AA. PP.</t>
  </si>
  <si>
    <t xml:space="preserve">HOMBRES</t>
  </si>
  <si>
    <t xml:space="preserve">MUJERES</t>
  </si>
  <si>
    <t xml:space="preserve">IPG                  (*)</t>
  </si>
  <si>
    <r>
      <rPr>
        <sz val="8"/>
        <color theme="1"/>
        <rFont val="Arial"/>
        <family val="2"/>
        <charset val="1"/>
      </rPr>
      <t xml:space="preserve">(*) </t>
    </r>
    <r>
      <rPr>
        <b val="true"/>
        <i val="true"/>
        <sz val="8"/>
        <color theme="1"/>
        <rFont val="Arial"/>
        <family val="2"/>
        <charset val="1"/>
      </rPr>
      <t xml:space="preserve">Índice de Presencia por Género </t>
    </r>
    <r>
      <rPr>
        <b val="true"/>
        <sz val="8"/>
        <color theme="1"/>
        <rFont val="Arial"/>
        <family val="2"/>
        <charset val="1"/>
      </rPr>
      <t xml:space="preserve">(IPG)</t>
    </r>
    <r>
      <rPr>
        <sz val="8"/>
        <color theme="1"/>
        <rFont val="Arial"/>
        <family val="2"/>
        <charset val="1"/>
      </rPr>
      <t xml:space="preserve"> = mujeres / hombres, medido en empleo equivalente a dedicación plena. Se considera que existe equilibrio en la presencia de mujeres y hombres cuando el valor de IPG oscila entre 0,67 y 1,50, correspondiendo a una distribución igual a 50% para hombres y mujeres el valor 1,00 del IPG.</t>
    </r>
  </si>
  <si>
    <t xml:space="preserve">Ingenieros y licenciados</t>
  </si>
  <si>
    <t xml:space="preserve">Ingenieros técnicos, peritos y ayudantes titulados</t>
  </si>
  <si>
    <t xml:space="preserve">Jefes administrativos y de taller y oficiales administrativos</t>
  </si>
  <si>
    <t xml:space="preserve">Auxiliares administrativos, oficiales, subalternos, ayudantes no titulados, peones y trabajadores menos de 18 años</t>
  </si>
  <si>
    <t xml:space="preserve">% SI</t>
  </si>
  <si>
    <t xml:space="preserve">% NO</t>
  </si>
  <si>
    <t xml:space="preserve">Con perspectivas de creación de puestos de trabajo, vinculados a la actividad ambiental que desarrolla, a corto plazo</t>
  </si>
  <si>
    <t xml:space="preserve">Con perspectivas de creación de puestos de trabajo, vinculados a la actividad ambiental que desarrolla, a medio y largo plazo</t>
  </si>
  <si>
    <t xml:space="preserve">GRAFICO 01.1</t>
  </si>
  <si>
    <t xml:space="preserve">Facturación ambiental</t>
  </si>
  <si>
    <t xml:space="preserve">GRAFICO 01.2</t>
  </si>
  <si>
    <t xml:space="preserve">Facturación ambiental sobre total facturado</t>
  </si>
  <si>
    <t xml:space="preserve">Empleo ambiental sobre total empleo</t>
  </si>
  <si>
    <t xml:space="preserve">(% de establecimientos)</t>
  </si>
  <si>
    <t xml:space="preserve">Resto de capitulos</t>
  </si>
  <si>
    <r>
      <rPr>
        <b val="true"/>
        <sz val="9"/>
        <color theme="1"/>
        <rFont val="Arial"/>
        <family val="2"/>
        <charset val="1"/>
      </rPr>
      <t xml:space="preserve">T02.6. Empresas por actividad ambiental secundaria </t>
    </r>
    <r>
      <rPr>
        <i val="true"/>
        <sz val="9"/>
        <color theme="1"/>
        <rFont val="Arial"/>
        <family val="2"/>
        <charset val="1"/>
      </rPr>
      <t xml:space="preserve">(en %)</t>
    </r>
    <r>
      <rPr>
        <b val="true"/>
        <sz val="9"/>
        <color theme="1"/>
        <rFont val="Arial"/>
        <family val="2"/>
        <charset val="1"/>
      </rPr>
      <t xml:space="preserve"> (*)</t>
    </r>
  </si>
  <si>
    <t xml:space="preserve">ACTIVIDADES AMBIENTALES SECUNDARIAS</t>
  </si>
  <si>
    <t xml:space="preserve">GRAFICO 01.4</t>
  </si>
  <si>
    <t xml:space="preserve">nombre serie</t>
  </si>
  <si>
    <t xml:space="preserve">serie</t>
  </si>
  <si>
    <t xml:space="preserve">ÁMBITO GEOGRÁFICO DE MERCADO AMBIENTAL</t>
  </si>
  <si>
    <t xml:space="preserve">Mercado mundial</t>
  </si>
  <si>
    <t xml:space="preserve">valores</t>
  </si>
  <si>
    <t xml:space="preserve">Mercado europeo</t>
  </si>
  <si>
    <t xml:space="preserve">Mercado nacional</t>
  </si>
  <si>
    <t xml:space="preserve">Mercado regional andaluz</t>
  </si>
  <si>
    <t xml:space="preserve">GRAFICO 01.5</t>
  </si>
  <si>
    <t xml:space="preserve">Gastos de personal</t>
  </si>
  <si>
    <t xml:space="preserve">Inversiones reales</t>
  </si>
  <si>
    <t xml:space="preserve">Resto de capítulos presupuestarios</t>
  </si>
  <si>
    <t xml:space="preserve">GRAFICO 01.6</t>
  </si>
  <si>
    <t xml:space="preserve">GRAFICO 01.7</t>
  </si>
  <si>
    <t xml:space="preserve">Personal ocupado</t>
  </si>
  <si>
    <t xml:space="preserve">Equivalente a dedicación plena</t>
  </si>
  <si>
    <t xml:space="preserve">Sector empresa</t>
  </si>
  <si>
    <t xml:space="preserve">Sector Administración Pública</t>
  </si>
  <si>
    <t xml:space="preserve">GRAFICO 01.8</t>
  </si>
  <si>
    <t xml:space="preserve">Equivalente a dedicación plena %</t>
  </si>
  <si>
    <t xml:space="preserve">Efectivos EDP</t>
  </si>
  <si>
    <t xml:space="preserve">Hombres</t>
  </si>
  <si>
    <t xml:space="preserve">Mujeres</t>
  </si>
  <si>
    <t xml:space="preserve">total EDP</t>
  </si>
  <si>
    <r>
      <rPr>
        <b val="true"/>
        <sz val="9"/>
        <color theme="1"/>
        <rFont val="Arial"/>
        <family val="2"/>
        <charset val="1"/>
      </rPr>
      <t xml:space="preserve">Gráfico 01.2. Indicadores de especialización ambiental en el </t>
    </r>
    <r>
      <rPr>
        <b val="true"/>
        <i val="true"/>
        <sz val="9"/>
        <color theme="1"/>
        <rFont val="Arial"/>
        <family val="2"/>
        <charset val="1"/>
      </rPr>
      <t xml:space="preserve">Sector Empresa</t>
    </r>
    <r>
      <rPr>
        <b val="true"/>
        <sz val="9"/>
        <color theme="1"/>
        <rFont val="Arial"/>
        <family val="2"/>
        <charset val="1"/>
      </rPr>
      <t xml:space="preserve">. Participación de la facturación y empleo ambientales sobre los totales respectivos (media porcentual) y distribución de establecimientos empresariales por tramos de participación (en%)</t>
    </r>
  </si>
  <si>
    <r>
      <rPr>
        <b val="true"/>
        <sz val="9"/>
        <color theme="1"/>
        <rFont val="Arial"/>
        <family val="2"/>
        <charset val="1"/>
      </rPr>
      <t xml:space="preserve">Gráfico 01.3. Indicadores de diversificación ambiental. Establecimientos empresariales según la exclusividad de su ámbito de actuación ambiental y actividades ambientales secundarias </t>
    </r>
    <r>
      <rPr>
        <b val="true"/>
        <i val="true"/>
        <sz val="9"/>
        <color theme="1"/>
        <rFont val="Arial"/>
        <family val="2"/>
        <charset val="1"/>
      </rPr>
      <t xml:space="preserve">(en %)</t>
    </r>
  </si>
  <si>
    <r>
      <rPr>
        <sz val="8"/>
        <color theme="1"/>
        <rFont val="Arial"/>
        <family val="2"/>
        <charset val="1"/>
      </rPr>
      <t xml:space="preserve">(*) Opción multi-respuesta, con posibilidad de señalar más de una actividad ambiental secundaria. Porcentajes obtenidos sobre la muestra de establecimientos del </t>
    </r>
    <r>
      <rPr>
        <i val="true"/>
        <sz val="8"/>
        <color theme="1"/>
        <rFont val="Arial"/>
        <family val="2"/>
        <charset val="1"/>
      </rPr>
      <t xml:space="preserve">Sector Empresa</t>
    </r>
    <r>
      <rPr>
        <sz val="8"/>
        <color theme="1"/>
        <rFont val="Arial"/>
        <family val="2"/>
        <charset val="1"/>
      </rPr>
      <t xml:space="preserve"> en el ámbito de actuación ambiental objeto de estudio.</t>
    </r>
  </si>
  <si>
    <t xml:space="preserve">Gráfico 01.5. Distribución del gasto liquidado en las Administraciones Públicas por capítulo presupuestario (en %)</t>
  </si>
  <si>
    <t xml:space="preserve">Gráfico 01.7. Distribución del empleo ambiental por sector institucional (en %)(*)</t>
  </si>
  <si>
    <r>
      <rPr>
        <sz val="8"/>
        <color theme="1"/>
        <rFont val="Arial"/>
        <family val="2"/>
        <charset val="1"/>
      </rPr>
      <t xml:space="preserve">(*) El </t>
    </r>
    <r>
      <rPr>
        <b val="true"/>
        <i val="true"/>
        <sz val="8"/>
        <color theme="1"/>
        <rFont val="Arial"/>
        <family val="2"/>
        <charset val="1"/>
      </rPr>
      <t xml:space="preserve">Sector Empresa </t>
    </r>
    <r>
      <rPr>
        <sz val="8"/>
        <color theme="1"/>
        <rFont val="Arial"/>
        <family val="2"/>
        <charset val="1"/>
      </rPr>
      <t xml:space="preserve">abarca cualquier fórmula empresarial de carácter público o privado, así como fundaciones o asociaciones con actividad económica; por su parte, el </t>
    </r>
    <r>
      <rPr>
        <b val="true"/>
        <i val="true"/>
        <sz val="8"/>
        <color theme="1"/>
        <rFont val="Arial"/>
        <family val="2"/>
        <charset val="1"/>
      </rPr>
      <t xml:space="preserve">Sector Administraciones Públicas </t>
    </r>
    <r>
      <rPr>
        <sz val="8"/>
        <color theme="1"/>
        <rFont val="Arial"/>
        <family val="2"/>
        <charset val="1"/>
      </rPr>
      <t xml:space="preserve">se refiere a los departamentos de las Administraciones Públicas Estatal, Autonómica y Local, incluido sus organismos autónomos, Mancomunidades o Consorcios.</t>
    </r>
  </si>
  <si>
    <t xml:space="preserve">Gráfico 01.10.  Personal ocupado en actuaciones ambientales por categoría profesional y sexo (%)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</si>
</sst>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"/>
    <numFmt numFmtId="166" formatCode="0.0"/>
    <numFmt numFmtId="167" formatCode="#,##0"/>
    <numFmt numFmtId="168" formatCode="0.00"/>
    <numFmt numFmtId="169" formatCode="0.000"/>
    <numFmt numFmtId="170" formatCode="0"/>
    <numFmt numFmtId="171" formatCode="#,##0.00"/>
  </numFmts>
  <fonts count="48">
    <font>
      <sz val="10"/>
      <color theme="1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0"/>
      <color rgb="FF000000"/>
      <name val="Arial"/>
      <family val="2"/>
      <charset val="1"/>
    </font>
    <font>
      <b val="true"/>
      <sz val="18"/>
      <color theme="1"/>
      <name val="Arial Narrow"/>
      <family val="2"/>
      <charset val="1"/>
    </font>
    <font>
      <b val="true"/>
      <sz val="18"/>
      <color rgb="FF008000"/>
      <name val="Arial Narrow"/>
      <family val="2"/>
      <charset val="1"/>
    </font>
    <font>
      <b val="true"/>
      <sz val="9"/>
      <color theme="1"/>
      <name val="Arial"/>
      <family val="2"/>
      <charset val="1"/>
    </font>
    <font>
      <sz val="9"/>
      <color theme="1"/>
      <name val="Arial"/>
      <family val="2"/>
      <charset val="1"/>
    </font>
    <font>
      <u val="single"/>
      <sz val="10"/>
      <color theme="10"/>
      <name val="Arial"/>
      <family val="2"/>
      <charset val="1"/>
    </font>
    <font>
      <b val="true"/>
      <u val="single"/>
      <sz val="10"/>
      <color theme="10"/>
      <name val="Arial"/>
      <family val="2"/>
      <charset val="1"/>
    </font>
    <font>
      <u val="single"/>
      <sz val="9"/>
      <color rgb="FF0000FF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b val="true"/>
      <sz val="8"/>
      <color theme="1"/>
      <name val="Arial"/>
      <family val="2"/>
      <charset val="1"/>
    </font>
    <font>
      <sz val="8"/>
      <color theme="1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0"/>
      <color theme="1"/>
      <name val="Arial"/>
      <family val="2"/>
      <charset val="1"/>
    </font>
    <font>
      <b val="true"/>
      <i val="true"/>
      <sz val="9"/>
      <color theme="1"/>
      <name val="Arial"/>
      <family val="2"/>
      <charset val="1"/>
    </font>
    <font>
      <b val="true"/>
      <sz val="8"/>
      <name val="Arial"/>
      <family val="2"/>
      <charset val="1"/>
    </font>
    <font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8"/>
      <color theme="1"/>
      <name val="Arial"/>
      <family val="2"/>
      <charset val="1"/>
    </font>
    <font>
      <i val="true"/>
      <sz val="9"/>
      <color theme="1"/>
      <name val="Arial"/>
      <family val="2"/>
      <charset val="1"/>
    </font>
    <font>
      <b val="true"/>
      <sz val="11"/>
      <color rgb="FF000000"/>
      <name val="Aptos Narrow"/>
      <family val="2"/>
    </font>
    <font>
      <sz val="10"/>
      <color rgb="FF000000"/>
      <name val="Aptos Narrow"/>
      <family val="2"/>
    </font>
    <font>
      <sz val="12"/>
      <color rgb="FF000000"/>
      <name val="Times New Roman"/>
      <family val="0"/>
    </font>
    <font>
      <i val="true"/>
      <sz val="8"/>
      <color theme="1"/>
      <name val="Arial"/>
      <family val="2"/>
      <charset val="1"/>
    </font>
    <font>
      <sz val="10"/>
      <color theme="1"/>
      <name val="Alef"/>
      <family val="0"/>
      <charset val="1"/>
    </font>
    <font>
      <sz val="18"/>
      <color rgb="FFFFFFFF"/>
      <name val="Aptos Narrow"/>
      <family val="2"/>
    </font>
    <font>
      <sz val="9"/>
      <color rgb="FF595959"/>
      <name val="Aptos Narrow"/>
      <family val="2"/>
    </font>
    <font>
      <b val="true"/>
      <sz val="18"/>
      <color rgb="FFFFFFFF"/>
      <name val="Aptos Narrow"/>
      <family val="2"/>
    </font>
    <font>
      <b val="true"/>
      <sz val="12"/>
      <color rgb="FF404040"/>
      <name val="Aptos Narrow"/>
      <family val="2"/>
    </font>
    <font>
      <b val="true"/>
      <sz val="12"/>
      <color rgb="FFFFFFFF"/>
      <name val="Aptos Narrow"/>
      <family val="2"/>
    </font>
    <font>
      <b val="true"/>
      <sz val="11"/>
      <color rgb="FFFFFFFF"/>
      <name val="Aptos Narrow"/>
      <family val="2"/>
    </font>
    <font>
      <b val="true"/>
      <sz val="20"/>
      <color rgb="FFFFFFFF"/>
      <name val="Aptos Narrow"/>
      <family val="2"/>
    </font>
    <font>
      <b val="true"/>
      <sz val="14"/>
      <color rgb="FFFFFFFF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80"/>
      </patternFill>
    </fill>
    <fill>
      <patternFill patternType="solid">
        <fgColor rgb="FF808080"/>
        <bgColor rgb="FF8B8B8B"/>
      </patternFill>
    </fill>
    <fill>
      <patternFill patternType="solid">
        <fgColor rgb="FFDDDDDD"/>
        <bgColor rgb="FFD9D9D9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7E0021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FF00"/>
        <bgColor rgb="FFFFD32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 style="thin">
        <color rgb="FF969696"/>
      </top>
      <bottom style="thin">
        <color rgb="FF969696"/>
      </bottom>
      <diagonal/>
    </border>
  </borders>
  <cellStyleXfs count="3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6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7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8" borderId="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7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7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0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9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2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20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6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5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7" fillId="0" borderId="0" xfId="33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5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3" xfId="33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5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6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2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6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9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6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5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30" fillId="0" borderId="0" xfId="33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5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3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0" fillId="0" borderId="6" xfId="33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32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32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2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26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25" fillId="0" borderId="4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7" fontId="2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9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1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33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9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2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2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5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2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2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1"/>
    <cellStyle name="Accent 2 6" xfId="22"/>
    <cellStyle name="Accent 3 7" xfId="23"/>
    <cellStyle name="Accent 4" xfId="24"/>
    <cellStyle name="Bad 8" xfId="25"/>
    <cellStyle name="Error 9" xfId="26"/>
    <cellStyle name="Footnote 10" xfId="27"/>
    <cellStyle name="Good 11" xfId="28"/>
    <cellStyle name="Heading 1 13" xfId="29"/>
    <cellStyle name="Heading 12" xfId="30"/>
    <cellStyle name="Heading 2 14" xfId="31"/>
    <cellStyle name="Hyperlink 15" xfId="32"/>
    <cellStyle name="Normal_Distribuciones" xfId="33"/>
    <cellStyle name="Note 16" xfId="34"/>
    <cellStyle name="Result 17" xfId="35"/>
    <cellStyle name="Status 18" xfId="36"/>
    <cellStyle name="Text 19" xfId="37"/>
    <cellStyle name="Warning 20" xfId="38"/>
    <cellStyle name="*unknown*" xfId="20" builtinId="8"/>
  </cellStyles>
  <colors>
    <indexedColors>
      <rgbColor rgb="FF000000"/>
      <rgbColor rgb="FFFFFFFF"/>
      <rgbColor rgb="FFCC0000"/>
      <rgbColor rgb="FF66FF00"/>
      <rgbColor rgb="FF0000FF"/>
      <rgbColor rgb="FFFFFF00"/>
      <rgbColor rgb="FFFF00FF"/>
      <rgbColor rgb="FF00FFFF"/>
      <rgbColor rgb="FF7E0021"/>
      <rgbColor rgb="FF008000"/>
      <rgbColor rgb="FF000080"/>
      <rgbColor rgb="FF669900"/>
      <rgbColor rgb="FF800080"/>
      <rgbColor rgb="FF156082"/>
      <rgbColor rgb="FFDDDDDD"/>
      <rgbColor rgb="FF808080"/>
      <rgbColor rgb="FF729FCF"/>
      <rgbColor rgb="FFA02B93"/>
      <rgbColor rgb="FFFFFFCC"/>
      <rgbColor rgb="FFCCFFFF"/>
      <rgbColor rgb="FF404040"/>
      <rgbColor rgb="FFE97132"/>
      <rgbColor rgb="FF0066CC"/>
      <rgbColor rgb="FFD9D9D9"/>
      <rgbColor rgb="FF000080"/>
      <rgbColor rgb="FFFF00FF"/>
      <rgbColor rgb="FFFFD320"/>
      <rgbColor rgb="FF00FFFF"/>
      <rgbColor rgb="FF800080"/>
      <rgbColor rgb="FFFF420E"/>
      <rgbColor rgb="FF196B24"/>
      <rgbColor rgb="FF0000EE"/>
      <rgbColor rgb="FF0F9ED5"/>
      <rgbColor rgb="FFCCFFFF"/>
      <rgbColor rgb="FFCCFFCC"/>
      <rgbColor rgb="FFFFFF99"/>
      <rgbColor rgb="FF83CAFF"/>
      <rgbColor rgb="FFFF99CC"/>
      <rgbColor rgb="FF8B8B8B"/>
      <rgbColor rgb="FFFFCCCC"/>
      <rgbColor rgb="FF3465A4"/>
      <rgbColor rgb="FF579D1C"/>
      <rgbColor rgb="FFAECF00"/>
      <rgbColor rgb="FFFFCC00"/>
      <rgbColor rgb="FFFF950E"/>
      <rgbColor rgb="FFFF6600"/>
      <rgbColor rgb="FF467886"/>
      <rgbColor rgb="FF969696"/>
      <rgbColor rgb="FF0D3A4E"/>
      <rgbColor rgb="FF4EA72E"/>
      <rgbColor rgb="FF006600"/>
      <rgbColor rgb="FF314004"/>
      <rgbColor rgb="FF994010"/>
      <rgbColor rgb="FF595959"/>
      <rgbColor rgb="FF004586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worksheet" Target="worksheets/sheet17.xml"/><Relationship Id="rId20" Type="http://schemas.openxmlformats.org/officeDocument/2006/relationships/worksheet" Target="worksheets/sheet18.xml"/><Relationship Id="rId21" Type="http://schemas.openxmlformats.org/officeDocument/2006/relationships/worksheet" Target="worksheets/sheet19.xml"/><Relationship Id="rId22" Type="http://schemas.openxmlformats.org/officeDocument/2006/relationships/worksheet" Target="worksheets/sheet20.xml"/><Relationship Id="rId23" Type="http://schemas.openxmlformats.org/officeDocument/2006/relationships/worksheet" Target="worksheets/sheet21.xml"/><Relationship Id="rId24" Type="http://schemas.openxmlformats.org/officeDocument/2006/relationships/worksheet" Target="worksheets/sheet22.xml"/><Relationship Id="rId25" Type="http://schemas.openxmlformats.org/officeDocument/2006/relationships/worksheet" Target="worksheets/sheet23.xml"/><Relationship Id="rId26" Type="http://schemas.openxmlformats.org/officeDocument/2006/relationships/worksheet" Target="worksheets/sheet24.xml"/><Relationship Id="rId27" Type="http://schemas.openxmlformats.org/officeDocument/2006/relationships/worksheet" Target="worksheets/sheet25.xml"/><Relationship Id="rId28" Type="http://schemas.openxmlformats.org/officeDocument/2006/relationships/sharedStrings" Target="sharedStrings.xml"/>
</Relationships>
</file>

<file path=xl/charts/_rels/chart2.xml.rels><?xml version="1.0" encoding="UTF-8"?>
<Relationships xmlns="http://schemas.openxmlformats.org/package/2006/relationships"><Relationship Id="rId1" Type="http://schemas.openxmlformats.org/officeDocument/2006/relationships/chartUserShapes" Target="../drawings/drawing17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423493270918666"/>
          <c:y val="0.0194300518134715"/>
          <c:w val="0.533499122293739"/>
          <c:h val="0.858808290155441"/>
        </c:manualLayout>
      </c:layout>
      <c:pieChart>
        <c:varyColors val="1"/>
        <c:ser>
          <c:idx val="0"/>
          <c:order val="0"/>
          <c:tx>
            <c:strRef>
              <c:f>"Columna B"</c:f>
              <c:strCache>
                <c:ptCount val="1"/>
                <c:pt idx="0">
                  <c:v>Columna B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explosion val="5"/>
          <c:dPt>
            <c:idx val="0"/>
            <c:explosion val="5"/>
            <c:spPr>
              <a:solidFill>
                <a:srgbClr val="004586"/>
              </a:solidFill>
              <a:ln w="0">
                <a:noFill/>
              </a:ln>
            </c:spPr>
          </c:dPt>
          <c:dPt>
            <c:idx val="1"/>
            <c:explosion val="5"/>
            <c:spPr>
              <a:solidFill>
                <a:srgbClr val="ff420e"/>
              </a:solidFill>
              <a:ln w="0">
                <a:noFill/>
              </a:ln>
            </c:spPr>
          </c:dPt>
          <c:dPt>
            <c:idx val="2"/>
            <c:explosion val="5"/>
            <c:spPr>
              <a:solidFill>
                <a:srgbClr val="ffd320"/>
              </a:solidFill>
              <a:ln w="0">
                <a:noFill/>
              </a:ln>
            </c:spPr>
          </c:dPt>
          <c:dPt>
            <c:idx val="3"/>
            <c:explosion val="5"/>
            <c:spPr>
              <a:solidFill>
                <a:srgbClr val="579d1c"/>
              </a:solidFill>
              <a:ln w="0">
                <a:noFill/>
              </a:ln>
            </c:spPr>
          </c:dPt>
          <c:dPt>
            <c:idx val="4"/>
            <c:explosion val="5"/>
            <c:spPr>
              <a:solidFill>
                <a:srgbClr val="7e0021"/>
              </a:solidFill>
              <a:ln w="0">
                <a:noFill/>
              </a:ln>
            </c:spPr>
          </c:dPt>
          <c:dPt>
            <c:idx val="5"/>
            <c:explosion val="5"/>
            <c:spPr>
              <a:solidFill>
                <a:srgbClr val="83caff"/>
              </a:solidFill>
              <a:ln w="0">
                <a:noFill/>
              </a:ln>
            </c:spPr>
          </c:dPt>
          <c:dPt>
            <c:idx val="6"/>
            <c:explosion val="5"/>
            <c:spPr>
              <a:solidFill>
                <a:srgbClr val="314004"/>
              </a:solidFill>
              <a:ln w="0">
                <a:noFill/>
              </a:ln>
            </c:spPr>
          </c:dPt>
          <c:dPt>
            <c:idx val="7"/>
            <c:explosion val="5"/>
            <c:spPr>
              <a:solidFill>
                <a:srgbClr val="aecf00"/>
              </a:solidFill>
              <a:ln w="0">
                <a:noFill/>
              </a:ln>
            </c:spPr>
          </c:dPt>
          <c:dLbls>
            <c:numFmt formatCode="0.0" sourceLinked="1"/>
            <c:dLbl>
              <c:idx val="0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4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5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6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7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</c:dLbls>
          <c:cat>
            <c:strRef>
              <c:f>'tabla para gráficos'!$A$4:$A$11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gráficos'!$B$4:$B$11</c:f>
              <c:numCache>
                <c:formatCode>0.0</c:formatCode>
                <c:ptCount val="8"/>
                <c:pt idx="0">
                  <c:v>5.86670547457285</c:v>
                </c:pt>
                <c:pt idx="1">
                  <c:v>12.5134897345114</c:v>
                </c:pt>
                <c:pt idx="2">
                  <c:v>9.51624350100475</c:v>
                </c:pt>
                <c:pt idx="3">
                  <c:v>17.3268662349952</c:v>
                </c:pt>
                <c:pt idx="4">
                  <c:v>6.19119007368186</c:v>
                </c:pt>
                <c:pt idx="6">
                  <c:v>16.0663402549626</c:v>
                </c:pt>
                <c:pt idx="7">
                  <c:v>22.1772564405176</c:v>
                </c:pt>
              </c:numCache>
            </c:numRef>
          </c:val>
        </c:ser>
        <c:firstSliceAng val="90"/>
      </c:pieChart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pieChart>
        <c:varyColors val="1"/>
        <c:ser>
          <c:idx val="0"/>
          <c:order val="0"/>
          <c:tx>
            <c:strRef>
              <c:f>"%"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156082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004586"/>
              </a:solidFill>
              <a:ln w="0">
                <a:noFill/>
              </a:ln>
            </c:spPr>
          </c:dPt>
          <c:dPt>
            <c:idx val="1"/>
            <c:spPr>
              <a:solidFill>
                <a:srgbClr val="ff420e"/>
              </a:solidFill>
              <a:ln w="0">
                <a:noFill/>
              </a:ln>
            </c:spPr>
          </c:dPt>
          <c:dPt>
            <c:idx val="2"/>
            <c:spPr>
              <a:solidFill>
                <a:srgbClr val="ffd320"/>
              </a:solidFill>
              <a:ln w="0">
                <a:noFill/>
              </a:ln>
            </c:spPr>
          </c:dPt>
          <c:dPt>
            <c:idx val="3"/>
            <c:spPr>
              <a:solidFill>
                <a:srgbClr val="579d1c"/>
              </a:solidFill>
              <a:ln w="0">
                <a:noFill/>
              </a:ln>
            </c:spPr>
          </c:dPt>
          <c:dLbls>
            <c:numFmt formatCode="0.0" sourceLinked="1"/>
            <c:dLbl>
              <c:idx val="0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</c:dLbls>
          <c:cat>
            <c:strRef>
              <c:f>'tabla para gráficos'!$A$100:$A$103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gráficos'!$H$100:$H$103</c:f>
              <c:numCache>
                <c:formatCode>0.0</c:formatCode>
                <c:ptCount val="4"/>
                <c:pt idx="0">
                  <c:v>34.9399181301994</c:v>
                </c:pt>
                <c:pt idx="1">
                  <c:v>16.6908754786742</c:v>
                </c:pt>
                <c:pt idx="2">
                  <c:v>10.8807605968573</c:v>
                </c:pt>
                <c:pt idx="3">
                  <c:v>37.4884457942691</c:v>
                </c:pt>
              </c:numCache>
            </c:numRef>
          </c:val>
        </c:ser>
        <c:firstSliceAng val="90"/>
      </c:pieChart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0692719948401767"/>
          <c:y val="0.467657441241485"/>
          <c:w val="0.868397721806813"/>
          <c:h val="0.48221173365814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0493072749302007"/>
          <c:y val="0.0758143017596406"/>
          <c:w val="0.909656008007164"/>
          <c:h val="0.75664545114189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"% SI"</c:f>
              <c:strCache>
                <c:ptCount val="1"/>
                <c:pt idx="0">
                  <c:v>% SI</c:v>
                </c:pt>
              </c:strCache>
            </c:strRef>
          </c:tx>
          <c:spPr>
            <a:solidFill>
              <a:srgbClr val="ff6600"/>
            </a:solidFill>
            <a:ln w="0">
              <a:noFill/>
            </a:ln>
          </c:spPr>
          <c:invertIfNegative val="0"/>
          <c:dPt>
            <c:idx val="0"/>
            <c:invertIfNegative val="0"/>
            <c:spPr>
              <a:solidFill>
                <a:srgbClr val="ff6600"/>
              </a:solidFill>
              <a:ln w="0">
                <a:noFill/>
              </a:ln>
            </c:spPr>
          </c:dPt>
          <c:dLbls>
            <c:numFmt formatCode="0.0" sourceLinked="1"/>
            <c:dLbl>
              <c:idx val="0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gráficos'!$A$109:$A$110</c:f>
              <c:strCache>
                <c:ptCount val="2"/>
                <c:pt idx="0">
                  <c:v>Con perspectivas de creación de puestos de trabajo, vinculados a la actividad ambiental que desarrolla, a corto plazo</c:v>
                </c:pt>
                <c:pt idx="1">
                  <c:v>Con perspectivas de creación de puestos de trabajo, vinculados a la actividad ambiental que desarrolla, a medio y largo plazo</c:v>
                </c:pt>
              </c:strCache>
            </c:strRef>
          </c:cat>
          <c:val>
            <c:numRef>
              <c:f>'tabla para gráficos'!$B$109:$B$110</c:f>
              <c:numCache>
                <c:formatCode>0.0</c:formatCode>
                <c:ptCount val="2"/>
                <c:pt idx="0">
                  <c:v>11.6279069767442</c:v>
                </c:pt>
                <c:pt idx="1">
                  <c:v>33.7209302325581</c:v>
                </c:pt>
              </c:numCache>
            </c:numRef>
          </c:val>
        </c:ser>
        <c:ser>
          <c:idx val="1"/>
          <c:order val="1"/>
          <c:tx>
            <c:strRef>
              <c:f>"% NO"</c:f>
              <c:strCache>
                <c:ptCount val="1"/>
                <c:pt idx="0">
                  <c:v>% NO</c:v>
                </c:pt>
              </c:strCache>
            </c:strRef>
          </c:tx>
          <c:spPr>
            <a:solidFill>
              <a:srgbClr val="669900"/>
            </a:solidFill>
            <a:ln w="0">
              <a:noFill/>
            </a:ln>
          </c:spPr>
          <c:invertIfNegative val="0"/>
          <c:dPt>
            <c:idx val="0"/>
            <c:invertIfNegative val="0"/>
            <c:spPr>
              <a:solidFill>
                <a:srgbClr val="669900"/>
              </a:solidFill>
              <a:ln w="0">
                <a:noFill/>
              </a:ln>
            </c:spPr>
          </c:dPt>
          <c:dLbls>
            <c:numFmt formatCode="0.0" sourceLinked="1"/>
            <c:dLbl>
              <c:idx val="0"/>
              <c:numFmt formatCode="0.0" sourceLinked="1"/>
              <c:txPr>
                <a:bodyPr wrap="square"/>
                <a:lstStyle/>
                <a:p>
                  <a:pPr>
                    <a:defRPr b="1" sz="11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gráficos'!$A$109:$A$110</c:f>
              <c:strCache>
                <c:ptCount val="2"/>
                <c:pt idx="0">
                  <c:v>Con perspectivas de creación de puestos de trabajo, vinculados a la actividad ambiental que desarrolla, a corto plazo</c:v>
                </c:pt>
                <c:pt idx="1">
                  <c:v>Con perspectivas de creación de puestos de trabajo, vinculados a la actividad ambiental que desarrolla, a medio y largo plazo</c:v>
                </c:pt>
              </c:strCache>
            </c:strRef>
          </c:cat>
          <c:val>
            <c:numRef>
              <c:f>'tabla para gráficos'!$C$109:$C$110</c:f>
              <c:numCache>
                <c:formatCode>0.0</c:formatCode>
                <c:ptCount val="2"/>
                <c:pt idx="0">
                  <c:v>88.3720930232558</c:v>
                </c:pt>
                <c:pt idx="1">
                  <c:v>66.2790697674419</c:v>
                </c:pt>
              </c:numCache>
            </c:numRef>
          </c:val>
        </c:ser>
        <c:gapWidth val="150"/>
        <c:overlap val="100"/>
        <c:axId val="68175624"/>
        <c:axId val="78850888"/>
      </c:barChart>
      <c:catAx>
        <c:axId val="68175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6000">
            <a:solidFill>
              <a:srgbClr val="66ff00"/>
            </a:solidFill>
            <a:round/>
          </a:ln>
        </c:spPr>
        <c:txPr>
          <a:bodyPr/>
          <a:lstStyle/>
          <a:p>
            <a:pPr>
              <a:defRPr b="1" sz="1100" spc="-1" strike="noStrike">
                <a:solidFill>
                  <a:srgbClr val="000000"/>
                </a:solidFill>
                <a:latin typeface="Aptos Narrow"/>
                <a:ea typeface="MS PGothic"/>
              </a:defRPr>
            </a:pPr>
          </a:p>
        </c:txPr>
        <c:crossAx val="78850888"/>
        <c:crossesAt val="0"/>
        <c:auto val="1"/>
        <c:lblAlgn val="ctr"/>
        <c:lblOffset val="100"/>
        <c:noMultiLvlLbl val="0"/>
      </c:catAx>
      <c:valAx>
        <c:axId val="78850888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spPr>
          <a:ln w="1260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ptos Narrow"/>
              </a:defRPr>
            </a:pPr>
          </a:p>
        </c:txPr>
        <c:crossAx val="68175624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00550933213402294"/>
          <c:y val="0.0399754751686082"/>
          <c:w val="0.83365190015741"/>
          <c:h val="0.72568976088289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"Baja (menos de 25%)"</c:f>
              <c:strCache>
                <c:ptCount val="1"/>
                <c:pt idx="0">
                  <c:v>Baja (menos de 25%)</c:v>
                </c:pt>
              </c:strCache>
            </c:strRef>
          </c:tx>
          <c:spPr>
            <a:solidFill>
              <a:srgbClr val="729fcf"/>
            </a:solidFill>
            <a:ln w="0">
              <a:noFill/>
            </a:ln>
          </c:spPr>
          <c:invertIfNegative val="0"/>
          <c:dPt>
            <c:idx val="1"/>
            <c:invertIfNegative val="0"/>
            <c:spPr>
              <a:solidFill>
                <a:srgbClr val="729fcf"/>
              </a:solidFill>
              <a:ln w="0">
                <a:noFill/>
              </a:ln>
            </c:spPr>
          </c:dPt>
          <c:dLbls>
            <c:dLbl>
              <c:idx val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'tabla para gráficos'!$B$16:$C$16</c:f>
              <c:numCache>
                <c:formatCode>0.000</c:formatCode>
                <c:ptCount val="2"/>
                <c:pt idx="0">
                  <c:v>9.55882352941176</c:v>
                </c:pt>
                <c:pt idx="1">
                  <c:v>11.0294117647059</c:v>
                </c:pt>
              </c:numCache>
            </c:numRef>
          </c:val>
        </c:ser>
        <c:ser>
          <c:idx val="1"/>
          <c:order val="1"/>
          <c:tx>
            <c:strRef>
              <c:f>"Baja-moderada (entre 25% y 50%)"</c:f>
              <c:strCache>
                <c:ptCount val="1"/>
                <c:pt idx="0">
                  <c:v>Baja-moderada (entre 25% y 50%)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Pt>
            <c:idx val="0"/>
            <c:invertIfNegative val="0"/>
            <c:spPr>
              <a:solidFill>
                <a:srgbClr val="ff420e"/>
              </a:solid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'tabla para gráficos'!$B$17:$C$17</c:f>
              <c:numCache>
                <c:formatCode>0.000</c:formatCode>
                <c:ptCount val="2"/>
                <c:pt idx="0">
                  <c:v>2.94117647058824</c:v>
                </c:pt>
                <c:pt idx="1">
                  <c:v>6.61764705882353</c:v>
                </c:pt>
              </c:numCache>
            </c:numRef>
          </c:val>
        </c:ser>
        <c:ser>
          <c:idx val="2"/>
          <c:order val="2"/>
          <c:tx>
            <c:strRef>
              <c:f>"Moderada - alta (entre 51% y 75%)"</c:f>
              <c:strCache>
                <c:ptCount val="1"/>
                <c:pt idx="0">
                  <c:v>Moderada - alta (entre 51% y 75%)</c:v>
                </c:pt>
              </c:strCache>
            </c:strRef>
          </c:tx>
          <c:spPr>
            <a:solidFill>
              <a:srgbClr val="ffd320"/>
            </a:solidFill>
            <a:ln w="0">
              <a:noFill/>
            </a:ln>
          </c:spPr>
          <c:invertIfNegative val="0"/>
          <c:dPt>
            <c:idx val="0"/>
            <c:invertIfNegative val="0"/>
            <c:spPr>
              <a:solidFill>
                <a:srgbClr val="ffd320"/>
              </a:solidFill>
              <a:ln w="0">
                <a:noFill/>
              </a:ln>
            </c:spPr>
          </c:dPt>
          <c:dPt>
            <c:idx val="1"/>
            <c:invertIfNegative val="0"/>
            <c:spPr>
              <a:solidFill>
                <a:srgbClr val="ffd320"/>
              </a:solid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'tabla para gráficos'!$B$18:$C$18</c:f>
              <c:numCache>
                <c:formatCode>0.000</c:formatCode>
                <c:ptCount val="2"/>
                <c:pt idx="0">
                  <c:v>27.2058823529412</c:v>
                </c:pt>
                <c:pt idx="1">
                  <c:v>77.2058823529412</c:v>
                </c:pt>
              </c:numCache>
            </c:numRef>
          </c:val>
        </c:ser>
        <c:ser>
          <c:idx val="3"/>
          <c:order val="3"/>
          <c:tx>
            <c:strRef>
              <c:f>"Alta (más de 75%)"</c:f>
              <c:strCache>
                <c:ptCount val="1"/>
                <c:pt idx="0">
                  <c:v>Alta (más de 75%)</c:v>
                </c:pt>
              </c:strCache>
            </c:strRef>
          </c:tx>
          <c:spPr>
            <a:solidFill>
              <a:srgbClr val="579d1c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'tabla para gráficos'!$B$19:$C$19</c:f>
              <c:numCache>
                <c:formatCode>0.000</c:formatCode>
                <c:ptCount val="2"/>
                <c:pt idx="0">
                  <c:v>60.2941176470588</c:v>
                </c:pt>
                <c:pt idx="1">
                  <c:v>5.14705882352941</c:v>
                </c:pt>
              </c:numCache>
            </c:numRef>
          </c:val>
        </c:ser>
        <c:gapWidth val="150"/>
        <c:overlap val="100"/>
        <c:axId val="75376194"/>
        <c:axId val="30422621"/>
      </c:barChart>
      <c:catAx>
        <c:axId val="75376194"/>
        <c:scaling>
          <c:orientation val="minMax"/>
        </c:scaling>
        <c:delete val="0"/>
        <c:axPos val="b"/>
        <c:numFmt formatCode="#,#00" sourceLinked="0"/>
        <c:majorTickMark val="none"/>
        <c:minorTickMark val="none"/>
        <c:tickLblPos val="nextTo"/>
        <c:spPr>
          <a:ln w="36000">
            <a:solidFill>
              <a:srgbClr val="aecf00"/>
            </a:solidFill>
            <a:round/>
          </a:ln>
        </c:spPr>
        <c:txPr>
          <a:bodyPr/>
          <a:lstStyle/>
          <a:p>
            <a:pPr>
              <a:defRPr b="1" sz="1100" spc="-1" strike="noStrike">
                <a:solidFill>
                  <a:srgbClr val="000000"/>
                </a:solidFill>
                <a:latin typeface="Aptos Narrow"/>
              </a:defRPr>
            </a:pPr>
          </a:p>
        </c:txPr>
        <c:crossAx val="30422621"/>
        <c:crossesAt val="0"/>
        <c:auto val="1"/>
        <c:lblAlgn val="ctr"/>
        <c:lblOffset val="100"/>
        <c:noMultiLvlLbl val="0"/>
      </c:catAx>
      <c:valAx>
        <c:axId val="30422621"/>
        <c:scaling>
          <c:orientation val="minMax"/>
        </c:scaling>
        <c:delete val="1"/>
        <c:axPos val="l"/>
        <c:numFmt formatCode="[$-C0A]0\ %" sourceLinked="1"/>
        <c:majorTickMark val="cross"/>
        <c:minorTickMark val="cross"/>
        <c:tickLblPos val="nextTo"/>
        <c:spPr>
          <a:ln w="1260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ptos Narrow"/>
              </a:defRPr>
            </a:pPr>
          </a:p>
        </c:txPr>
        <c:crossAx val="75376194"/>
        <c:crossBetween val="between"/>
      </c:valAx>
      <c:spPr>
        <a:noFill/>
        <a:ln w="0">
          <a:noFill/>
        </a:ln>
      </c:spPr>
    </c:plotArea>
    <c:legend>
      <c:legendPos val="r"/>
      <c:layout>
        <c:manualLayout>
          <c:xMode val="edge"/>
          <c:yMode val="edge"/>
          <c:x val="0.3511409984947"/>
          <c:y val="0.819403574737072"/>
          <c:w val="0.640926508891262"/>
          <c:h val="0.17868917225219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30"/>
      <c:rotY val="150"/>
      <c:rAngAx val="0"/>
      <c:perspective val="3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pie3DChart>
        <c:varyColors val="1"/>
        <c:ser>
          <c:idx val="0"/>
          <c:order val="0"/>
          <c:spPr>
            <a:solidFill>
              <a:srgbClr val="156082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156082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97132"/>
              </a:solidFill>
              <a:ln w="25560">
                <a:solidFill>
                  <a:srgbClr val="ffffff"/>
                </a:solidFill>
                <a:round/>
              </a:ln>
            </c:spPr>
          </c:dPt>
          <c:dLbls>
            <c:numFmt formatCode="0.0" sourceLinked="1"/>
            <c:dLbl>
              <c:idx val="0"/>
              <c:numFmt formatCode="0.0" sourceLinked="1"/>
              <c:txPr>
                <a:bodyPr wrap="square"/>
                <a:lstStyle/>
                <a:p>
                  <a:pPr>
                    <a:defRPr b="0" sz="18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0.0" sourceLinked="1"/>
              <c:txPr>
                <a:bodyPr wrap="square"/>
                <a:lstStyle/>
                <a:p>
                  <a:pPr>
                    <a:defRPr b="0" sz="18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800" spc="-1" strike="noStrike">
                    <a:solidFill>
                      <a:srgbClr val="ffffff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</c:dLbls>
          <c:cat>
            <c:strRef>
              <c:f>'tabla para gráficos'!$A$24:$A$25</c:f>
              <c:strCache>
                <c:ptCount val="2"/>
                <c:pt idx="0">
                  <c:v>Actúan con exclusividad en el ámbito de la educación y sensibilización ambiental</c:v>
                </c:pt>
                <c:pt idx="1">
                  <c:v>Con actividades ambientales secundarias</c:v>
                </c:pt>
              </c:strCache>
            </c:strRef>
          </c:cat>
          <c:val>
            <c:numRef>
              <c:f>'tabla para gráficos'!$C$24:$C$25</c:f>
              <c:numCache>
                <c:formatCode>0.0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val>
        </c:ser>
      </c:pie3DChart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30"/>
      <c:rotY val="0"/>
      <c:rAngAx val="0"/>
      <c:perspective val="3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pie3DChart>
        <c:varyColors val="1"/>
        <c:ser>
          <c:idx val="0"/>
          <c:order val="0"/>
          <c:spPr>
            <a:solidFill>
              <a:srgbClr val="156082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156082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97132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196b24"/>
              </a:solidFill>
              <a:ln w="25560">
                <a:solidFill>
                  <a:srgbClr val="ffffff"/>
                </a:solidFill>
                <a:round/>
              </a:ln>
            </c:spPr>
          </c:dPt>
          <c:dLbls>
            <c:numFmt formatCode="0.0" sourceLinked="1"/>
            <c:dLbl>
              <c:idx val="0"/>
              <c:numFmt formatCode="0.0" sourceLinked="1"/>
              <c:txPr>
                <a:bodyPr wrap="square"/>
                <a:lstStyle/>
                <a:p>
                  <a:pPr>
                    <a:defRPr b="1" sz="18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0.0" sourceLinked="1"/>
              <c:txPr>
                <a:bodyPr wrap="square"/>
                <a:lstStyle/>
                <a:p>
                  <a:pPr>
                    <a:defRPr b="1" sz="18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0.0" sourceLinked="1"/>
              <c:txPr>
                <a:bodyPr wrap="square"/>
                <a:lstStyle/>
                <a:p>
                  <a:pPr>
                    <a:defRPr b="1" sz="18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1800" spc="-1" strike="noStrike">
                    <a:solidFill>
                      <a:srgbClr val="ffffff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</c:dLbls>
          <c:cat>
            <c:strRef>
              <c:f>'tabla para gráficos'!$A$53:$A$55</c:f>
              <c:strCache>
                <c:ptCount val="3"/>
                <c:pt idx="0">
                  <c:v>Gastos de personal</c:v>
                </c:pt>
                <c:pt idx="1">
                  <c:v>Inversiones reales</c:v>
                </c:pt>
                <c:pt idx="2">
                  <c:v>Resto de capítulos presupuestarios</c:v>
                </c:pt>
              </c:strCache>
            </c:strRef>
          </c:cat>
          <c:val>
            <c:numRef>
              <c:f>'tabla para gráficos'!$B$53:$B$55</c:f>
              <c:numCache>
                <c:formatCode>0.0</c:formatCode>
                <c:ptCount val="3"/>
                <c:pt idx="0">
                  <c:v>53.0289229212601</c:v>
                </c:pt>
                <c:pt idx="1">
                  <c:v>19.327754597228</c:v>
                </c:pt>
                <c:pt idx="2">
                  <c:v>27.643322481512</c:v>
                </c:pt>
              </c:numCache>
            </c:numRef>
          </c:val>
        </c:ser>
      </c:pie3DChart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30"/>
      <c:rotY val="0"/>
      <c:rAngAx val="0"/>
      <c:perspective val="3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pie3DChart>
        <c:varyColors val="1"/>
        <c:ser>
          <c:idx val="0"/>
          <c:order val="0"/>
          <c:spPr>
            <a:solidFill>
              <a:srgbClr val="156082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156082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97132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196b24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0f9ed5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4"/>
            <c:spPr>
              <a:solidFill>
                <a:srgbClr val="a02b93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5"/>
            <c:spPr>
              <a:solidFill>
                <a:srgbClr val="4ea72e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6"/>
            <c:spPr>
              <a:solidFill>
                <a:srgbClr val="0d3a4e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7"/>
            <c:spPr>
              <a:solidFill>
                <a:srgbClr val="994010"/>
              </a:solidFill>
              <a:ln w="25560">
                <a:solidFill>
                  <a:srgbClr val="ffffff"/>
                </a:solidFill>
                <a:round/>
              </a:ln>
            </c:spPr>
          </c:dPt>
          <c:dLbls>
            <c:numFmt formatCode="#,##0.0" sourceLinked="1"/>
            <c:dLbl>
              <c:idx val="0"/>
              <c:numFmt formatCode="#,##0.0" sourceLinked="1"/>
              <c:txPr>
                <a:bodyPr wrap="square"/>
                <a:lstStyle/>
                <a:p>
                  <a:pPr>
                    <a:defRPr b="1" sz="1200" spc="-1" strike="noStrike">
                      <a:solidFill>
                        <a:srgbClr val="404040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1"/>
              <c:showVal val="1"/>
              <c:showCatName val="1"/>
              <c:showSerName val="0"/>
              <c:showPercent val="0"/>
              <c:separator>; </c:separator>
            </c:dLbl>
            <c:dLbl>
              <c:idx val="1"/>
              <c:numFmt formatCode="#,##0.0" sourceLinked="1"/>
              <c:txPr>
                <a:bodyPr wrap="square"/>
                <a:lstStyle/>
                <a:p>
                  <a:pPr>
                    <a:defRPr b="1" sz="1200" spc="-1" strike="noStrike">
                      <a:solidFill>
                        <a:srgbClr val="404040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1"/>
              <c:showVal val="1"/>
              <c:showCatName val="1"/>
              <c:showSerName val="0"/>
              <c:showPercent val="0"/>
              <c:separator>; </c:separator>
            </c:dLbl>
            <c:dLbl>
              <c:idx val="2"/>
              <c:numFmt formatCode="#,##0.0" sourceLinked="1"/>
              <c:txPr>
                <a:bodyPr wrap="square"/>
                <a:lstStyle/>
                <a:p>
                  <a:pPr>
                    <a:defRPr b="1" sz="1200" spc="-1" strike="noStrike">
                      <a:solidFill>
                        <a:srgbClr val="404040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1"/>
              <c:showVal val="1"/>
              <c:showCatName val="1"/>
              <c:showSerName val="0"/>
              <c:showPercent val="0"/>
              <c:separator>; </c:separator>
            </c:dLbl>
            <c:dLbl>
              <c:idx val="3"/>
              <c:numFmt formatCode="#,##0.0" sourceLinked="1"/>
              <c:txPr>
                <a:bodyPr wrap="square"/>
                <a:lstStyle/>
                <a:p>
                  <a:pPr>
                    <a:defRPr b="1" sz="12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eparator>; </c:separator>
            </c:dLbl>
            <c:dLbl>
              <c:idx val="4"/>
              <c:numFmt formatCode="#,##0.0" sourceLinked="1"/>
              <c:txPr>
                <a:bodyPr wrap="square"/>
                <a:lstStyle/>
                <a:p>
                  <a:pPr>
                    <a:defRPr b="1" sz="12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1"/>
              <c:showVal val="1"/>
              <c:showCatName val="1"/>
              <c:showSerName val="0"/>
              <c:showPercent val="0"/>
              <c:separator>; </c:separator>
            </c:dLbl>
            <c:dLbl>
              <c:idx val="5"/>
              <c:numFmt formatCode="#,##0.0" sourceLinked="1"/>
              <c:txPr>
                <a:bodyPr wrap="square"/>
                <a:lstStyle/>
                <a:p>
                  <a:pPr>
                    <a:defRPr b="1" sz="12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eparator>; </c:separator>
            </c:dLbl>
            <c:dLbl>
              <c:idx val="6"/>
              <c:numFmt formatCode="#,##0.0" sourceLinked="1"/>
              <c:txPr>
                <a:bodyPr wrap="square"/>
                <a:lstStyle/>
                <a:p>
                  <a:pPr>
                    <a:defRPr b="1" sz="1200" spc="-1" strike="noStrike">
                      <a:solidFill>
                        <a:srgbClr val="404040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eparator>; </c:separator>
            </c:dLbl>
            <c:dLbl>
              <c:idx val="7"/>
              <c:numFmt formatCode="#,##0.0" sourceLinked="1"/>
              <c:txPr>
                <a:bodyPr wrap="square"/>
                <a:lstStyle/>
                <a:p>
                  <a:pPr>
                    <a:defRPr b="1" sz="12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bestFit"/>
              <c:showLegendKey val="1"/>
              <c:showVal val="1"/>
              <c:showCatName val="1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1200" spc="-1" strike="noStrike">
                    <a:solidFill>
                      <a:srgbClr val="404040"/>
                    </a:solidFill>
                    <a:latin typeface="Aptos Narrow"/>
                  </a:defRPr>
                </a:pPr>
              </a:p>
            </c:txPr>
            <c:dLblPos val="bestFit"/>
            <c:showLegendKey val="1"/>
            <c:showVal val="1"/>
            <c:showCatName val="1"/>
            <c:showSerName val="0"/>
            <c:showPercent val="0"/>
            <c:separator>; </c:separator>
            <c:showLeaderLines val="1"/>
          </c:dLbls>
          <c:cat>
            <c:strRef>
              <c:f>'tabla para gráficos'!$A$61:$A$68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gráficos'!$B$61:$B$68</c:f>
              <c:numCache>
                <c:formatCode>#,##0.0</c:formatCode>
                <c:ptCount val="8"/>
                <c:pt idx="0">
                  <c:v>5.61907066736877</c:v>
                </c:pt>
                <c:pt idx="1">
                  <c:v>7.45990764804102</c:v>
                </c:pt>
                <c:pt idx="2">
                  <c:v>9.70303628043182</c:v>
                </c:pt>
                <c:pt idx="3">
                  <c:v>20.0255627887519</c:v>
                </c:pt>
                <c:pt idx="4">
                  <c:v>3.86324029629486</c:v>
                </c:pt>
                <c:pt idx="5">
                  <c:v>6.06550738244097</c:v>
                </c:pt>
                <c:pt idx="7">
                  <c:v>11.9603934869614</c:v>
                </c:pt>
              </c:numCache>
            </c:numRef>
          </c:val>
        </c:ser>
      </c:pie3DChart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0457056463336629"/>
          <c:y val="0.193519351935194"/>
          <c:w val="0.623306390649532"/>
          <c:h val="0.51590159015901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"Sector empresa"</c:f>
              <c:strCache>
                <c:ptCount val="1"/>
                <c:pt idx="0">
                  <c:v>Sector empresa</c:v>
                </c:pt>
              </c:strCache>
            </c:strRef>
          </c:tx>
          <c:spPr>
            <a:solidFill>
              <a:srgbClr val="ff950e"/>
            </a:solidFill>
            <a:ln w="0">
              <a:noFill/>
            </a:ln>
          </c:spPr>
          <c:invertIfNegative val="0"/>
          <c:dLbls>
            <c:numFmt formatCode="#,##0.00" sourceLinked="0"/>
            <c:txPr>
              <a:bodyPr wrap="square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'tabla para gráficos'!$B$72:$C$72</c:f>
              <c:multiLvlStrCache>
                <c:ptCount val="1"/>
                <c:lvl>
                  <c:pt idx="0">
                    <c:v>Equivalente a dedicación plena</c:v>
                  </c:pt>
                </c:lvl>
                <c:lvl>
                  <c:pt idx="0">
                    <c:v>Personal ocupado</c:v>
                  </c:pt>
                </c:lvl>
              </c:multiLvlStrCache>
            </c:multiLvlStrRef>
          </c:cat>
          <c:val>
            <c:numRef>
              <c:f>'tabla para gráficos'!$B$74:$C$74</c:f>
              <c:numCache>
                <c:formatCode>#,##0.0</c:formatCode>
                <c:ptCount val="2"/>
                <c:pt idx="0">
                  <c:v>82.9372467418684</c:v>
                </c:pt>
                <c:pt idx="1">
                  <c:v>74.7071742313324</c:v>
                </c:pt>
              </c:numCache>
            </c:numRef>
          </c:val>
        </c:ser>
        <c:ser>
          <c:idx val="1"/>
          <c:order val="1"/>
          <c:tx>
            <c:strRef>
              <c:f>"Sector Administración Pública"</c:f>
              <c:strCache>
                <c:ptCount val="1"/>
                <c:pt idx="0">
                  <c:v>Sector Administración Pública</c:v>
                </c:pt>
              </c:strCache>
            </c:strRef>
          </c:tx>
          <c:spPr>
            <a:solidFill>
              <a:srgbClr val="3465a4"/>
            </a:solidFill>
            <a:ln w="0">
              <a:noFill/>
            </a:ln>
          </c:spPr>
          <c:invertIfNegative val="0"/>
          <c:dLbls>
            <c:numFmt formatCode="#,##0.00" sourceLinked="0"/>
            <c:txPr>
              <a:bodyPr wrap="square"/>
              <a:lstStyle/>
              <a:p>
                <a:pPr>
                  <a:defRPr b="1" sz="1100" spc="-1" strike="noStrike">
                    <a:solidFill>
                      <a:srgbClr val="ffffff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'tabla para gráficos'!$B$72:$C$72</c:f>
              <c:multiLvlStrCache>
                <c:ptCount val="1"/>
                <c:lvl>
                  <c:pt idx="0">
                    <c:v>Equivalente a dedicación plena</c:v>
                  </c:pt>
                </c:lvl>
                <c:lvl>
                  <c:pt idx="0">
                    <c:v>Personal ocupado</c:v>
                  </c:pt>
                </c:lvl>
              </c:multiLvlStrCache>
            </c:multiLvlStrRef>
          </c:cat>
          <c:val>
            <c:numRef>
              <c:f>'tabla para gráficos'!$B$75:$C$75</c:f>
              <c:numCache>
                <c:formatCode>#,##0.0</c:formatCode>
                <c:ptCount val="2"/>
                <c:pt idx="0">
                  <c:v>17.0627532581316</c:v>
                </c:pt>
                <c:pt idx="1">
                  <c:v>25.2928257686676</c:v>
                </c:pt>
              </c:numCache>
            </c:numRef>
          </c:val>
        </c:ser>
        <c:gapWidth val="150"/>
        <c:overlap val="100"/>
        <c:axId val="31462824"/>
        <c:axId val="20557628"/>
      </c:barChart>
      <c:catAx>
        <c:axId val="31462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72000">
            <a:solidFill>
              <a:srgbClr val="aecf00"/>
            </a:solidFill>
            <a:round/>
          </a:ln>
        </c:spPr>
        <c:txPr>
          <a:bodyPr/>
          <a:lstStyle/>
          <a:p>
            <a:pPr>
              <a:defRPr b="1" sz="1100" spc="-1" strike="noStrike">
                <a:solidFill>
                  <a:srgbClr val="000000"/>
                </a:solidFill>
                <a:latin typeface="Aptos Narrow"/>
              </a:defRPr>
            </a:pPr>
          </a:p>
        </c:txPr>
        <c:crossAx val="20557628"/>
        <c:crossesAt val="0"/>
        <c:auto val="1"/>
        <c:lblAlgn val="ctr"/>
        <c:lblOffset val="100"/>
        <c:noMultiLvlLbl val="0"/>
      </c:catAx>
      <c:valAx>
        <c:axId val="20557628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spPr>
          <a:ln w="1260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ptos Narrow"/>
              </a:defRPr>
            </a:pPr>
          </a:p>
        </c:txPr>
        <c:crossAx val="31462824"/>
        <c:crossBetween val="between"/>
      </c:valAx>
      <c:spPr>
        <a:noFill/>
        <a:ln w="2556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1" sz="1100" spc="-1" strike="noStrike">
              <a:solidFill>
                <a:srgbClr val="000000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view3D>
      <c:rotX val="30"/>
      <c:rotY val="0"/>
      <c:rAngAx val="0"/>
      <c:perspective val="30"/>
    </c:view3D>
    <c:floor>
      <c:spPr>
        <a:solidFill>
          <a:srgbClr val="d9d9d9"/>
        </a:solidFill>
        <a:ln w="0">
          <a:noFill/>
        </a:ln>
      </c:spPr>
    </c:floor>
    <c:sideWall>
      <c:spPr>
        <a:solidFill>
          <a:srgbClr val="d9d9d9"/>
        </a:solidFill>
        <a:ln w="0">
          <a:noFill/>
        </a:ln>
      </c:spPr>
    </c:sideWall>
    <c:backWall>
      <c:spPr>
        <a:solidFill>
          <a:srgbClr val="d9d9d9"/>
        </a:solidFill>
        <a:ln w="0">
          <a:noFill/>
        </a:ln>
      </c:spPr>
    </c:backWall>
    <c:plotArea>
      <c:pie3DChart>
        <c:varyColors val="1"/>
        <c:ser>
          <c:idx val="0"/>
          <c:order val="0"/>
          <c:spPr>
            <a:solidFill>
              <a:srgbClr val="156082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156082"/>
              </a:solidFill>
              <a:ln w="2556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97132"/>
              </a:solidFill>
              <a:ln w="25560">
                <a:solidFill>
                  <a:srgbClr val="ffffff"/>
                </a:solidFill>
                <a:round/>
              </a:ln>
            </c:spPr>
          </c:dPt>
          <c:dLbls>
            <c:numFmt formatCode="#,##0.0" sourceLinked="0"/>
            <c:dLbl>
              <c:idx val="0"/>
              <c:numFmt formatCode="#,##0.0" sourceLinked="0"/>
              <c:txPr>
                <a:bodyPr wrap="square"/>
                <a:lstStyle/>
                <a:p>
                  <a:pPr>
                    <a:defRPr b="1" sz="20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#,##0.0" sourceLinked="0"/>
              <c:txPr>
                <a:bodyPr wrap="square"/>
                <a:lstStyle/>
                <a:p>
                  <a:pPr>
                    <a:defRPr b="1" sz="20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2000" spc="-1" strike="noStrike">
                    <a:solidFill>
                      <a:srgbClr val="ffffff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</c:dLbls>
          <c:cat>
            <c:strRef>
              <c:f>'tabla para gráficos'!$A$80:$A$81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'tabla para gráficos'!$B$80:$B$81</c:f>
              <c:numCache>
                <c:formatCode>0.0</c:formatCode>
                <c:ptCount val="2"/>
                <c:pt idx="0">
                  <c:v>46.0834553440703</c:v>
                </c:pt>
                <c:pt idx="1">
                  <c:v>53.9165446559297</c:v>
                </c:pt>
              </c:numCache>
            </c:numRef>
          </c:val>
        </c:ser>
      </c:pie3DChart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pieChart>
        <c:varyColors val="1"/>
        <c:ser>
          <c:idx val="0"/>
          <c:order val="0"/>
          <c:spPr>
            <a:solidFill>
              <a:srgbClr val="156082"/>
            </a:solidFill>
            <a:ln w="0">
              <a:noFill/>
            </a:ln>
          </c:spPr>
          <c:explosion val="0"/>
          <c:dPt>
            <c:idx val="0"/>
            <c:spPr>
              <a:solidFill>
                <a:srgbClr val="156082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1"/>
            <c:spPr>
              <a:solidFill>
                <a:srgbClr val="e97132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2"/>
            <c:spPr>
              <a:solidFill>
                <a:srgbClr val="196b24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3"/>
            <c:spPr>
              <a:solidFill>
                <a:srgbClr val="0f9ed5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4"/>
            <c:spPr>
              <a:solidFill>
                <a:srgbClr val="a02b93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5"/>
            <c:spPr>
              <a:solidFill>
                <a:srgbClr val="4ea72e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6"/>
            <c:spPr>
              <a:solidFill>
                <a:srgbClr val="0d3a4e"/>
              </a:solidFill>
              <a:ln w="19080">
                <a:solidFill>
                  <a:srgbClr val="ffffff"/>
                </a:solidFill>
                <a:round/>
              </a:ln>
            </c:spPr>
          </c:dPt>
          <c:dPt>
            <c:idx val="7"/>
            <c:spPr>
              <a:solidFill>
                <a:srgbClr val="994010"/>
              </a:solidFill>
              <a:ln w="19080">
                <a:solidFill>
                  <a:srgbClr val="ffffff"/>
                </a:solidFill>
                <a:round/>
              </a:ln>
            </c:spPr>
          </c:dPt>
          <c:dLbls>
            <c:numFmt formatCode="#,##0.0" sourceLinked="0"/>
            <c:dLbl>
              <c:idx val="0"/>
              <c:numFmt formatCode="#,##0.0" sourceLinked="0"/>
              <c:txPr>
                <a:bodyPr wrap="square"/>
                <a:lstStyle/>
                <a:p>
                  <a:pPr>
                    <a:defRPr b="1" sz="14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1"/>
              <c:numFmt formatCode="#,##0.0" sourceLinked="0"/>
              <c:txPr>
                <a:bodyPr wrap="square"/>
                <a:lstStyle/>
                <a:p>
                  <a:pPr>
                    <a:defRPr b="1" sz="14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2"/>
              <c:numFmt formatCode="#,##0.0" sourceLinked="0"/>
              <c:txPr>
                <a:bodyPr wrap="square"/>
                <a:lstStyle/>
                <a:p>
                  <a:pPr>
                    <a:defRPr b="1" sz="14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3"/>
              <c:numFmt formatCode="#,##0.0" sourceLinked="0"/>
              <c:txPr>
                <a:bodyPr wrap="square"/>
                <a:lstStyle/>
                <a:p>
                  <a:pPr>
                    <a:defRPr b="1" sz="14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4"/>
              <c:numFmt formatCode="#,##0.0" sourceLinked="0"/>
              <c:txPr>
                <a:bodyPr wrap="square"/>
                <a:lstStyle/>
                <a:p>
                  <a:pPr>
                    <a:defRPr b="1" sz="14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5"/>
              <c:txPr>
                <a:bodyPr wrap="square"/>
                <a:lstStyle/>
                <a:p>
                  <a:pPr>
                    <a:defRPr b="1" sz="14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6"/>
              <c:numFmt formatCode="#,##0.0" sourceLinked="0"/>
              <c:txPr>
                <a:bodyPr wrap="square"/>
                <a:lstStyle/>
                <a:p>
                  <a:pPr>
                    <a:defRPr b="1" sz="14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dLbl>
              <c:idx val="7"/>
              <c:numFmt formatCode="#,##0.0" sourceLinked="0"/>
              <c:txPr>
                <a:bodyPr wrap="square"/>
                <a:lstStyle/>
                <a:p>
                  <a:pPr>
                    <a:defRPr b="1" sz="1400" spc="-1" strike="noStrike">
                      <a:solidFill>
                        <a:srgbClr val="ffffff"/>
                      </a:solidFill>
                      <a:latin typeface="Aptos Narrow"/>
                    </a:defRPr>
                  </a:pPr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1" sz="1400" spc="-1" strike="noStrike">
                    <a:solidFill>
                      <a:srgbClr val="ffffff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</c:dLbls>
          <c:cat>
            <c:strRef>
              <c:f>'tabla para gráficos'!$A$85:$A$92</c:f>
              <c:strCache>
                <c:ptCount val="8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</c:strCache>
            </c:strRef>
          </c:cat>
          <c:val>
            <c:numRef>
              <c:f>'tabla para gráficos'!$C$85:$C$92</c:f>
              <c:numCache>
                <c:formatCode>General</c:formatCode>
                <c:ptCount val="8"/>
                <c:pt idx="0">
                  <c:v>4.81332357247438</c:v>
                </c:pt>
                <c:pt idx="1">
                  <c:v>11.0175695461201</c:v>
                </c:pt>
                <c:pt idx="2">
                  <c:v>9.82796486090776</c:v>
                </c:pt>
                <c:pt idx="3">
                  <c:v>13.7994143484627</c:v>
                </c:pt>
                <c:pt idx="4">
                  <c:v>6.22254758418741</c:v>
                </c:pt>
                <c:pt idx="6">
                  <c:v>16.4165446559297</c:v>
                </c:pt>
                <c:pt idx="7">
                  <c:v>27.1412884333821</c:v>
                </c:pt>
              </c:numCache>
            </c:numRef>
          </c:val>
        </c:ser>
        <c:firstSliceAng val="0"/>
      </c:pieChart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xMode val="edge"/>
          <c:yMode val="edge"/>
          <c:x val="0.0486793611793612"/>
          <c:y val="0.0197549939300298"/>
          <c:w val="0.930999180999181"/>
          <c:h val="0.80068425118640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"% HOMBRES"</c:f>
              <c:strCache>
                <c:ptCount val="1"/>
                <c:pt idx="0">
                  <c:v>% HOMBRES</c:v>
                </c:pt>
              </c:strCache>
            </c:strRef>
          </c:tx>
          <c:spPr>
            <a:solidFill>
              <a:srgbClr val="ffcc00"/>
            </a:solidFill>
            <a:ln w="0">
              <a:noFill/>
            </a:ln>
          </c:spPr>
          <c:invertIfNegative val="0"/>
          <c:dLbls>
            <c:numFmt formatCode="#,##0.0" sourceLinked="0"/>
            <c:txPr>
              <a:bodyPr wrap="square"/>
              <a:lstStyle/>
              <a:p>
                <a:pPr>
                  <a:defRPr b="1" sz="1100" spc="-1" strike="noStrike">
                    <a:solidFill>
                      <a:srgbClr val="000000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gráficos'!$A$100:$A$103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gráficos'!$F$100:$F$103</c:f>
              <c:numCache>
                <c:formatCode>0.0</c:formatCode>
                <c:ptCount val="4"/>
                <c:pt idx="0">
                  <c:v>39.8715041572184</c:v>
                </c:pt>
                <c:pt idx="1">
                  <c:v>64.2405063291139</c:v>
                </c:pt>
                <c:pt idx="2">
                  <c:v>27.4271844660194</c:v>
                </c:pt>
                <c:pt idx="3">
                  <c:v>41.8457203240578</c:v>
                </c:pt>
              </c:numCache>
            </c:numRef>
          </c:val>
        </c:ser>
        <c:ser>
          <c:idx val="1"/>
          <c:order val="1"/>
          <c:tx>
            <c:strRef>
              <c:f>"% MUJERES"</c:f>
              <c:strCache>
                <c:ptCount val="1"/>
                <c:pt idx="0">
                  <c:v>% MUJERES</c:v>
                </c:pt>
              </c:strCache>
            </c:strRef>
          </c:tx>
          <c:spPr>
            <a:solidFill>
              <a:srgbClr val="669900"/>
            </a:solidFill>
            <a:ln w="0">
              <a:noFill/>
            </a:ln>
          </c:spPr>
          <c:invertIfNegative val="0"/>
          <c:dLbls>
            <c:numFmt formatCode="#,##0.0" sourceLinked="0"/>
            <c:txPr>
              <a:bodyPr wrap="square"/>
              <a:lstStyle/>
              <a:p>
                <a:pPr>
                  <a:defRPr b="1" sz="1100" spc="-1" strike="noStrike">
                    <a:solidFill>
                      <a:srgbClr val="ffffff"/>
                    </a:solidFill>
                    <a:latin typeface="Aptos Narrow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'tabla para gráficos'!$A$100:$A$103</c:f>
              <c:strCache>
                <c:ptCount val="4"/>
                <c:pt idx="0">
                  <c:v>Ingenieros y licenciados</c:v>
                </c:pt>
                <c:pt idx="1">
                  <c:v>Ingenieros técnicos, peritos y ayudantes titulados</c:v>
                </c:pt>
                <c:pt idx="2">
                  <c:v>Jefes administrativos y de taller y oficiales administrativos</c:v>
                </c:pt>
                <c:pt idx="3">
                  <c:v>Auxiliares administrativos, oficiales, subalternos, ayudantes no titulados, peones y trabajadores menos de 18 años</c:v>
                </c:pt>
              </c:strCache>
            </c:strRef>
          </c:cat>
          <c:val>
            <c:numRef>
              <c:f>'tabla para gráficos'!$G$100:$G$103</c:f>
              <c:numCache>
                <c:formatCode>0.0</c:formatCode>
                <c:ptCount val="4"/>
                <c:pt idx="0">
                  <c:v>60.1284958427816</c:v>
                </c:pt>
                <c:pt idx="1">
                  <c:v>35.7594936708861</c:v>
                </c:pt>
                <c:pt idx="2">
                  <c:v>72.5728155339806</c:v>
                </c:pt>
                <c:pt idx="3">
                  <c:v>58.1542796759422</c:v>
                </c:pt>
              </c:numCache>
            </c:numRef>
          </c:val>
        </c:ser>
        <c:gapWidth val="150"/>
        <c:overlap val="100"/>
        <c:axId val="90643489"/>
        <c:axId val="98159791"/>
      </c:barChart>
      <c:catAx>
        <c:axId val="9064348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36000">
            <a:solidFill>
              <a:srgbClr val="66ff00"/>
            </a:solidFill>
            <a:round/>
          </a:ln>
        </c:spPr>
        <c:txPr>
          <a:bodyPr/>
          <a:lstStyle/>
          <a:p>
            <a:pPr>
              <a:defRPr b="1" sz="1100" spc="-1" strike="noStrike">
                <a:solidFill>
                  <a:srgbClr val="000000"/>
                </a:solidFill>
                <a:latin typeface="Aptos Narrow"/>
              </a:defRPr>
            </a:pPr>
          </a:p>
        </c:txPr>
        <c:crossAx val="98159791"/>
        <c:crossesAt val="0"/>
        <c:auto val="1"/>
        <c:lblAlgn val="ctr"/>
        <c:lblOffset val="100"/>
        <c:noMultiLvlLbl val="0"/>
      </c:catAx>
      <c:valAx>
        <c:axId val="98159791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spPr>
          <a:ln w="1260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ptos Narrow"/>
              </a:defRPr>
            </a:pPr>
          </a:p>
        </c:txPr>
        <c:crossAx val="90643489"/>
        <c:crossBetween val="between"/>
      </c:valAx>
      <c:spPr>
        <a:noFill/>
        <a:ln w="2556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1" sz="1100" spc="-1" strike="noStrike">
              <a:solidFill>
                <a:srgbClr val="000000"/>
              </a:solidFill>
              <a:latin typeface="Aptos Narrow"/>
            </a:defRPr>
          </a:pPr>
        </a:p>
      </c:txPr>
    </c:legend>
    <c:plotVisOnly val="1"/>
    <c:dispBlanksAs val="gap"/>
  </c:chart>
  <c:spPr>
    <a:solidFill>
      <a:srgbClr val="ffffff"/>
    </a:solidFill>
    <a:ln w="936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0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15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_rels/drawing16.xml.rels><?xml version="1.0" encoding="UTF-8"?>
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
</Relationships>
</file>

<file path=xl/drawings/_rels/drawing18.xml.rels><?xml version="1.0" encoding="UTF-8"?>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image" Target="../media/image1.png"/>
</Relationships>
</file>

<file path=xl/drawings/_rels/drawing19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0.xml.rels><?xml version="1.0" encoding="UTF-8"?>
<Relationships xmlns="http://schemas.openxmlformats.org/package/2006/relationships"><Relationship Id="rId1" Type="http://schemas.openxmlformats.org/officeDocument/2006/relationships/chart" Target="../charts/chart5.xml"/><Relationship Id="rId2" Type="http://schemas.openxmlformats.org/officeDocument/2006/relationships/image" Target="../media/image1.png"/>
</Relationships>
</file>

<file path=xl/drawings/_rels/drawing21.xml.rels><?xml version="1.0" encoding="UTF-8"?>
<Relationships xmlns="http://schemas.openxmlformats.org/package/2006/relationships"><Relationship Id="rId1" Type="http://schemas.openxmlformats.org/officeDocument/2006/relationships/chart" Target="../charts/chart6.xml"/><Relationship Id="rId2" Type="http://schemas.openxmlformats.org/officeDocument/2006/relationships/image" Target="../media/image1.png"/>
</Relationships>
</file>

<file path=xl/drawings/_rels/drawing22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image" Target="../media/image1.png"/>
</Relationships>
</file>

<file path=xl/drawings/_rels/drawing23.xml.rels><?xml version="1.0" encoding="UTF-8"?>
<Relationships xmlns="http://schemas.openxmlformats.org/package/2006/relationships"><Relationship Id="rId1" Type="http://schemas.openxmlformats.org/officeDocument/2006/relationships/chart" Target="../charts/chart8.xml"/><Relationship Id="rId2" Type="http://schemas.openxmlformats.org/officeDocument/2006/relationships/image" Target="../media/image1.png"/>
</Relationships>
</file>

<file path=xl/drawings/_rels/drawing24.xml.rels><?xml version="1.0" encoding="UTF-8"?>
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Relationship Id="rId3" Type="http://schemas.openxmlformats.org/officeDocument/2006/relationships/image" Target="../media/image1.png"/>
</Relationships>
</file>

<file path=xl/drawings/_rels/drawing25.xml.rels><?xml version="1.0" encoding="UTF-8"?>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4</xdr:col>
      <xdr:colOff>24840</xdr:colOff>
      <xdr:row>5</xdr:row>
      <xdr:rowOff>46800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0" y="0"/>
          <a:ext cx="2421360" cy="856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3</xdr:col>
      <xdr:colOff>754200</xdr:colOff>
      <xdr:row>5</xdr:row>
      <xdr:rowOff>72360</xdr:rowOff>
    </xdr:to>
    <xdr:pic>
      <xdr:nvPicPr>
        <xdr:cNvPr id="9" name="Imagen 2" descr=""/>
        <xdr:cNvPicPr/>
      </xdr:nvPicPr>
      <xdr:blipFill>
        <a:blip r:embed="rId1"/>
        <a:stretch/>
      </xdr:blipFill>
      <xdr:spPr>
        <a:xfrm>
          <a:off x="0" y="0"/>
          <a:ext cx="2415960" cy="910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2234520</xdr:colOff>
      <xdr:row>4</xdr:row>
      <xdr:rowOff>110520</xdr:rowOff>
    </xdr:to>
    <xdr:pic>
      <xdr:nvPicPr>
        <xdr:cNvPr id="10" name="Imagen 2" descr=""/>
        <xdr:cNvPicPr/>
      </xdr:nvPicPr>
      <xdr:blipFill>
        <a:blip r:embed="rId1"/>
        <a:stretch/>
      </xdr:blipFill>
      <xdr:spPr>
        <a:xfrm>
          <a:off x="0" y="0"/>
          <a:ext cx="246636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4</xdr:col>
      <xdr:colOff>88200</xdr:colOff>
      <xdr:row>4</xdr:row>
      <xdr:rowOff>110520</xdr:rowOff>
    </xdr:to>
    <xdr:pic>
      <xdr:nvPicPr>
        <xdr:cNvPr id="11" name="Imagen 2" descr=""/>
        <xdr:cNvPicPr/>
      </xdr:nvPicPr>
      <xdr:blipFill>
        <a:blip r:embed="rId1"/>
        <a:stretch/>
      </xdr:blipFill>
      <xdr:spPr>
        <a:xfrm>
          <a:off x="0" y="0"/>
          <a:ext cx="242388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2259720</xdr:colOff>
      <xdr:row>5</xdr:row>
      <xdr:rowOff>46800</xdr:rowOff>
    </xdr:to>
    <xdr:pic>
      <xdr:nvPicPr>
        <xdr:cNvPr id="12" name="Imagen 2" descr=""/>
        <xdr:cNvPicPr/>
      </xdr:nvPicPr>
      <xdr:blipFill>
        <a:blip r:embed="rId1"/>
        <a:stretch/>
      </xdr:blipFill>
      <xdr:spPr>
        <a:xfrm>
          <a:off x="0" y="0"/>
          <a:ext cx="2592000" cy="856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2297880</xdr:colOff>
      <xdr:row>5</xdr:row>
      <xdr:rowOff>46800</xdr:rowOff>
    </xdr:to>
    <xdr:pic>
      <xdr:nvPicPr>
        <xdr:cNvPr id="13" name="Imagen 2" descr=""/>
        <xdr:cNvPicPr/>
      </xdr:nvPicPr>
      <xdr:blipFill>
        <a:blip r:embed="rId1"/>
        <a:stretch/>
      </xdr:blipFill>
      <xdr:spPr>
        <a:xfrm>
          <a:off x="0" y="0"/>
          <a:ext cx="2589840" cy="856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34920</xdr:colOff>
      <xdr:row>12</xdr:row>
      <xdr:rowOff>67320</xdr:rowOff>
    </xdr:from>
    <xdr:to>
      <xdr:col>6</xdr:col>
      <xdr:colOff>124200</xdr:colOff>
      <xdr:row>28</xdr:row>
      <xdr:rowOff>75960</xdr:rowOff>
    </xdr:to>
    <xdr:graphicFrame>
      <xdr:nvGraphicFramePr>
        <xdr:cNvPr id="14" name="Gráfico 1"/>
        <xdr:cNvGraphicFramePr/>
      </xdr:nvGraphicFramePr>
      <xdr:xfrm>
        <a:off x="266760" y="2734200"/>
        <a:ext cx="4921560" cy="3056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278640</xdr:colOff>
      <xdr:row>4</xdr:row>
      <xdr:rowOff>110520</xdr:rowOff>
    </xdr:to>
    <xdr:pic>
      <xdr:nvPicPr>
        <xdr:cNvPr id="15" name="Imagen 3" descr=""/>
        <xdr:cNvPicPr/>
      </xdr:nvPicPr>
      <xdr:blipFill>
        <a:blip r:embed="rId2"/>
        <a:stretch/>
      </xdr:blipFill>
      <xdr:spPr>
        <a:xfrm>
          <a:off x="0" y="0"/>
          <a:ext cx="244332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64080</xdr:colOff>
      <xdr:row>12</xdr:row>
      <xdr:rowOff>133560</xdr:rowOff>
    </xdr:from>
    <xdr:to>
      <xdr:col>7</xdr:col>
      <xdr:colOff>668520</xdr:colOff>
      <xdr:row>28</xdr:row>
      <xdr:rowOff>20880</xdr:rowOff>
    </xdr:to>
    <xdr:graphicFrame>
      <xdr:nvGraphicFramePr>
        <xdr:cNvPr id="16" name="Gráfico 1"/>
        <xdr:cNvGraphicFramePr/>
      </xdr:nvGraphicFramePr>
      <xdr:xfrm>
        <a:off x="295920" y="3067200"/>
        <a:ext cx="6403320" cy="2935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278640</xdr:colOff>
      <xdr:row>4</xdr:row>
      <xdr:rowOff>110520</xdr:rowOff>
    </xdr:to>
    <xdr:pic>
      <xdr:nvPicPr>
        <xdr:cNvPr id="19" name="Imagen 3" descr=""/>
        <xdr:cNvPicPr/>
      </xdr:nvPicPr>
      <xdr:blipFill>
        <a:blip r:embed="rId2"/>
        <a:stretch/>
      </xdr:blipFill>
      <xdr:spPr>
        <a:xfrm>
          <a:off x="0" y="0"/>
          <a:ext cx="244332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7.xml><?xml version="1.0" encoding="utf-8"?>
<c:userShapes xmlns:cdr="http://schemas.openxmlformats.org/drawingml/2006/chartDrawing" xmlns:a="http://schemas.openxmlformats.org/drawingml/2006/main" xmlns:c="http://schemas.openxmlformats.org/drawingml/2006/chart" xmlns:r="http://schemas.openxmlformats.org/officeDocument/2006/relationships">
  <cdr:relSizeAnchor>
    <cdr:from>
      <cdr:x>0</cdr:x>
      <cdr:y>0.663764561618639</cdr:y>
    </cdr:from>
    <cdr:to>
      <cdr:x>0.526197436474027</cdr:x>
      <cdr:y>0.791293684855917</cdr:y>
    </cdr:to>
    <cdr:sp>
      <cdr:nvSpPr>
        <cdr:cNvPr id="17" name="CuadroTexto 1"/>
        <cdr:cNvSpPr/>
      </cdr:nvSpPr>
      <cdr:spPr>
        <a:xfrm>
          <a:off x="0" y="1948680"/>
          <a:ext cx="3369600" cy="374400"/>
        </a:xfrm>
        <a:prstGeom prst="rect">
          <a:avLst/>
        </a:prstGeom>
        <a:noFill/>
        <a:ln w="0">
          <a:noFill/>
        </a:ln>
      </cdr:spPr>
      <cdr:style>
        <a:lnRef idx="0"/>
        <a:fillRef idx="0"/>
        <a:effectRef idx="0"/>
        <a:fontRef idx="minor"/>
      </cdr:style>
      <cdr:txBody>
        <a:bodyPr lIns="0" rIns="0" tIns="0" bIns="0" anchor="t">
          <a:noAutofit/>
        </a:bodyPr>
        <a:p>
          <a:pPr>
            <a:lnSpc>
              <a:spcPct val="100000"/>
            </a:lnSpc>
          </a:pPr>
          <a:r>
            <a:rPr b="0" lang="es-ES" sz="1200" spc="-1" strike="noStrike">
              <a:solidFill>
                <a:srgbClr val="000000"/>
              </a:solidFill>
              <a:latin typeface="Times New Roman"/>
            </a:rPr>
            <a:t>% de establecimientos</a:t>
          </a:r>
          <a:endParaRPr b="0" sz="1200" spc="-1" strike="noStrike">
            <a:latin typeface="Times New Roman"/>
          </a:endParaRPr>
        </a:p>
      </cdr:txBody>
    </cdr:sp>
  </cdr:relSizeAnchor>
  <cdr:relSizeAnchor>
    <cdr:from>
      <cdr:x>0</cdr:x>
      <cdr:y>0.286940527283875</cdr:y>
    </cdr:from>
    <cdr:to>
      <cdr:x>0.523780076456038</cdr:x>
      <cdr:y>0.414469650521153</cdr:y>
    </cdr:to>
    <cdr:sp>
      <cdr:nvSpPr>
        <cdr:cNvPr id="18" name="CuadroTexto 2"/>
        <cdr:cNvSpPr/>
      </cdr:nvSpPr>
      <cdr:spPr>
        <a:xfrm>
          <a:off x="0" y="842400"/>
          <a:ext cx="3354120" cy="374400"/>
        </a:xfrm>
        <a:prstGeom prst="rect">
          <a:avLst/>
        </a:prstGeom>
        <a:noFill/>
        <a:ln w="0">
          <a:noFill/>
        </a:ln>
      </cdr:spPr>
      <cdr:style>
        <a:lnRef idx="0"/>
        <a:fillRef idx="0"/>
        <a:effectRef idx="0"/>
        <a:fontRef idx="minor"/>
      </cdr:style>
      <cdr:txBody>
        <a:bodyPr lIns="0" rIns="0" tIns="0" bIns="0" anchor="t">
          <a:noAutofit/>
        </a:bodyPr>
        <a:p>
          <a:pPr>
            <a:lnSpc>
              <a:spcPct val="100000"/>
            </a:lnSpc>
          </a:pPr>
          <a:r>
            <a:rPr b="0" lang="es-ES" sz="1200" spc="-1" strike="noStrike">
              <a:solidFill>
                <a:srgbClr val="000000"/>
              </a:solidFill>
              <a:latin typeface="Times New Roman"/>
            </a:rPr>
            <a:t>% de establecimientos</a:t>
          </a:r>
          <a:endParaRPr b="0" sz="1200" spc="-1" strike="noStrike">
            <a:latin typeface="Times New Roman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12</xdr:row>
      <xdr:rowOff>0</xdr:rowOff>
    </xdr:from>
    <xdr:to>
      <xdr:col>5</xdr:col>
      <xdr:colOff>405720</xdr:colOff>
      <xdr:row>27</xdr:row>
      <xdr:rowOff>37440</xdr:rowOff>
    </xdr:to>
    <xdr:graphicFrame>
      <xdr:nvGraphicFramePr>
        <xdr:cNvPr id="20" name="Gráfico 5"/>
        <xdr:cNvGraphicFramePr/>
      </xdr:nvGraphicFramePr>
      <xdr:xfrm>
        <a:off x="231840" y="2809800"/>
        <a:ext cx="4271400" cy="2856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278640</xdr:colOff>
      <xdr:row>4</xdr:row>
      <xdr:rowOff>110520</xdr:rowOff>
    </xdr:to>
    <xdr:pic>
      <xdr:nvPicPr>
        <xdr:cNvPr id="21" name="Imagen 1" descr=""/>
        <xdr:cNvPicPr/>
      </xdr:nvPicPr>
      <xdr:blipFill>
        <a:blip r:embed="rId2"/>
        <a:stretch/>
      </xdr:blipFill>
      <xdr:spPr>
        <a:xfrm>
          <a:off x="0" y="0"/>
          <a:ext cx="244332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12</xdr:row>
      <xdr:rowOff>0</xdr:rowOff>
    </xdr:from>
    <xdr:to>
      <xdr:col>5</xdr:col>
      <xdr:colOff>405720</xdr:colOff>
      <xdr:row>26</xdr:row>
      <xdr:rowOff>113760</xdr:rowOff>
    </xdr:to>
    <xdr:graphicFrame>
      <xdr:nvGraphicFramePr>
        <xdr:cNvPr id="22" name="Gráfico 3"/>
        <xdr:cNvGraphicFramePr/>
      </xdr:nvGraphicFramePr>
      <xdr:xfrm>
        <a:off x="231840" y="2847960"/>
        <a:ext cx="4271400" cy="2638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278640</xdr:colOff>
      <xdr:row>4</xdr:row>
      <xdr:rowOff>110520</xdr:rowOff>
    </xdr:to>
    <xdr:pic>
      <xdr:nvPicPr>
        <xdr:cNvPr id="23" name="Imagen 1" descr=""/>
        <xdr:cNvPicPr/>
      </xdr:nvPicPr>
      <xdr:blipFill>
        <a:blip r:embed="rId2"/>
        <a:stretch/>
      </xdr:blipFill>
      <xdr:spPr>
        <a:xfrm>
          <a:off x="0" y="0"/>
          <a:ext cx="244332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2107440</xdr:colOff>
      <xdr:row>4</xdr:row>
      <xdr:rowOff>110520</xdr:rowOff>
    </xdr:to>
    <xdr:pic>
      <xdr:nvPicPr>
        <xdr:cNvPr id="1" name="Imagen 2" descr=""/>
        <xdr:cNvPicPr/>
      </xdr:nvPicPr>
      <xdr:blipFill>
        <a:blip r:embed="rId1"/>
        <a:stretch/>
      </xdr:blipFill>
      <xdr:spPr>
        <a:xfrm>
          <a:off x="0" y="0"/>
          <a:ext cx="257112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12600</xdr:colOff>
      <xdr:row>12</xdr:row>
      <xdr:rowOff>12600</xdr:rowOff>
    </xdr:from>
    <xdr:to>
      <xdr:col>7</xdr:col>
      <xdr:colOff>989640</xdr:colOff>
      <xdr:row>35</xdr:row>
      <xdr:rowOff>119880</xdr:rowOff>
    </xdr:to>
    <xdr:graphicFrame>
      <xdr:nvGraphicFramePr>
        <xdr:cNvPr id="24" name="Gráfico 3"/>
        <xdr:cNvGraphicFramePr/>
      </xdr:nvGraphicFramePr>
      <xdr:xfrm>
        <a:off x="244440" y="2803320"/>
        <a:ext cx="6775920" cy="4403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278640</xdr:colOff>
      <xdr:row>4</xdr:row>
      <xdr:rowOff>110520</xdr:rowOff>
    </xdr:to>
    <xdr:pic>
      <xdr:nvPicPr>
        <xdr:cNvPr id="25" name="Imagen 1" descr=""/>
        <xdr:cNvPicPr/>
      </xdr:nvPicPr>
      <xdr:blipFill>
        <a:blip r:embed="rId2"/>
        <a:stretch/>
      </xdr:blipFill>
      <xdr:spPr>
        <a:xfrm>
          <a:off x="0" y="0"/>
          <a:ext cx="244332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34560</xdr:colOff>
      <xdr:row>12</xdr:row>
      <xdr:rowOff>86400</xdr:rowOff>
    </xdr:from>
    <xdr:to>
      <xdr:col>7</xdr:col>
      <xdr:colOff>426240</xdr:colOff>
      <xdr:row>25</xdr:row>
      <xdr:rowOff>9000</xdr:rowOff>
    </xdr:to>
    <xdr:graphicFrame>
      <xdr:nvGraphicFramePr>
        <xdr:cNvPr id="26" name="Gráfico 1"/>
        <xdr:cNvGraphicFramePr/>
      </xdr:nvGraphicFramePr>
      <xdr:xfrm>
        <a:off x="266400" y="2753280"/>
        <a:ext cx="6190560" cy="2399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278640</xdr:colOff>
      <xdr:row>4</xdr:row>
      <xdr:rowOff>110520</xdr:rowOff>
    </xdr:to>
    <xdr:pic>
      <xdr:nvPicPr>
        <xdr:cNvPr id="27" name="Imagen 3" descr=""/>
        <xdr:cNvPicPr/>
      </xdr:nvPicPr>
      <xdr:blipFill>
        <a:blip r:embed="rId2"/>
        <a:stretch/>
      </xdr:blipFill>
      <xdr:spPr>
        <a:xfrm>
          <a:off x="0" y="0"/>
          <a:ext cx="244332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12</xdr:row>
      <xdr:rowOff>0</xdr:rowOff>
    </xdr:from>
    <xdr:to>
      <xdr:col>5</xdr:col>
      <xdr:colOff>405720</xdr:colOff>
      <xdr:row>26</xdr:row>
      <xdr:rowOff>75600</xdr:rowOff>
    </xdr:to>
    <xdr:graphicFrame>
      <xdr:nvGraphicFramePr>
        <xdr:cNvPr id="28" name="Gráfico 2"/>
        <xdr:cNvGraphicFramePr/>
      </xdr:nvGraphicFramePr>
      <xdr:xfrm>
        <a:off x="231840" y="2666880"/>
        <a:ext cx="4271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278640</xdr:colOff>
      <xdr:row>4</xdr:row>
      <xdr:rowOff>110520</xdr:rowOff>
    </xdr:to>
    <xdr:pic>
      <xdr:nvPicPr>
        <xdr:cNvPr id="29" name="Imagen 3" descr=""/>
        <xdr:cNvPicPr/>
      </xdr:nvPicPr>
      <xdr:blipFill>
        <a:blip r:embed="rId2"/>
        <a:stretch/>
      </xdr:blipFill>
      <xdr:spPr>
        <a:xfrm>
          <a:off x="0" y="0"/>
          <a:ext cx="244332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12</xdr:row>
      <xdr:rowOff>0</xdr:rowOff>
    </xdr:from>
    <xdr:to>
      <xdr:col>5</xdr:col>
      <xdr:colOff>405720</xdr:colOff>
      <xdr:row>26</xdr:row>
      <xdr:rowOff>75600</xdr:rowOff>
    </xdr:to>
    <xdr:graphicFrame>
      <xdr:nvGraphicFramePr>
        <xdr:cNvPr id="30" name="Gráfico 3"/>
        <xdr:cNvGraphicFramePr/>
      </xdr:nvGraphicFramePr>
      <xdr:xfrm>
        <a:off x="231840" y="2666880"/>
        <a:ext cx="4271400" cy="2742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278640</xdr:colOff>
      <xdr:row>4</xdr:row>
      <xdr:rowOff>110520</xdr:rowOff>
    </xdr:to>
    <xdr:pic>
      <xdr:nvPicPr>
        <xdr:cNvPr id="31" name="Imagen 1" descr=""/>
        <xdr:cNvPicPr/>
      </xdr:nvPicPr>
      <xdr:blipFill>
        <a:blip r:embed="rId2"/>
        <a:stretch/>
      </xdr:blipFill>
      <xdr:spPr>
        <a:xfrm>
          <a:off x="0" y="0"/>
          <a:ext cx="244332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418680</xdr:colOff>
      <xdr:row>13</xdr:row>
      <xdr:rowOff>41040</xdr:rowOff>
    </xdr:from>
    <xdr:to>
      <xdr:col>12</xdr:col>
      <xdr:colOff>472680</xdr:colOff>
      <xdr:row>33</xdr:row>
      <xdr:rowOff>64080</xdr:rowOff>
    </xdr:to>
    <xdr:graphicFrame>
      <xdr:nvGraphicFramePr>
        <xdr:cNvPr id="32" name="Gráfico 1"/>
        <xdr:cNvGraphicFramePr/>
      </xdr:nvGraphicFramePr>
      <xdr:xfrm>
        <a:off x="4819320" y="2679480"/>
        <a:ext cx="7032600" cy="3261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132480</xdr:colOff>
      <xdr:row>13</xdr:row>
      <xdr:rowOff>14760</xdr:rowOff>
    </xdr:from>
    <xdr:to>
      <xdr:col>4</xdr:col>
      <xdr:colOff>800280</xdr:colOff>
      <xdr:row>34</xdr:row>
      <xdr:rowOff>160200</xdr:rowOff>
    </xdr:to>
    <xdr:graphicFrame>
      <xdr:nvGraphicFramePr>
        <xdr:cNvPr id="33" name="Gráfico 2"/>
        <xdr:cNvGraphicFramePr/>
      </xdr:nvGraphicFramePr>
      <xdr:xfrm>
        <a:off x="545400" y="2653200"/>
        <a:ext cx="3658320" cy="3546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11880</xdr:colOff>
      <xdr:row>4</xdr:row>
      <xdr:rowOff>161280</xdr:rowOff>
    </xdr:to>
    <xdr:pic>
      <xdr:nvPicPr>
        <xdr:cNvPr id="34" name="Imagen 4" descr=""/>
        <xdr:cNvPicPr/>
      </xdr:nvPicPr>
      <xdr:blipFill>
        <a:blip r:embed="rId3"/>
        <a:stretch/>
      </xdr:blipFill>
      <xdr:spPr>
        <a:xfrm>
          <a:off x="0" y="0"/>
          <a:ext cx="2418480" cy="885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366840</xdr:colOff>
      <xdr:row>13</xdr:row>
      <xdr:rowOff>138240</xdr:rowOff>
    </xdr:from>
    <xdr:to>
      <xdr:col>7</xdr:col>
      <xdr:colOff>846000</xdr:colOff>
      <xdr:row>37</xdr:row>
      <xdr:rowOff>97920</xdr:rowOff>
    </xdr:to>
    <xdr:graphicFrame>
      <xdr:nvGraphicFramePr>
        <xdr:cNvPr id="35" name="Gráfico 1"/>
        <xdr:cNvGraphicFramePr/>
      </xdr:nvGraphicFramePr>
      <xdr:xfrm>
        <a:off x="366840" y="2767320"/>
        <a:ext cx="6833520" cy="3845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50040</xdr:colOff>
      <xdr:row>4</xdr:row>
      <xdr:rowOff>161280</xdr:rowOff>
    </xdr:to>
    <xdr:pic>
      <xdr:nvPicPr>
        <xdr:cNvPr id="36" name="Imagen 3" descr=""/>
        <xdr:cNvPicPr/>
      </xdr:nvPicPr>
      <xdr:blipFill>
        <a:blip r:embed="rId2"/>
        <a:stretch/>
      </xdr:blipFill>
      <xdr:spPr>
        <a:xfrm>
          <a:off x="0" y="0"/>
          <a:ext cx="2416680" cy="8852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4</xdr:col>
      <xdr:colOff>240480</xdr:colOff>
      <xdr:row>4</xdr:row>
      <xdr:rowOff>110520</xdr:rowOff>
    </xdr:to>
    <xdr:pic>
      <xdr:nvPicPr>
        <xdr:cNvPr id="2" name="Imagen 2" descr=""/>
        <xdr:cNvPicPr/>
      </xdr:nvPicPr>
      <xdr:blipFill>
        <a:blip r:embed="rId1"/>
        <a:stretch/>
      </xdr:blipFill>
      <xdr:spPr>
        <a:xfrm>
          <a:off x="0" y="0"/>
          <a:ext cx="243648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2361600</xdr:colOff>
      <xdr:row>4</xdr:row>
      <xdr:rowOff>110520</xdr:rowOff>
    </xdr:to>
    <xdr:pic>
      <xdr:nvPicPr>
        <xdr:cNvPr id="3" name="Imagen 2" descr=""/>
        <xdr:cNvPicPr/>
      </xdr:nvPicPr>
      <xdr:blipFill>
        <a:blip r:embed="rId1"/>
        <a:stretch/>
      </xdr:blipFill>
      <xdr:spPr>
        <a:xfrm>
          <a:off x="0" y="0"/>
          <a:ext cx="259344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2</xdr:col>
      <xdr:colOff>2107440</xdr:colOff>
      <xdr:row>4</xdr:row>
      <xdr:rowOff>110520</xdr:rowOff>
    </xdr:to>
    <xdr:pic>
      <xdr:nvPicPr>
        <xdr:cNvPr id="4" name="Imagen 2" descr=""/>
        <xdr:cNvPicPr/>
      </xdr:nvPicPr>
      <xdr:blipFill>
        <a:blip r:embed="rId1"/>
        <a:stretch/>
      </xdr:blipFill>
      <xdr:spPr>
        <a:xfrm>
          <a:off x="0" y="0"/>
          <a:ext cx="257112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2361600</xdr:colOff>
      <xdr:row>4</xdr:row>
      <xdr:rowOff>110520</xdr:rowOff>
    </xdr:to>
    <xdr:pic>
      <xdr:nvPicPr>
        <xdr:cNvPr id="5" name="Imagen 2" descr=""/>
        <xdr:cNvPicPr/>
      </xdr:nvPicPr>
      <xdr:blipFill>
        <a:blip r:embed="rId1"/>
        <a:stretch/>
      </xdr:blipFill>
      <xdr:spPr>
        <a:xfrm>
          <a:off x="0" y="0"/>
          <a:ext cx="259344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2361600</xdr:colOff>
      <xdr:row>4</xdr:row>
      <xdr:rowOff>110520</xdr:rowOff>
    </xdr:to>
    <xdr:pic>
      <xdr:nvPicPr>
        <xdr:cNvPr id="6" name="Imagen 2" descr=""/>
        <xdr:cNvPicPr/>
      </xdr:nvPicPr>
      <xdr:blipFill>
        <a:blip r:embed="rId1"/>
        <a:stretch/>
      </xdr:blipFill>
      <xdr:spPr>
        <a:xfrm>
          <a:off x="0" y="0"/>
          <a:ext cx="259344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3</xdr:col>
      <xdr:colOff>1044000</xdr:colOff>
      <xdr:row>4</xdr:row>
      <xdr:rowOff>110520</xdr:rowOff>
    </xdr:to>
    <xdr:pic>
      <xdr:nvPicPr>
        <xdr:cNvPr id="7" name="Imagen 2" descr=""/>
        <xdr:cNvPicPr/>
      </xdr:nvPicPr>
      <xdr:blipFill>
        <a:blip r:embed="rId1"/>
        <a:stretch/>
      </xdr:blipFill>
      <xdr:spPr>
        <a:xfrm>
          <a:off x="0" y="0"/>
          <a:ext cx="245376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2361600</xdr:colOff>
      <xdr:row>5</xdr:row>
      <xdr:rowOff>46800</xdr:rowOff>
    </xdr:to>
    <xdr:pic>
      <xdr:nvPicPr>
        <xdr:cNvPr id="8" name="Imagen 2" descr=""/>
        <xdr:cNvPicPr/>
      </xdr:nvPicPr>
      <xdr:blipFill>
        <a:blip r:embed="rId1"/>
        <a:stretch/>
      </xdr:blipFill>
      <xdr:spPr>
        <a:xfrm>
          <a:off x="0" y="0"/>
          <a:ext cx="2593440" cy="8564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21.xml.rels><?xml version="1.0" encoding="UTF-8"?>
<Relationships xmlns="http://schemas.openxmlformats.org/package/2006/relationships"><Relationship Id="rId1" Type="http://schemas.openxmlformats.org/officeDocument/2006/relationships/drawing" Target="../drawings/drawing21.xml"/>
</Relationships>
</file>

<file path=xl/worksheets/_rels/sheet22.xml.rels><?xml version="1.0" encoding="UTF-8"?>
<Relationships xmlns="http://schemas.openxmlformats.org/package/2006/relationships"><Relationship Id="rId1" Type="http://schemas.openxmlformats.org/officeDocument/2006/relationships/drawing" Target="../drawings/drawing22.xml"/>
</Relationships>
</file>

<file path=xl/worksheets/_rels/sheet23.xml.rels><?xml version="1.0" encoding="UTF-8"?>
<Relationships xmlns="http://schemas.openxmlformats.org/package/2006/relationships"><Relationship Id="rId1" Type="http://schemas.openxmlformats.org/officeDocument/2006/relationships/drawing" Target="../drawings/drawing23.xml"/>
</Relationships>
</file>

<file path=xl/worksheets/_rels/sheet24.xml.rels><?xml version="1.0" encoding="UTF-8"?>
<Relationships xmlns="http://schemas.openxmlformats.org/package/2006/relationships"><Relationship Id="rId1" Type="http://schemas.openxmlformats.org/officeDocument/2006/relationships/drawing" Target="../drawings/drawing24.xml"/>
</Relationships>
</file>

<file path=xl/worksheets/_rels/sheet25.xml.rels><?xml version="1.0" encoding="UTF-8"?>
<Relationships xmlns="http://schemas.openxmlformats.org/package/2006/relationships"><Relationship Id="rId1" Type="http://schemas.openxmlformats.org/officeDocument/2006/relationships/drawing" Target="../drawings/drawing25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BL5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84765625" defaultRowHeight="12.75" zeroHeight="false" outlineLevelRow="0" outlineLevelCol="0"/>
  <cols>
    <col collapsed="false" customWidth="true" hidden="false" outlineLevel="0" max="2" min="1" style="1" width="3.29"/>
    <col collapsed="false" customWidth="true" hidden="false" outlineLevel="0" max="8" min="3" style="1" width="13.71"/>
    <col collapsed="false" customWidth="true" hidden="false" outlineLevel="0" max="9" min="9" style="1" width="31.16"/>
    <col collapsed="false" customWidth="true" hidden="false" outlineLevel="0" max="64" min="10" style="1" width="13.71"/>
    <col collapsed="false" customWidth="false" hidden="false" outlineLevel="0" max="16384" min="65" style="1" width="10.85"/>
  </cols>
  <sheetData>
    <row r="6" customFormat="false" ht="45" hidden="false" customHeight="true" outlineLevel="0" collapsed="false">
      <c r="A6" s="2" t="s">
        <v>0</v>
      </c>
      <c r="B6" s="2"/>
      <c r="C6" s="2"/>
      <c r="D6" s="2"/>
      <c r="E6" s="2"/>
      <c r="F6" s="2"/>
      <c r="G6" s="2"/>
      <c r="H6" s="2"/>
      <c r="I6" s="2"/>
      <c r="J6" s="3"/>
      <c r="K6" s="3"/>
      <c r="L6" s="3"/>
      <c r="M6" s="3"/>
      <c r="N6" s="3"/>
    </row>
    <row r="7" customFormat="false" ht="15" hidden="false" customHeight="true" outlineLevel="0" collapsed="false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</row>
    <row r="8" customFormat="false" ht="15" hidden="false" customHeight="true" outlineLevel="0" collapsed="false">
      <c r="A8" s="4"/>
      <c r="B8" s="4"/>
      <c r="C8" s="4"/>
      <c r="D8" s="4"/>
      <c r="E8" s="4"/>
      <c r="F8" s="4"/>
      <c r="G8" s="4"/>
      <c r="H8" s="4"/>
      <c r="I8" s="4"/>
      <c r="J8" s="3"/>
      <c r="K8" s="3"/>
      <c r="L8" s="3"/>
      <c r="M8" s="3"/>
      <c r="N8" s="3"/>
    </row>
    <row r="9" customFormat="false" ht="15" hidden="false" customHeight="true" outlineLevel="0" collapsed="false">
      <c r="A9" s="5" t="s">
        <v>1</v>
      </c>
      <c r="B9" s="6"/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</row>
    <row r="10" customFormat="false" ht="15" hidden="false" customHeight="true" outlineLevel="0" collapsed="false">
      <c r="A10" s="7"/>
      <c r="B10" s="7"/>
      <c r="C10" s="8" t="s">
        <v>2</v>
      </c>
      <c r="D10" s="8"/>
      <c r="E10" s="8"/>
      <c r="F10" s="8"/>
      <c r="G10" s="8"/>
      <c r="H10" s="8"/>
      <c r="I10" s="8"/>
    </row>
    <row r="11" customFormat="false" ht="15" hidden="false" customHeight="true" outlineLevel="0" collapsed="false">
      <c r="A11" s="7"/>
      <c r="B11" s="7"/>
      <c r="C11" s="8" t="s">
        <v>3</v>
      </c>
      <c r="D11" s="8"/>
      <c r="E11" s="8"/>
      <c r="F11" s="8"/>
      <c r="G11" s="8"/>
      <c r="H11" s="8"/>
      <c r="I11" s="8"/>
    </row>
    <row r="12" customFormat="false" ht="15" hidden="false" customHeight="true" outlineLevel="0" collapsed="false">
      <c r="A12" s="9"/>
      <c r="B12" s="9"/>
      <c r="C12" s="9"/>
      <c r="D12" s="9"/>
      <c r="E12" s="9"/>
      <c r="F12" s="9"/>
      <c r="G12" s="9"/>
      <c r="H12" s="9"/>
      <c r="I12" s="9"/>
    </row>
    <row r="13" customFormat="false" ht="15" hidden="false" customHeight="true" outlineLevel="0" collapsed="false">
      <c r="A13" s="10" t="s">
        <v>4</v>
      </c>
      <c r="B13" s="11"/>
      <c r="C13" s="11"/>
      <c r="D13" s="11"/>
      <c r="E13" s="11"/>
      <c r="F13" s="11"/>
      <c r="G13" s="11"/>
      <c r="H13" s="11"/>
      <c r="I13" s="11"/>
    </row>
    <row r="14" customFormat="false" ht="15" hidden="false" customHeight="true" outlineLevel="0" collapsed="false">
      <c r="A14" s="9"/>
      <c r="B14" s="9"/>
      <c r="C14" s="9"/>
      <c r="D14" s="9"/>
      <c r="E14" s="9"/>
      <c r="F14" s="9"/>
      <c r="G14" s="9"/>
      <c r="H14" s="9"/>
      <c r="I14" s="9"/>
    </row>
    <row r="15" customFormat="false" ht="15" hidden="false" customHeight="true" outlineLevel="0" collapsed="false">
      <c r="A15" s="9"/>
      <c r="B15" s="12" t="s">
        <v>5</v>
      </c>
      <c r="C15" s="9"/>
      <c r="D15" s="9"/>
      <c r="E15" s="9"/>
      <c r="F15" s="9"/>
      <c r="G15" s="9"/>
      <c r="H15" s="9"/>
      <c r="I15" s="9"/>
    </row>
    <row r="16" customFormat="false" ht="25.5" hidden="false" customHeight="true" outlineLevel="0" collapsed="false">
      <c r="A16" s="9"/>
      <c r="B16" s="9"/>
      <c r="C16" s="13" t="s">
        <v>6</v>
      </c>
      <c r="D16" s="13"/>
      <c r="E16" s="13"/>
      <c r="F16" s="13"/>
      <c r="G16" s="13"/>
      <c r="H16" s="13"/>
      <c r="I16" s="13"/>
    </row>
    <row r="17" customFormat="false" ht="15" hidden="false" customHeight="true" outlineLevel="0" collapsed="false">
      <c r="A17" s="9"/>
      <c r="B17" s="9"/>
      <c r="C17" s="13" t="s">
        <v>7</v>
      </c>
      <c r="D17" s="13"/>
      <c r="E17" s="13"/>
      <c r="F17" s="13"/>
      <c r="G17" s="13"/>
      <c r="H17" s="13"/>
      <c r="I17" s="13"/>
      <c r="J17" s="12"/>
      <c r="K17" s="12"/>
      <c r="L17" s="12"/>
      <c r="M17" s="12"/>
      <c r="N17" s="12"/>
      <c r="O17" s="12"/>
    </row>
    <row r="18" customFormat="false" ht="15" hidden="false" customHeight="true" outlineLevel="0" collapsed="false">
      <c r="A18" s="9"/>
      <c r="B18" s="9"/>
      <c r="C18" s="9"/>
      <c r="D18" s="9"/>
      <c r="E18" s="9"/>
      <c r="F18" s="9"/>
      <c r="G18" s="9"/>
      <c r="H18" s="9"/>
      <c r="I18" s="9"/>
    </row>
    <row r="19" customFormat="false" ht="15" hidden="false" customHeight="true" outlineLevel="0" collapsed="false">
      <c r="A19" s="9"/>
      <c r="B19" s="12" t="s">
        <v>8</v>
      </c>
      <c r="C19" s="9"/>
      <c r="D19" s="9"/>
      <c r="E19" s="9"/>
      <c r="F19" s="9"/>
      <c r="G19" s="9"/>
      <c r="H19" s="9"/>
      <c r="I19" s="9"/>
    </row>
    <row r="20" customFormat="false" ht="15" hidden="false" customHeight="true" outlineLevel="0" collapsed="false">
      <c r="A20" s="9"/>
      <c r="B20" s="9"/>
      <c r="C20" s="13" t="s">
        <v>9</v>
      </c>
      <c r="D20" s="13"/>
      <c r="E20" s="13"/>
      <c r="F20" s="13"/>
      <c r="G20" s="13"/>
      <c r="H20" s="13"/>
      <c r="I20" s="13"/>
    </row>
    <row r="21" customFormat="false" ht="15" hidden="false" customHeight="true" outlineLevel="0" collapsed="false">
      <c r="A21" s="9"/>
      <c r="B21" s="9"/>
      <c r="C21" s="13" t="s">
        <v>10</v>
      </c>
      <c r="D21" s="13"/>
      <c r="E21" s="13"/>
      <c r="F21" s="13"/>
      <c r="G21" s="13"/>
      <c r="H21" s="13"/>
      <c r="I21" s="13"/>
    </row>
    <row r="22" customFormat="false" ht="15" hidden="false" customHeight="true" outlineLevel="0" collapsed="false">
      <c r="A22" s="9"/>
      <c r="B22" s="9"/>
      <c r="C22" s="13" t="s">
        <v>11</v>
      </c>
      <c r="D22" s="13"/>
      <c r="E22" s="13"/>
      <c r="F22" s="13"/>
      <c r="G22" s="13"/>
      <c r="H22" s="13"/>
      <c r="I22" s="13"/>
    </row>
    <row r="23" customFormat="false" ht="15" hidden="false" customHeight="true" outlineLevel="0" collapsed="false">
      <c r="A23" s="9"/>
      <c r="B23" s="9"/>
      <c r="C23" s="13" t="s">
        <v>12</v>
      </c>
      <c r="D23" s="13"/>
      <c r="E23" s="13"/>
      <c r="F23" s="13"/>
      <c r="G23" s="13"/>
      <c r="H23" s="13"/>
      <c r="I23" s="13"/>
    </row>
    <row r="24" customFormat="false" ht="15" hidden="false" customHeight="true" outlineLevel="0" collapsed="false">
      <c r="A24" s="9"/>
      <c r="B24" s="9"/>
      <c r="C24" s="9"/>
      <c r="D24" s="9"/>
      <c r="E24" s="9"/>
      <c r="F24" s="9"/>
      <c r="G24" s="9"/>
      <c r="H24" s="9"/>
      <c r="I24" s="9"/>
    </row>
    <row r="25" customFormat="false" ht="15" hidden="false" customHeight="true" outlineLevel="0" collapsed="false">
      <c r="A25" s="9"/>
      <c r="B25" s="12" t="s">
        <v>13</v>
      </c>
      <c r="C25" s="9"/>
      <c r="D25" s="9"/>
      <c r="E25" s="9"/>
      <c r="F25" s="9"/>
      <c r="G25" s="9"/>
      <c r="H25" s="9"/>
      <c r="I25" s="9"/>
    </row>
    <row r="26" customFormat="false" ht="15" hidden="false" customHeight="true" outlineLevel="0" collapsed="false">
      <c r="A26" s="9"/>
      <c r="B26" s="9"/>
      <c r="C26" s="13" t="s">
        <v>14</v>
      </c>
      <c r="D26" s="13"/>
      <c r="E26" s="13"/>
      <c r="F26" s="13"/>
      <c r="G26" s="13"/>
      <c r="H26" s="13"/>
      <c r="I26" s="13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</row>
    <row r="27" customFormat="false" ht="15" hidden="false" customHeight="true" outlineLevel="0" collapsed="false">
      <c r="A27" s="9"/>
      <c r="B27" s="9"/>
      <c r="C27" s="13" t="s">
        <v>15</v>
      </c>
      <c r="D27" s="13"/>
      <c r="E27" s="13"/>
      <c r="F27" s="13"/>
      <c r="G27" s="13"/>
      <c r="H27" s="13"/>
      <c r="I27" s="13"/>
      <c r="J27" s="12"/>
      <c r="K27" s="12"/>
      <c r="L27" s="12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</row>
    <row r="28" customFormat="false" ht="15" hidden="false" customHeight="true" outlineLevel="0" collapsed="false">
      <c r="A28" s="9"/>
      <c r="B28" s="9"/>
      <c r="C28" s="14"/>
      <c r="D28" s="14"/>
      <c r="E28" s="14"/>
      <c r="F28" s="14"/>
      <c r="G28" s="14"/>
      <c r="H28" s="14"/>
      <c r="I28" s="14"/>
      <c r="J28" s="12"/>
      <c r="K28" s="12"/>
      <c r="L28" s="12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</row>
    <row r="29" customFormat="false" ht="15" hidden="false" customHeight="true" outlineLevel="0" collapsed="false">
      <c r="A29" s="9"/>
      <c r="B29" s="12" t="s">
        <v>16</v>
      </c>
      <c r="C29" s="9"/>
      <c r="D29" s="9"/>
      <c r="E29" s="9"/>
      <c r="F29" s="9"/>
      <c r="G29" s="9"/>
      <c r="H29" s="9"/>
      <c r="I29" s="9"/>
    </row>
    <row r="30" customFormat="false" ht="15" hidden="false" customHeight="true" outlineLevel="0" collapsed="false">
      <c r="A30" s="9"/>
      <c r="B30" s="12"/>
      <c r="C30" s="13" t="s">
        <v>17</v>
      </c>
      <c r="D30" s="13"/>
      <c r="E30" s="13"/>
      <c r="F30" s="13"/>
      <c r="G30" s="13"/>
      <c r="H30" s="13"/>
      <c r="I30" s="13"/>
    </row>
    <row r="31" customFormat="false" ht="15" hidden="false" customHeight="true" outlineLevel="0" collapsed="false">
      <c r="A31" s="9"/>
      <c r="B31" s="12"/>
      <c r="C31" s="13" t="s">
        <v>18</v>
      </c>
      <c r="D31" s="13"/>
      <c r="E31" s="13"/>
      <c r="F31" s="13"/>
      <c r="G31" s="13"/>
      <c r="H31" s="13"/>
      <c r="I31" s="13"/>
      <c r="J31" s="9"/>
      <c r="K31" s="9"/>
      <c r="L31" s="9"/>
      <c r="M31" s="9"/>
      <c r="N31" s="9"/>
      <c r="O31" s="9"/>
    </row>
    <row r="32" customFormat="false" ht="15" hidden="false" customHeight="true" outlineLevel="0" collapsed="false">
      <c r="A32" s="9"/>
      <c r="B32" s="9"/>
      <c r="C32" s="13" t="s">
        <v>19</v>
      </c>
      <c r="D32" s="13"/>
      <c r="E32" s="13"/>
      <c r="F32" s="13"/>
      <c r="G32" s="13"/>
      <c r="H32" s="13"/>
      <c r="I32" s="13"/>
    </row>
    <row r="33" customFormat="false" ht="15" hidden="false" customHeight="true" outlineLevel="0" collapsed="false">
      <c r="A33" s="9"/>
      <c r="B33" s="9"/>
      <c r="C33" s="13" t="s">
        <v>20</v>
      </c>
      <c r="D33" s="13"/>
      <c r="E33" s="13"/>
      <c r="F33" s="13"/>
      <c r="G33" s="13"/>
      <c r="H33" s="13"/>
      <c r="I33" s="13"/>
      <c r="J33" s="12"/>
      <c r="K33" s="12"/>
      <c r="L33" s="12"/>
      <c r="M33" s="12"/>
      <c r="N33" s="12"/>
      <c r="O33" s="12"/>
      <c r="P33" s="12"/>
      <c r="Q33" s="12"/>
    </row>
    <row r="34" customFormat="false" ht="15" hidden="false" customHeight="true" outlineLevel="0" collapsed="false">
      <c r="A34" s="9"/>
      <c r="B34" s="9"/>
      <c r="C34" s="13" t="s">
        <v>21</v>
      </c>
      <c r="D34" s="15"/>
      <c r="E34" s="15"/>
      <c r="F34" s="15"/>
      <c r="G34" s="15"/>
      <c r="H34" s="15"/>
      <c r="I34" s="15"/>
      <c r="J34" s="12"/>
      <c r="K34" s="12"/>
      <c r="L34" s="12"/>
      <c r="M34" s="12"/>
      <c r="N34" s="12"/>
      <c r="O34" s="12"/>
      <c r="P34" s="12"/>
      <c r="Q34" s="12"/>
    </row>
    <row r="35" customFormat="false" ht="15" hidden="false" customHeight="true" outlineLevel="0" collapsed="false">
      <c r="A35" s="9"/>
      <c r="B35" s="9"/>
      <c r="C35" s="13" t="s">
        <v>22</v>
      </c>
      <c r="D35" s="15"/>
      <c r="E35" s="15"/>
      <c r="F35" s="15"/>
      <c r="G35" s="15"/>
      <c r="H35" s="15"/>
      <c r="I35" s="15"/>
      <c r="J35" s="12"/>
      <c r="K35" s="12"/>
      <c r="L35" s="12"/>
      <c r="M35" s="12"/>
      <c r="N35" s="12"/>
      <c r="O35" s="12"/>
      <c r="P35" s="12"/>
      <c r="Q35" s="12"/>
    </row>
    <row r="36" customFormat="false" ht="15" hidden="false" customHeight="true" outlineLevel="0" collapsed="false">
      <c r="A36" s="9"/>
      <c r="B36" s="9"/>
      <c r="C36" s="9"/>
      <c r="D36" s="9"/>
      <c r="E36" s="9"/>
      <c r="F36" s="9"/>
      <c r="G36" s="9"/>
      <c r="H36" s="9"/>
      <c r="I36" s="9"/>
    </row>
    <row r="37" customFormat="false" ht="15" hidden="false" customHeight="true" outlineLevel="0" collapsed="false">
      <c r="A37" s="10" t="s">
        <v>23</v>
      </c>
      <c r="B37" s="11"/>
      <c r="C37" s="11"/>
      <c r="D37" s="11"/>
      <c r="E37" s="11"/>
      <c r="F37" s="11"/>
      <c r="G37" s="11"/>
      <c r="H37" s="11"/>
      <c r="I37" s="11"/>
    </row>
    <row r="38" customFormat="false" ht="15" hidden="false" customHeight="true" outlineLevel="0" collapsed="false">
      <c r="A38" s="9"/>
      <c r="B38" s="9"/>
      <c r="C38" s="9"/>
      <c r="D38" s="9"/>
      <c r="E38" s="9"/>
      <c r="F38" s="9"/>
      <c r="G38" s="9"/>
      <c r="H38" s="9"/>
      <c r="I38" s="9"/>
    </row>
    <row r="39" customFormat="false" ht="15" hidden="false" customHeight="true" outlineLevel="0" collapsed="false">
      <c r="A39" s="9"/>
      <c r="B39" s="9"/>
      <c r="C39" s="13" t="s">
        <v>24</v>
      </c>
      <c r="D39" s="13"/>
      <c r="E39" s="13"/>
      <c r="F39" s="13"/>
      <c r="G39" s="13"/>
      <c r="H39" s="13"/>
      <c r="I39" s="13"/>
    </row>
    <row r="40" customFormat="false" ht="15" hidden="false" customHeight="true" outlineLevel="0" collapsed="false">
      <c r="A40" s="9"/>
      <c r="B40" s="9"/>
      <c r="C40" s="13" t="s">
        <v>25</v>
      </c>
      <c r="D40" s="13"/>
      <c r="E40" s="13"/>
      <c r="F40" s="13"/>
      <c r="G40" s="13"/>
      <c r="H40" s="13"/>
      <c r="I40" s="13"/>
    </row>
    <row r="41" customFormat="false" ht="15" hidden="false" customHeight="true" outlineLevel="0" collapsed="false">
      <c r="A41" s="9"/>
      <c r="B41" s="9"/>
      <c r="C41" s="13" t="s">
        <v>26</v>
      </c>
      <c r="D41" s="13"/>
      <c r="E41" s="13"/>
      <c r="F41" s="13"/>
      <c r="G41" s="13"/>
      <c r="H41" s="13"/>
      <c r="I41" s="13"/>
    </row>
    <row r="42" customFormat="false" ht="15" hidden="false" customHeight="true" outlineLevel="0" collapsed="false">
      <c r="A42" s="9"/>
      <c r="B42" s="9"/>
      <c r="C42" s="13" t="s">
        <v>27</v>
      </c>
      <c r="D42" s="13"/>
      <c r="E42" s="13"/>
      <c r="F42" s="13"/>
      <c r="G42" s="13"/>
      <c r="H42" s="13"/>
      <c r="I42" s="13"/>
    </row>
    <row r="43" customFormat="false" ht="18.75" hidden="false" customHeight="true" outlineLevel="0" collapsed="false">
      <c r="A43" s="9"/>
      <c r="B43" s="9"/>
      <c r="C43" s="13" t="s">
        <v>28</v>
      </c>
      <c r="D43" s="13"/>
      <c r="E43" s="13"/>
      <c r="F43" s="13"/>
      <c r="G43" s="13"/>
      <c r="H43" s="13"/>
      <c r="I43" s="13"/>
    </row>
    <row r="44" customFormat="false" ht="15" hidden="false" customHeight="true" outlineLevel="0" collapsed="false">
      <c r="A44" s="9"/>
      <c r="B44" s="9"/>
      <c r="C44" s="13" t="s">
        <v>29</v>
      </c>
      <c r="D44" s="13"/>
      <c r="E44" s="13"/>
      <c r="F44" s="13"/>
      <c r="G44" s="13"/>
      <c r="H44" s="13"/>
      <c r="I44" s="13"/>
    </row>
    <row r="45" customFormat="false" ht="15" hidden="false" customHeight="true" outlineLevel="0" collapsed="false">
      <c r="A45" s="9"/>
      <c r="B45" s="9"/>
      <c r="C45" s="13" t="s">
        <v>30</v>
      </c>
      <c r="D45" s="13"/>
      <c r="E45" s="13"/>
      <c r="F45" s="13"/>
      <c r="G45" s="13"/>
      <c r="H45" s="13"/>
      <c r="I45" s="13"/>
    </row>
    <row r="46" customFormat="false" ht="15" hidden="false" customHeight="true" outlineLevel="0" collapsed="false">
      <c r="A46" s="9"/>
      <c r="B46" s="9"/>
      <c r="C46" s="13" t="s">
        <v>31</v>
      </c>
      <c r="D46" s="13"/>
      <c r="E46" s="13"/>
      <c r="F46" s="13"/>
      <c r="G46" s="13"/>
      <c r="H46" s="13"/>
      <c r="I46" s="13"/>
    </row>
    <row r="47" customFormat="false" ht="15" hidden="false" customHeight="true" outlineLevel="0" collapsed="false">
      <c r="A47" s="9"/>
      <c r="B47" s="9"/>
      <c r="C47" s="13" t="s">
        <v>32</v>
      </c>
      <c r="D47" s="13"/>
      <c r="E47" s="13"/>
      <c r="F47" s="13"/>
      <c r="G47" s="13"/>
      <c r="H47" s="13"/>
      <c r="I47" s="13"/>
    </row>
    <row r="48" customFormat="false" ht="15" hidden="false" customHeight="true" outlineLevel="0" collapsed="false">
      <c r="A48" s="9"/>
      <c r="B48" s="9"/>
      <c r="C48" s="13" t="s">
        <v>33</v>
      </c>
      <c r="D48" s="15"/>
      <c r="E48" s="15"/>
      <c r="F48" s="15"/>
      <c r="G48" s="15"/>
      <c r="H48" s="15"/>
      <c r="I48" s="15"/>
    </row>
    <row r="49" customFormat="false" ht="15" hidden="false" customHeight="true" outlineLevel="0" collapsed="false">
      <c r="A49" s="9"/>
      <c r="B49" s="9"/>
      <c r="C49" s="13" t="s">
        <v>34</v>
      </c>
      <c r="D49" s="15"/>
      <c r="E49" s="15"/>
      <c r="F49" s="15"/>
      <c r="G49" s="15"/>
      <c r="H49" s="15"/>
      <c r="I49" s="15"/>
    </row>
    <row r="50" customFormat="false" ht="15" hidden="false" customHeight="true" outlineLevel="0" collapsed="false">
      <c r="A50" s="9"/>
      <c r="B50" s="9"/>
      <c r="C50" s="14"/>
      <c r="D50" s="14"/>
      <c r="E50" s="14"/>
      <c r="F50" s="14"/>
      <c r="G50" s="14"/>
      <c r="H50" s="14"/>
      <c r="I50" s="14"/>
    </row>
    <row r="51" customFormat="false" ht="12.75" hidden="false" customHeight="false" outlineLevel="0" collapsed="false">
      <c r="A51" s="16"/>
      <c r="B51" s="16"/>
      <c r="C51" s="16"/>
      <c r="D51" s="16"/>
      <c r="E51" s="16"/>
      <c r="F51" s="16"/>
      <c r="G51" s="16"/>
      <c r="H51" s="16"/>
      <c r="I51" s="16"/>
    </row>
  </sheetData>
  <mergeCells count="25">
    <mergeCell ref="A6:I6"/>
    <mergeCell ref="C10:I10"/>
    <mergeCell ref="C11:I11"/>
    <mergeCell ref="C16:I16"/>
    <mergeCell ref="C17:I17"/>
    <mergeCell ref="C20:I20"/>
    <mergeCell ref="C21:I21"/>
    <mergeCell ref="C22:I22"/>
    <mergeCell ref="C23:I23"/>
    <mergeCell ref="C26:I26"/>
    <mergeCell ref="C27:I27"/>
    <mergeCell ref="C30:I30"/>
    <mergeCell ref="C31:I31"/>
    <mergeCell ref="C32:I32"/>
    <mergeCell ref="C33:I33"/>
    <mergeCell ref="C39:I39"/>
    <mergeCell ref="C40:I40"/>
    <mergeCell ref="C41:I41"/>
    <mergeCell ref="C42:I42"/>
    <mergeCell ref="C43:I43"/>
    <mergeCell ref="C44:I44"/>
    <mergeCell ref="C45:I45"/>
    <mergeCell ref="C46:I46"/>
    <mergeCell ref="C47:I47"/>
    <mergeCell ref="A51:I51"/>
  </mergeCells>
  <hyperlinks>
    <hyperlink ref="C16" location="T01.1!A1" display="Tabla 01.1. Volumen de negocio, gasto y empleo ambientales. Totales y peso sobre el conjunto de actividades ambientales"/>
    <hyperlink ref="C17" location="T01.2!A1" display="Tabla 01.2. Volumen de negocio, gasto y empleo ambientales por provincia"/>
    <hyperlink ref="C20" location="T01.3!A1" display="Tabla 01.3. Facturación ambiental, total y media, por provincia"/>
    <hyperlink ref="C21" location="T01.4!A1" display="Tabla 01.4. Indicadores de especialización ambiental"/>
    <hyperlink ref="C22" location="'T01.5-6'!A1" display="Tabla 01.5 y 6. Indicadores de diversificación ambiental"/>
    <hyperlink ref="C26" location="T01.8!A1" display="Tabla 01.8. Gasto liquidado en las Administraciones Públicas por capítulo presupuestario"/>
    <hyperlink ref="C27" location="T01.9!A1" display="Tabla 01.9. Gasto liquidado en las Administraciones Públicas por provincia y capítulo presupuestario"/>
    <hyperlink ref="C30" location="T01.10!A1" display="Tabla 01.10. Personal ocupado y su equivalente a dedicación plena por sector institucional"/>
    <hyperlink ref="C31" location="T01.11!A1" display="Tabla 01.11. Personal ocupado y su equivalente a dedicación plena por provincia y sector institucional"/>
    <hyperlink ref="C32" location="T01.12!A1" display="Tabla 01.12. Personal ocupado y su equivalente a dedicación plena por sexo"/>
    <hyperlink ref="C33" location="T01.13!A1" display="Tabla 01.13. Personal ocupado y su equivalente a dedicación plena por provincia y sexo"/>
    <hyperlink ref="C34" location="T01.14!A1" display="Tabla 01.14. Personal ocupado en el Sector Empresas por Categoría Profesional y sexo"/>
    <hyperlink ref="C35" location="T01.15!A1" display="Tabla 01.15. Empresas según la perspectiva de creación de empleo ambiental a corto y a largo plazo (en %)"/>
    <hyperlink ref="C39" location="G01.1!A1" display="Gráfico 01.1. Distribución de la facturación ambiental por provincia (en %)"/>
    <hyperlink ref="C40" location="G01.2!A1" display="Gráfico 01.2. Indicadores de especialización ambiental"/>
    <hyperlink ref="C41" location="G01.3!A1" display="Gráfico 01.3. Indicadores de diversificación ambiental"/>
    <hyperlink ref="C42" location="G01.4!A1" display="Gráfico 01.4. Distribución de establecimientos según ámbito geográfico de mercado ambiental (en %)"/>
    <hyperlink ref="C43" location="G01.5!A1" display="Gráfico 01.5. Distribución del gasto liquidado en las Administraciones públicas por capítulo presupuestario (en %)"/>
    <hyperlink ref="C44" location="G01.6!A1" display="Gráfico 01.6. Distribución del gasto total liquidado en las Administraciones Públicas por provincia (en %)"/>
    <hyperlink ref="C45" location="G01.7!A1" display="Gráfico 01.7. Distribución del empleo ambiental por sector institucional (en %)"/>
    <hyperlink ref="C46" location="G01.8!A1" display="Gráfico 01.8. Distribución del empleo ambiental (EDP) por sexo (en %)"/>
    <hyperlink ref="C47" location="G01.9!A1" display="Gráfico 01.9. Distribución del empleo ambiental (EDP) por provincia (en %)"/>
    <hyperlink ref="C48" location="G01.10!A1" display="Gráfico 01.10. Personal ocupado en actuaciones ambientales por categoría profesional y sexo (%)"/>
    <hyperlink ref="C49" location="G01.11!A1" display="Gráfico 01.11. Empresas según la perspectiva de creación de empleo ambiental a corto y a largo plazo (en %)"/>
  </hyperlinks>
  <printOptions headings="false" gridLines="false" gridLinesSet="true" horizontalCentered="false" verticalCentered="false"/>
  <pageMargins left="0.747916666666667" right="0.109722222222222" top="0.415277777777778" bottom="0.7854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6553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5" zeroHeight="false" outlineLevelRow="0" outlineLevelCol="0"/>
  <cols>
    <col collapsed="false" customWidth="true" hidden="false" outlineLevel="0" max="1" min="1" style="17" width="3.29"/>
    <col collapsed="false" customWidth="true" hidden="false" outlineLevel="0" max="2" min="2" style="17" width="19.29"/>
    <col collapsed="false" customWidth="true" hidden="false" outlineLevel="0" max="3" min="3" style="17" width="1"/>
    <col collapsed="false" customWidth="true" hidden="false" outlineLevel="0" max="4" min="4" style="17" width="10.71"/>
    <col collapsed="false" customWidth="true" hidden="false" outlineLevel="0" max="5" min="5" style="17" width="9.42"/>
    <col collapsed="false" customWidth="true" hidden="false" outlineLevel="0" max="6" min="6" style="17" width="1"/>
    <col collapsed="false" customWidth="true" hidden="false" outlineLevel="0" max="7" min="7" style="17" width="10.71"/>
    <col collapsed="false" customWidth="true" hidden="false" outlineLevel="0" max="8" min="8" style="17" width="9.42"/>
    <col collapsed="false" customWidth="true" hidden="false" outlineLevel="0" max="9" min="9" style="17" width="1"/>
    <col collapsed="false" customWidth="true" hidden="false" outlineLevel="0" max="10" min="10" style="17" width="10.71"/>
    <col collapsed="false" customWidth="true" hidden="false" outlineLevel="0" max="11" min="11" style="17" width="9.42"/>
    <col collapsed="false" customWidth="true" hidden="false" outlineLevel="0" max="12" min="12" style="17" width="1"/>
    <col collapsed="false" customWidth="true" hidden="false" outlineLevel="0" max="13" min="13" style="17" width="10.71"/>
    <col collapsed="false" customWidth="true" hidden="false" outlineLevel="0" max="14" min="14" style="17" width="9.42"/>
    <col collapsed="false" customWidth="true" hidden="false" outlineLevel="0" max="64" min="15" style="17" width="13.71"/>
  </cols>
  <sheetData>
    <row r="1" customFormat="false" ht="12.75" hidden="false" customHeight="true" outlineLevel="0" collapsed="false"/>
    <row r="2" customFormat="false" ht="12.75" hidden="false" customHeight="true" outlineLevel="0" collapsed="false"/>
    <row r="3" customFormat="false" ht="12.75" hidden="false" customHeight="true" outlineLevel="0" collapsed="false"/>
    <row r="4" customFormat="false" ht="12.75" hidden="false" customHeight="true" outlineLevel="0" collapsed="false"/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9" customFormat="false" ht="15" hidden="false" customHeight="true" outlineLevel="0" collapsed="false">
      <c r="A9" s="12" t="str">
        <f aca="false">+Índice!A9</f>
        <v>(08) EDUCACIÓN Y SENSIBILIZACIÓN AMBIENTAL</v>
      </c>
      <c r="B9" s="6"/>
      <c r="C9" s="6"/>
      <c r="D9" s="6"/>
      <c r="E9" s="6"/>
      <c r="F9" s="6"/>
      <c r="G9" s="6"/>
      <c r="H9" s="6"/>
      <c r="I9" s="6"/>
    </row>
    <row r="11" customFormat="false" ht="15" hidden="false" customHeight="true" outlineLevel="0" collapsed="false">
      <c r="B11" s="5" t="s">
        <v>16</v>
      </c>
    </row>
    <row r="13" customFormat="false" ht="15" hidden="false" customHeight="true" outlineLevel="0" collapsed="false">
      <c r="B13" s="37" t="s">
        <v>97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5" customFormat="false" ht="15" hidden="false" customHeight="true" outlineLevel="0" collapsed="false">
      <c r="B15" s="38"/>
      <c r="C15" s="39"/>
      <c r="D15" s="42" t="s">
        <v>49</v>
      </c>
      <c r="E15" s="42"/>
      <c r="F15" s="42"/>
      <c r="G15" s="42"/>
      <c r="H15" s="42"/>
      <c r="I15" s="41"/>
      <c r="J15" s="42" t="s">
        <v>50</v>
      </c>
      <c r="K15" s="42"/>
      <c r="L15" s="42"/>
      <c r="M15" s="42"/>
      <c r="N15" s="42"/>
    </row>
    <row r="16" customFormat="false" ht="15" hidden="false" customHeight="true" outlineLevel="0" collapsed="false">
      <c r="B16" s="38"/>
      <c r="C16" s="39"/>
      <c r="D16" s="102" t="s">
        <v>98</v>
      </c>
      <c r="E16" s="102"/>
      <c r="F16" s="41"/>
      <c r="G16" s="102" t="s">
        <v>99</v>
      </c>
      <c r="H16" s="102"/>
      <c r="I16" s="41"/>
      <c r="J16" s="102" t="s">
        <v>98</v>
      </c>
      <c r="K16" s="102"/>
      <c r="L16" s="41"/>
      <c r="M16" s="102" t="s">
        <v>99</v>
      </c>
      <c r="N16" s="102"/>
    </row>
    <row r="17" customFormat="false" ht="15" hidden="false" customHeight="true" outlineLevel="0" collapsed="false">
      <c r="B17" s="38"/>
      <c r="C17" s="39"/>
      <c r="D17" s="44" t="s">
        <v>54</v>
      </c>
      <c r="E17" s="45" t="s">
        <v>52</v>
      </c>
      <c r="F17" s="41"/>
      <c r="G17" s="44" t="s">
        <v>54</v>
      </c>
      <c r="H17" s="45" t="s">
        <v>52</v>
      </c>
      <c r="I17" s="41"/>
      <c r="J17" s="44" t="s">
        <v>55</v>
      </c>
      <c r="K17" s="45" t="s">
        <v>52</v>
      </c>
      <c r="L17" s="41"/>
      <c r="M17" s="44" t="s">
        <v>55</v>
      </c>
      <c r="N17" s="45" t="s">
        <v>52</v>
      </c>
    </row>
    <row r="18" customFormat="false" ht="15" hidden="false" customHeight="true" outlineLevel="0" collapsed="false">
      <c r="B18" s="47" t="s">
        <v>56</v>
      </c>
      <c r="C18" s="47"/>
      <c r="D18" s="50" t="n">
        <v>333</v>
      </c>
      <c r="E18" s="49" t="n">
        <v>4.39720058101149</v>
      </c>
      <c r="F18" s="49"/>
      <c r="G18" s="50" t="n">
        <v>103</v>
      </c>
      <c r="H18" s="49" t="n">
        <v>6.61103979460847</v>
      </c>
      <c r="I18" s="49"/>
      <c r="J18" s="50" t="n">
        <v>175</v>
      </c>
      <c r="K18" s="49" t="n">
        <v>4.28711415972563</v>
      </c>
      <c r="L18" s="49"/>
      <c r="M18" s="50" t="n">
        <v>88</v>
      </c>
      <c r="N18" s="49" t="n">
        <v>6.36758321273517</v>
      </c>
    </row>
    <row r="19" customFormat="false" ht="15" hidden="false" customHeight="true" outlineLevel="0" collapsed="false">
      <c r="B19" s="47" t="s">
        <v>57</v>
      </c>
      <c r="C19" s="47"/>
      <c r="D19" s="50" t="n">
        <v>854</v>
      </c>
      <c r="E19" s="49" t="n">
        <v>11.2769047933448</v>
      </c>
      <c r="F19" s="49"/>
      <c r="G19" s="50" t="n">
        <v>164</v>
      </c>
      <c r="H19" s="49" t="n">
        <v>10.5263157894737</v>
      </c>
      <c r="I19" s="49"/>
      <c r="J19" s="50" t="n">
        <v>464</v>
      </c>
      <c r="K19" s="49" t="n">
        <v>11.3669769720725</v>
      </c>
      <c r="L19" s="49"/>
      <c r="M19" s="50" t="n">
        <v>138</v>
      </c>
      <c r="N19" s="49" t="n">
        <v>9.98552821997106</v>
      </c>
    </row>
    <row r="20" customFormat="false" ht="15" hidden="false" customHeight="true" outlineLevel="0" collapsed="false">
      <c r="B20" s="47" t="s">
        <v>58</v>
      </c>
      <c r="C20" s="47"/>
      <c r="D20" s="50" t="n">
        <v>734</v>
      </c>
      <c r="E20" s="49" t="n">
        <v>9.69232800739469</v>
      </c>
      <c r="F20" s="49"/>
      <c r="G20" s="50" t="n">
        <v>161</v>
      </c>
      <c r="H20" s="49" t="n">
        <v>10.3337612323492</v>
      </c>
      <c r="I20" s="49"/>
      <c r="J20" s="50" t="n">
        <v>394</v>
      </c>
      <c r="K20" s="49" t="n">
        <v>9.65213130818226</v>
      </c>
      <c r="L20" s="49"/>
      <c r="M20" s="50" t="n">
        <v>143</v>
      </c>
      <c r="N20" s="49" t="n">
        <v>10.3473227206946</v>
      </c>
    </row>
    <row r="21" customFormat="false" ht="15" hidden="false" customHeight="true" outlineLevel="0" collapsed="false">
      <c r="B21" s="47" t="s">
        <v>59</v>
      </c>
      <c r="C21" s="47"/>
      <c r="D21" s="50" t="n">
        <v>932</v>
      </c>
      <c r="E21" s="49" t="n">
        <v>12.3068797042123</v>
      </c>
      <c r="F21" s="49"/>
      <c r="G21" s="50" t="n">
        <v>304</v>
      </c>
      <c r="H21" s="49" t="n">
        <v>19.5121951219512</v>
      </c>
      <c r="I21" s="49"/>
      <c r="J21" s="50" t="n">
        <v>474</v>
      </c>
      <c r="K21" s="49" t="n">
        <v>11.6119549240568</v>
      </c>
      <c r="L21" s="49"/>
      <c r="M21" s="50" t="n">
        <v>280</v>
      </c>
      <c r="N21" s="49" t="n">
        <v>20.260492040521</v>
      </c>
    </row>
    <row r="22" customFormat="false" ht="15" hidden="false" customHeight="true" outlineLevel="0" collapsed="false">
      <c r="B22" s="47" t="s">
        <v>60</v>
      </c>
      <c r="C22" s="47"/>
      <c r="D22" s="50" t="n">
        <v>473</v>
      </c>
      <c r="E22" s="49" t="n">
        <v>6.24587349795326</v>
      </c>
      <c r="F22" s="49"/>
      <c r="G22" s="50" t="n">
        <v>92</v>
      </c>
      <c r="H22" s="49" t="n">
        <v>5.90500641848524</v>
      </c>
      <c r="I22" s="49"/>
      <c r="J22" s="50" t="n">
        <v>256</v>
      </c>
      <c r="K22" s="49" t="n">
        <v>6.27143557079863</v>
      </c>
      <c r="L22" s="49"/>
      <c r="M22" s="50" t="n">
        <v>84</v>
      </c>
      <c r="N22" s="49" t="n">
        <v>6.0781476121563</v>
      </c>
    </row>
    <row r="23" customFormat="false" ht="15" hidden="false" customHeight="true" outlineLevel="0" collapsed="false">
      <c r="B23" s="47" t="s">
        <v>61</v>
      </c>
      <c r="C23" s="47"/>
      <c r="D23" s="50" t="n">
        <v>1295</v>
      </c>
      <c r="E23" s="49" t="n">
        <v>17.1002244817113</v>
      </c>
      <c r="F23" s="49"/>
      <c r="G23" s="50" t="n">
        <v>233</v>
      </c>
      <c r="H23" s="49" t="n">
        <v>14.9550706033376</v>
      </c>
      <c r="I23" s="49"/>
      <c r="J23" s="50" t="n">
        <v>694</v>
      </c>
      <c r="K23" s="49" t="n">
        <v>17.0014698677119</v>
      </c>
      <c r="L23" s="49"/>
      <c r="M23" s="50" t="n">
        <v>203</v>
      </c>
      <c r="N23" s="49" t="n">
        <v>14.6888567293777</v>
      </c>
    </row>
    <row r="24" customFormat="false" ht="15" hidden="false" customHeight="true" outlineLevel="0" collapsed="false">
      <c r="B24" s="47" t="s">
        <v>62</v>
      </c>
      <c r="C24" s="47"/>
      <c r="D24" s="50" t="n">
        <v>2120</v>
      </c>
      <c r="E24" s="49" t="n">
        <v>27.9941898851182</v>
      </c>
      <c r="F24" s="49"/>
      <c r="G24" s="50" t="n">
        <v>341</v>
      </c>
      <c r="H24" s="49" t="n">
        <v>21.8870346598203</v>
      </c>
      <c r="I24" s="49"/>
      <c r="J24" s="50" t="n">
        <v>1174</v>
      </c>
      <c r="K24" s="49" t="n">
        <v>28.7604115629593</v>
      </c>
      <c r="L24" s="49"/>
      <c r="M24" s="50" t="n">
        <v>309</v>
      </c>
      <c r="N24" s="49" t="n">
        <v>22.3589001447178</v>
      </c>
    </row>
    <row r="25" customFormat="false" ht="15" hidden="false" customHeight="true" outlineLevel="0" collapsed="false">
      <c r="B25" s="51" t="s">
        <v>63</v>
      </c>
      <c r="C25" s="47"/>
      <c r="D25" s="54" t="n">
        <v>7573</v>
      </c>
      <c r="E25" s="53" t="n">
        <v>100</v>
      </c>
      <c r="F25" s="49"/>
      <c r="G25" s="54" t="n">
        <v>1558</v>
      </c>
      <c r="H25" s="53" t="n">
        <v>100</v>
      </c>
      <c r="I25" s="49"/>
      <c r="J25" s="54" t="n">
        <v>4082</v>
      </c>
      <c r="K25" s="53" t="n">
        <v>100</v>
      </c>
      <c r="L25" s="49"/>
      <c r="M25" s="54" t="n">
        <v>1382</v>
      </c>
      <c r="N25" s="53" t="n">
        <v>100</v>
      </c>
    </row>
    <row r="26" customFormat="false" ht="47.25" hidden="false" customHeight="true" outlineLevel="0" collapsed="false">
      <c r="B26" s="101" t="s">
        <v>96</v>
      </c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</row>
    <row r="27" customFormat="false" ht="12.75" hidden="false" customHeight="true" outlineLevel="0" collapsed="false">
      <c r="B27" s="55"/>
    </row>
    <row r="28" customFormat="false" ht="12.75" hidden="false" customHeight="true" outlineLevel="0" collapsed="false">
      <c r="B28" s="55"/>
    </row>
    <row r="29" customFormat="false" ht="12.75" hidden="false" customHeight="true" outlineLevel="0" collapsed="false">
      <c r="A29" s="36" t="s">
        <v>47</v>
      </c>
      <c r="B29" s="36"/>
      <c r="C29" s="36"/>
      <c r="D29" s="36"/>
      <c r="E29" s="36"/>
      <c r="F29" s="36"/>
      <c r="G29" s="36"/>
      <c r="H29" s="36"/>
    </row>
    <row r="65535" customFormat="false" ht="12.75" hidden="false" customHeight="true" outlineLevel="0" collapsed="false"/>
  </sheetData>
  <mergeCells count="11">
    <mergeCell ref="A6:O6"/>
    <mergeCell ref="B13:N13"/>
    <mergeCell ref="B15:B17"/>
    <mergeCell ref="D15:H15"/>
    <mergeCell ref="J15:N15"/>
    <mergeCell ref="D16:E16"/>
    <mergeCell ref="G16:H16"/>
    <mergeCell ref="J16:K16"/>
    <mergeCell ref="M16:N16"/>
    <mergeCell ref="B26:N26"/>
    <mergeCell ref="A29:H29"/>
  </mergeCells>
  <hyperlinks>
    <hyperlink ref="A29" location="Índice!A1" display="Volver a índice"/>
  </hyperlinks>
  <printOptions headings="false" gridLines="false" gridLinesSet="true" horizontalCentered="false" verticalCentered="false"/>
  <pageMargins left="0.747916666666667" right="0.109722222222222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N6553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5" zeroHeight="false" outlineLevelRow="0" outlineLevelCol="0"/>
  <cols>
    <col collapsed="false" customWidth="true" hidden="false" outlineLevel="0" max="1" min="1" style="17" width="3.29"/>
    <col collapsed="false" customWidth="true" hidden="false" outlineLevel="0" max="2" min="2" style="17" width="31.71"/>
    <col collapsed="false" customWidth="true" hidden="false" outlineLevel="0" max="3" min="3" style="17" width="1"/>
    <col collapsed="false" customWidth="true" hidden="false" outlineLevel="0" max="4" min="4" style="17" width="14.42"/>
    <col collapsed="false" customWidth="true" hidden="false" outlineLevel="0" max="5" min="5" style="17" width="13.15"/>
    <col collapsed="false" customWidth="true" hidden="false" outlineLevel="0" max="6" min="6" style="17" width="1"/>
    <col collapsed="false" customWidth="true" hidden="false" outlineLevel="0" max="7" min="7" style="17" width="14.42"/>
    <col collapsed="false" customWidth="true" hidden="false" outlineLevel="0" max="8" min="8" style="17" width="13.15"/>
    <col collapsed="false" customWidth="true" hidden="false" outlineLevel="0" max="64" min="9" style="17" width="13.71"/>
  </cols>
  <sheetData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9"/>
      <c r="L6" s="19"/>
      <c r="M6" s="19"/>
      <c r="N6" s="19"/>
    </row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1" customFormat="false" ht="15" hidden="false" customHeight="true" outlineLevel="0" collapsed="false">
      <c r="B11" s="5" t="s">
        <v>16</v>
      </c>
    </row>
    <row r="13" customFormat="false" ht="15" hidden="false" customHeight="true" outlineLevel="0" collapsed="false">
      <c r="B13" s="37" t="s">
        <v>19</v>
      </c>
      <c r="C13" s="37"/>
      <c r="D13" s="37"/>
      <c r="E13" s="37"/>
      <c r="F13" s="37"/>
      <c r="G13" s="37"/>
      <c r="H13" s="37"/>
    </row>
    <row r="15" customFormat="false" ht="24.75" hidden="false" customHeight="true" outlineLevel="0" collapsed="false">
      <c r="B15" s="38"/>
      <c r="C15" s="71"/>
      <c r="D15" s="92" t="s">
        <v>49</v>
      </c>
      <c r="E15" s="92"/>
      <c r="F15" s="93"/>
      <c r="G15" s="59" t="s">
        <v>50</v>
      </c>
      <c r="H15" s="59"/>
    </row>
    <row r="16" customFormat="false" ht="15" hidden="false" customHeight="true" outlineLevel="0" collapsed="false">
      <c r="B16" s="38"/>
      <c r="C16" s="71"/>
      <c r="D16" s="94" t="s">
        <v>54</v>
      </c>
      <c r="E16" s="95" t="s">
        <v>52</v>
      </c>
      <c r="F16" s="93"/>
      <c r="G16" s="94" t="s">
        <v>55</v>
      </c>
      <c r="H16" s="95" t="s">
        <v>52</v>
      </c>
    </row>
    <row r="17" customFormat="false" ht="15" hidden="false" customHeight="true" outlineLevel="0" collapsed="false">
      <c r="B17" s="96" t="s">
        <v>100</v>
      </c>
      <c r="C17" s="71"/>
      <c r="D17" s="97" t="n">
        <v>4274</v>
      </c>
      <c r="E17" s="98" t="n">
        <v>46.807578578469</v>
      </c>
      <c r="F17" s="98"/>
      <c r="G17" s="97" t="n">
        <v>2518</v>
      </c>
      <c r="H17" s="98" t="n">
        <v>46.0834553440703</v>
      </c>
    </row>
    <row r="18" customFormat="false" ht="15" hidden="false" customHeight="true" outlineLevel="0" collapsed="false">
      <c r="B18" s="96" t="s">
        <v>101</v>
      </c>
      <c r="C18" s="71"/>
      <c r="D18" s="97" t="n">
        <v>4857</v>
      </c>
      <c r="E18" s="98" t="n">
        <v>53.192421421531</v>
      </c>
      <c r="F18" s="98"/>
      <c r="G18" s="97" t="n">
        <v>2946</v>
      </c>
      <c r="H18" s="98" t="n">
        <v>53.9165446559297</v>
      </c>
    </row>
    <row r="19" customFormat="false" ht="15" hidden="false" customHeight="true" outlineLevel="0" collapsed="false">
      <c r="B19" s="67" t="s">
        <v>95</v>
      </c>
      <c r="C19" s="68"/>
      <c r="D19" s="99" t="n">
        <v>9131</v>
      </c>
      <c r="E19" s="100" t="n">
        <v>100</v>
      </c>
      <c r="F19" s="98"/>
      <c r="G19" s="54" t="n">
        <v>5464</v>
      </c>
      <c r="H19" s="100" t="n">
        <v>100</v>
      </c>
    </row>
    <row r="20" customFormat="false" ht="15" hidden="false" customHeight="true" outlineLevel="0" collapsed="false">
      <c r="B20" s="55"/>
      <c r="C20" s="55"/>
    </row>
    <row r="21" customFormat="false" ht="12.75" hidden="false" customHeight="true" outlineLevel="0" collapsed="false"/>
    <row r="22" customFormat="false" ht="12.75" hidden="false" customHeight="true" outlineLevel="0" collapsed="false">
      <c r="A22" s="36" t="s">
        <v>47</v>
      </c>
      <c r="B22" s="36"/>
      <c r="C22" s="36"/>
      <c r="D22" s="36"/>
      <c r="E22" s="36"/>
      <c r="F22" s="36"/>
      <c r="G22" s="36"/>
      <c r="H22" s="36"/>
    </row>
    <row r="65535" customFormat="false" ht="12.75" hidden="false" customHeight="true" outlineLevel="0" collapsed="false"/>
  </sheetData>
  <mergeCells count="6">
    <mergeCell ref="A6:J6"/>
    <mergeCell ref="B13:H13"/>
    <mergeCell ref="B15:B16"/>
    <mergeCell ref="D15:E15"/>
    <mergeCell ref="G15:H15"/>
    <mergeCell ref="A22:H22"/>
  </mergeCells>
  <hyperlinks>
    <hyperlink ref="A22" location="Índice!A1" display="Volver a índice"/>
  </hyperlinks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3.29"/>
    <col collapsed="false" customWidth="true" hidden="false" outlineLevel="0" max="2" min="2" style="17" width="16.84"/>
    <col collapsed="false" customWidth="true" hidden="false" outlineLevel="0" max="3" min="3" style="17" width="1"/>
    <col collapsed="false" customWidth="true" hidden="false" outlineLevel="0" max="4" min="4" style="17" width="12"/>
    <col collapsed="false" customWidth="true" hidden="false" outlineLevel="0" max="5" min="5" style="17" width="10.71"/>
    <col collapsed="false" customWidth="true" hidden="false" outlineLevel="0" max="6" min="6" style="17" width="1"/>
    <col collapsed="false" customWidth="true" hidden="false" outlineLevel="0" max="7" min="7" style="17" width="12"/>
    <col collapsed="false" customWidth="true" hidden="false" outlineLevel="0" max="8" min="8" style="17" width="10.71"/>
    <col collapsed="false" customWidth="true" hidden="false" outlineLevel="0" max="9" min="9" style="17" width="1"/>
    <col collapsed="false" customWidth="true" hidden="false" outlineLevel="0" max="10" min="10" style="17" width="12"/>
    <col collapsed="false" customWidth="true" hidden="false" outlineLevel="0" max="11" min="11" style="17" width="10.71"/>
    <col collapsed="false" customWidth="true" hidden="false" outlineLevel="0" max="12" min="12" style="17" width="1"/>
    <col collapsed="false" customWidth="true" hidden="false" outlineLevel="0" max="13" min="13" style="17" width="12"/>
    <col collapsed="false" customWidth="true" hidden="false" outlineLevel="0" max="14" min="14" style="17" width="10.71"/>
    <col collapsed="false" customWidth="true" hidden="false" outlineLevel="0" max="15" min="15" style="17" width="1"/>
    <col collapsed="false" customWidth="true" hidden="false" outlineLevel="0" max="16" min="16" style="17" width="12"/>
    <col collapsed="false" customWidth="true" hidden="false" outlineLevel="0" max="64" min="17" style="17" width="13.71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customFormat="false" ht="15" hidden="false" customHeight="true" outlineLevel="0" collapsed="false"/>
    <row r="11" customFormat="false" ht="15" hidden="false" customHeight="true" outlineLevel="0" collapsed="false">
      <c r="B11" s="5" t="s">
        <v>16</v>
      </c>
    </row>
    <row r="12" customFormat="false" ht="15" hidden="false" customHeight="true" outlineLevel="0" collapsed="false"/>
    <row r="13" customFormat="false" ht="15" hidden="false" customHeight="true" outlineLevel="0" collapsed="false">
      <c r="B13" s="37" t="s">
        <v>20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customFormat="false" ht="15" hidden="false" customHeight="true" outlineLevel="0" collapsed="false"/>
    <row r="15" customFormat="false" ht="15" hidden="false" customHeight="true" outlineLevel="0" collapsed="false">
      <c r="B15" s="38"/>
      <c r="C15" s="39"/>
      <c r="D15" s="42" t="s">
        <v>49</v>
      </c>
      <c r="E15" s="42"/>
      <c r="F15" s="42"/>
      <c r="G15" s="42"/>
      <c r="H15" s="42"/>
      <c r="I15" s="41"/>
      <c r="J15" s="42" t="s">
        <v>50</v>
      </c>
      <c r="K15" s="42"/>
      <c r="L15" s="42"/>
      <c r="M15" s="42"/>
      <c r="N15" s="42"/>
      <c r="O15" s="68"/>
      <c r="P15" s="103" t="s">
        <v>102</v>
      </c>
    </row>
    <row r="16" customFormat="false" ht="15" hidden="false" customHeight="true" outlineLevel="0" collapsed="false">
      <c r="B16" s="38"/>
      <c r="C16" s="39"/>
      <c r="D16" s="102" t="s">
        <v>100</v>
      </c>
      <c r="E16" s="102"/>
      <c r="F16" s="41"/>
      <c r="G16" s="102" t="s">
        <v>101</v>
      </c>
      <c r="H16" s="102"/>
      <c r="I16" s="41"/>
      <c r="J16" s="102" t="s">
        <v>100</v>
      </c>
      <c r="K16" s="102"/>
      <c r="L16" s="41"/>
      <c r="M16" s="102" t="s">
        <v>101</v>
      </c>
      <c r="N16" s="102"/>
      <c r="O16" s="68"/>
      <c r="P16" s="103"/>
    </row>
    <row r="17" customFormat="false" ht="15" hidden="false" customHeight="true" outlineLevel="0" collapsed="false">
      <c r="B17" s="38"/>
      <c r="C17" s="39"/>
      <c r="D17" s="44" t="s">
        <v>54</v>
      </c>
      <c r="E17" s="45" t="s">
        <v>52</v>
      </c>
      <c r="F17" s="41"/>
      <c r="G17" s="44" t="s">
        <v>54</v>
      </c>
      <c r="H17" s="45" t="s">
        <v>52</v>
      </c>
      <c r="I17" s="41"/>
      <c r="J17" s="44" t="s">
        <v>55</v>
      </c>
      <c r="K17" s="45" t="s">
        <v>52</v>
      </c>
      <c r="L17" s="41"/>
      <c r="M17" s="44" t="s">
        <v>55</v>
      </c>
      <c r="N17" s="61" t="s">
        <v>52</v>
      </c>
      <c r="O17" s="41"/>
      <c r="P17" s="103"/>
    </row>
    <row r="18" customFormat="false" ht="15" hidden="false" customHeight="true" outlineLevel="0" collapsed="false">
      <c r="B18" s="47" t="s">
        <v>56</v>
      </c>
      <c r="C18" s="47"/>
      <c r="D18" s="50" t="n">
        <v>208</v>
      </c>
      <c r="E18" s="49" t="n">
        <v>4.86663547028545</v>
      </c>
      <c r="F18" s="49"/>
      <c r="G18" s="50" t="n">
        <v>228</v>
      </c>
      <c r="H18" s="49" t="n">
        <v>4.69425571340334</v>
      </c>
      <c r="I18" s="50"/>
      <c r="J18" s="50" t="n">
        <v>127</v>
      </c>
      <c r="K18" s="49" t="n">
        <v>5.04368546465449</v>
      </c>
      <c r="L18" s="49"/>
      <c r="M18" s="50" t="n">
        <v>136</v>
      </c>
      <c r="N18" s="49" t="n">
        <v>4.61642905634759</v>
      </c>
      <c r="O18" s="49"/>
      <c r="P18" s="104" t="n">
        <v>1.07086614173228</v>
      </c>
    </row>
    <row r="19" customFormat="false" ht="15" hidden="false" customHeight="true" outlineLevel="0" collapsed="false">
      <c r="B19" s="47" t="s">
        <v>57</v>
      </c>
      <c r="C19" s="47"/>
      <c r="D19" s="50" t="n">
        <v>487</v>
      </c>
      <c r="E19" s="49" t="n">
        <v>11.3944782405241</v>
      </c>
      <c r="F19" s="49"/>
      <c r="G19" s="50" t="n">
        <v>531</v>
      </c>
      <c r="H19" s="49" t="n">
        <v>10.9326744904262</v>
      </c>
      <c r="I19" s="50"/>
      <c r="J19" s="50" t="n">
        <v>282</v>
      </c>
      <c r="K19" s="49" t="n">
        <v>11.1993645750596</v>
      </c>
      <c r="L19" s="49"/>
      <c r="M19" s="50" t="n">
        <v>320</v>
      </c>
      <c r="N19" s="49" t="n">
        <v>10.8621860149355</v>
      </c>
      <c r="O19" s="49"/>
      <c r="P19" s="104" t="n">
        <v>1.13475177304965</v>
      </c>
    </row>
    <row r="20" customFormat="false" ht="15" hidden="false" customHeight="true" outlineLevel="0" collapsed="false">
      <c r="B20" s="47" t="s">
        <v>58</v>
      </c>
      <c r="C20" s="47"/>
      <c r="D20" s="50" t="n">
        <v>422</v>
      </c>
      <c r="E20" s="49" t="n">
        <v>9.8736546560599</v>
      </c>
      <c r="F20" s="49"/>
      <c r="G20" s="50" t="n">
        <v>473</v>
      </c>
      <c r="H20" s="49" t="n">
        <v>9.73852172122709</v>
      </c>
      <c r="I20" s="50"/>
      <c r="J20" s="50" t="n">
        <v>250</v>
      </c>
      <c r="K20" s="49" t="n">
        <v>9.92851469420175</v>
      </c>
      <c r="L20" s="49"/>
      <c r="M20" s="50" t="n">
        <v>287</v>
      </c>
      <c r="N20" s="49" t="n">
        <v>9.74202308214528</v>
      </c>
      <c r="O20" s="49"/>
      <c r="P20" s="104" t="n">
        <v>1.148</v>
      </c>
    </row>
    <row r="21" customFormat="false" ht="15" hidden="false" customHeight="true" outlineLevel="0" collapsed="false">
      <c r="B21" s="47" t="s">
        <v>59</v>
      </c>
      <c r="C21" s="47"/>
      <c r="D21" s="50" t="n">
        <v>570</v>
      </c>
      <c r="E21" s="49" t="n">
        <v>13.3364529714553</v>
      </c>
      <c r="F21" s="49"/>
      <c r="G21" s="50" t="n">
        <v>666</v>
      </c>
      <c r="H21" s="49" t="n">
        <v>13.7121680049413</v>
      </c>
      <c r="I21" s="50"/>
      <c r="J21" s="50" t="n">
        <v>358</v>
      </c>
      <c r="K21" s="49" t="n">
        <v>14.2176330420969</v>
      </c>
      <c r="L21" s="49"/>
      <c r="M21" s="50" t="n">
        <v>396</v>
      </c>
      <c r="N21" s="49" t="n">
        <v>13.4419551934827</v>
      </c>
      <c r="O21" s="49"/>
      <c r="P21" s="104" t="n">
        <v>1.10614525139665</v>
      </c>
    </row>
    <row r="22" customFormat="false" ht="15" hidden="false" customHeight="true" outlineLevel="0" collapsed="false">
      <c r="B22" s="47" t="s">
        <v>60</v>
      </c>
      <c r="C22" s="47"/>
      <c r="D22" s="50" t="n">
        <v>270</v>
      </c>
      <c r="E22" s="49" t="n">
        <v>6.31726719700515</v>
      </c>
      <c r="F22" s="49"/>
      <c r="G22" s="50" t="n">
        <v>295</v>
      </c>
      <c r="H22" s="49" t="n">
        <v>6.07370805023677</v>
      </c>
      <c r="I22" s="50"/>
      <c r="J22" s="50" t="n">
        <v>164</v>
      </c>
      <c r="K22" s="49" t="n">
        <v>6.51310563939635</v>
      </c>
      <c r="L22" s="49"/>
      <c r="M22" s="50" t="n">
        <v>176</v>
      </c>
      <c r="N22" s="49" t="n">
        <v>5.97420230821453</v>
      </c>
      <c r="O22" s="49"/>
      <c r="P22" s="104" t="n">
        <v>1.07317073170732</v>
      </c>
    </row>
    <row r="23" customFormat="false" ht="15" hidden="false" customHeight="true" outlineLevel="0" collapsed="false">
      <c r="B23" s="47" t="s">
        <v>61</v>
      </c>
      <c r="C23" s="47"/>
      <c r="D23" s="50" t="n">
        <v>706</v>
      </c>
      <c r="E23" s="49" t="n">
        <v>16.5184838558727</v>
      </c>
      <c r="F23" s="49"/>
      <c r="G23" s="50" t="n">
        <v>822</v>
      </c>
      <c r="H23" s="49" t="n">
        <v>16.9240271772699</v>
      </c>
      <c r="I23" s="50"/>
      <c r="J23" s="50" t="n">
        <v>409</v>
      </c>
      <c r="K23" s="49" t="n">
        <v>16.2430500397141</v>
      </c>
      <c r="L23" s="49"/>
      <c r="M23" s="50" t="n">
        <v>488</v>
      </c>
      <c r="N23" s="49" t="n">
        <v>16.5648336727766</v>
      </c>
      <c r="O23" s="49"/>
      <c r="P23" s="104" t="n">
        <v>1.19315403422983</v>
      </c>
    </row>
    <row r="24" customFormat="false" ht="15" hidden="false" customHeight="true" outlineLevel="0" collapsed="false">
      <c r="B24" s="47" t="s">
        <v>62</v>
      </c>
      <c r="C24" s="47"/>
      <c r="D24" s="50" t="n">
        <v>1141</v>
      </c>
      <c r="E24" s="49" t="n">
        <v>26.6963032288255</v>
      </c>
      <c r="F24" s="49"/>
      <c r="G24" s="50" t="n">
        <v>1320</v>
      </c>
      <c r="H24" s="49" t="n">
        <v>27.1772699197035</v>
      </c>
      <c r="I24" s="50"/>
      <c r="J24" s="50" t="n">
        <v>657</v>
      </c>
      <c r="K24" s="49" t="n">
        <v>26.0921366163622</v>
      </c>
      <c r="L24" s="49"/>
      <c r="M24" s="50" t="n">
        <v>826</v>
      </c>
      <c r="N24" s="49" t="n">
        <v>28.0380176510523</v>
      </c>
      <c r="O24" s="49"/>
      <c r="P24" s="104" t="n">
        <v>1.2572298325723</v>
      </c>
    </row>
    <row r="25" customFormat="false" ht="15" hidden="false" customHeight="true" outlineLevel="0" collapsed="false">
      <c r="B25" s="51" t="s">
        <v>63</v>
      </c>
      <c r="C25" s="47"/>
      <c r="D25" s="54" t="n">
        <v>4274</v>
      </c>
      <c r="E25" s="53" t="n">
        <v>100</v>
      </c>
      <c r="F25" s="49"/>
      <c r="G25" s="54" t="n">
        <v>4857</v>
      </c>
      <c r="H25" s="53" t="n">
        <v>100</v>
      </c>
      <c r="I25" s="105"/>
      <c r="J25" s="54" t="n">
        <v>2518</v>
      </c>
      <c r="K25" s="53" t="n">
        <v>100</v>
      </c>
      <c r="L25" s="49"/>
      <c r="M25" s="54" t="n">
        <v>2946</v>
      </c>
      <c r="N25" s="53" t="n">
        <v>100</v>
      </c>
      <c r="O25" s="49"/>
      <c r="P25" s="106" t="n">
        <v>1.16997617156473</v>
      </c>
    </row>
    <row r="26" customFormat="false" ht="37.5" hidden="false" customHeight="true" outlineLevel="0" collapsed="false">
      <c r="B26" s="107" t="s">
        <v>103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</row>
    <row r="27" customFormat="false" ht="15" hidden="false" customHeight="true" outlineLevel="0" collapsed="false">
      <c r="B27" s="55"/>
      <c r="C27" s="55"/>
    </row>
    <row r="28" customFormat="false" ht="15" hidden="false" customHeight="true" outlineLevel="0" collapsed="false"/>
    <row r="29" customFormat="false" ht="12.75" hidden="false" customHeight="true" outlineLevel="0" collapsed="false">
      <c r="A29" s="36" t="s">
        <v>47</v>
      </c>
      <c r="B29" s="36"/>
      <c r="C29" s="36"/>
      <c r="D29" s="36"/>
      <c r="E29" s="36"/>
      <c r="F29" s="36"/>
      <c r="G29" s="36"/>
      <c r="H29" s="36"/>
    </row>
  </sheetData>
  <mergeCells count="12">
    <mergeCell ref="A6:P6"/>
    <mergeCell ref="B13:P13"/>
    <mergeCell ref="B15:B17"/>
    <mergeCell ref="D15:H15"/>
    <mergeCell ref="J15:N15"/>
    <mergeCell ref="P15:P17"/>
    <mergeCell ref="D16:E16"/>
    <mergeCell ref="G16:H16"/>
    <mergeCell ref="J16:K16"/>
    <mergeCell ref="M16:N16"/>
    <mergeCell ref="B26:P26"/>
    <mergeCell ref="A29:H29"/>
  </mergeCells>
  <hyperlinks>
    <hyperlink ref="A29" location="Índice!A1" display="Volver a índice"/>
  </hyperlinks>
  <printOptions headings="false" gridLines="false" gridLinesSet="true" horizontalCentered="false" verticalCentered="false"/>
  <pageMargins left="0.747916666666667" right="0.747916666666667" top="0.565277777777778" bottom="0.895138888888889" header="0.511811023622047" footer="0.511811023622047"/>
  <pageSetup paperSize="77" scale="100" fitToWidth="1" fitToHeight="1" pageOrder="overThenDown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P2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4.71"/>
    <col collapsed="false" customWidth="true" hidden="false" outlineLevel="0" max="2" min="2" style="17" width="43.86"/>
    <col collapsed="false" customWidth="true" hidden="false" outlineLevel="0" max="3" min="3" style="17" width="13.29"/>
    <col collapsed="false" customWidth="true" hidden="false" outlineLevel="0" max="4" min="4" style="17" width="14.14"/>
    <col collapsed="false" customWidth="true" hidden="false" outlineLevel="0" max="5" min="5" style="17" width="2.16"/>
    <col collapsed="false" customWidth="true" hidden="false" outlineLevel="0" max="6" min="6" style="17" width="13.29"/>
    <col collapsed="false" customWidth="true" hidden="false" outlineLevel="0" max="7" min="7" style="17" width="14.14"/>
    <col collapsed="false" customWidth="true" hidden="false" outlineLevel="0" max="8" min="8" style="17" width="2.16"/>
    <col collapsed="false" customWidth="true" hidden="false" outlineLevel="0" max="9" min="9" style="17" width="13.29"/>
    <col collapsed="false" customWidth="true" hidden="false" outlineLevel="0" max="11" min="10" style="17" width="14.14"/>
    <col collapsed="false" customWidth="true" hidden="false" outlineLevel="0" max="12" min="12" style="17" width="2"/>
    <col collapsed="false" customWidth="true" hidden="false" outlineLevel="0" max="14" min="13" style="17" width="14.14"/>
    <col collapsed="false" customWidth="true" hidden="false" outlineLevel="0" max="15" min="15" style="17" width="2.16"/>
    <col collapsed="false" customWidth="true" hidden="false" outlineLevel="0" max="64" min="16" style="17" width="14.14"/>
  </cols>
  <sheetData>
    <row r="6" customFormat="false" ht="42.7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08"/>
      <c r="K6" s="108"/>
      <c r="L6" s="108"/>
      <c r="M6" s="108"/>
      <c r="N6" s="108"/>
      <c r="O6" s="108"/>
      <c r="P6" s="108"/>
    </row>
    <row r="9" customFormat="false" ht="12.75" hidden="false" customHeight="fals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1" customFormat="false" ht="12.75" hidden="false" customHeight="false" outlineLevel="0" collapsed="false">
      <c r="A11" s="5" t="s">
        <v>16</v>
      </c>
      <c r="B11" s="5"/>
    </row>
    <row r="12" customFormat="false" ht="12.75" hidden="false" customHeight="false" outlineLevel="0" collapsed="false">
      <c r="B12" s="5"/>
    </row>
    <row r="13" customFormat="false" ht="12.75" hidden="false" customHeight="false" outlineLevel="0" collapsed="false">
      <c r="A13" s="109"/>
      <c r="B13" s="109" t="s">
        <v>21</v>
      </c>
      <c r="C13" s="109"/>
      <c r="D13" s="109"/>
      <c r="E13" s="109"/>
      <c r="F13" s="109"/>
      <c r="G13" s="109"/>
      <c r="H13" s="109"/>
      <c r="I13" s="109"/>
      <c r="J13" s="109"/>
    </row>
    <row r="14" customFormat="false" ht="12.75" hidden="false" customHeight="false" outlineLevel="0" collapsed="false">
      <c r="C14" s="110"/>
      <c r="D14" s="110"/>
      <c r="E14" s="110"/>
      <c r="F14" s="110"/>
      <c r="G14" s="110"/>
      <c r="H14" s="110"/>
      <c r="I14" s="110"/>
      <c r="J14" s="110"/>
    </row>
    <row r="15" customFormat="false" ht="15" hidden="false" customHeight="true" outlineLevel="0" collapsed="false">
      <c r="B15" s="38"/>
      <c r="C15" s="102" t="s">
        <v>49</v>
      </c>
      <c r="D15" s="102"/>
      <c r="E15" s="102"/>
      <c r="F15" s="102"/>
      <c r="G15" s="102"/>
      <c r="H15" s="102"/>
      <c r="I15" s="102"/>
      <c r="J15" s="102"/>
    </row>
    <row r="16" customFormat="false" ht="15" hidden="false" customHeight="true" outlineLevel="0" collapsed="false">
      <c r="B16" s="38"/>
      <c r="C16" s="102" t="s">
        <v>100</v>
      </c>
      <c r="D16" s="102"/>
      <c r="E16" s="41"/>
      <c r="F16" s="102" t="s">
        <v>101</v>
      </c>
      <c r="G16" s="102"/>
      <c r="H16" s="41"/>
      <c r="I16" s="102" t="s">
        <v>89</v>
      </c>
      <c r="J16" s="102"/>
    </row>
    <row r="17" customFormat="false" ht="15" hidden="false" customHeight="true" outlineLevel="0" collapsed="false">
      <c r="B17" s="38"/>
      <c r="C17" s="44" t="s">
        <v>54</v>
      </c>
      <c r="D17" s="45" t="s">
        <v>52</v>
      </c>
      <c r="E17" s="41"/>
      <c r="F17" s="44" t="s">
        <v>54</v>
      </c>
      <c r="G17" s="45" t="s">
        <v>52</v>
      </c>
      <c r="H17" s="41"/>
      <c r="I17" s="44" t="s">
        <v>54</v>
      </c>
      <c r="J17" s="45" t="s">
        <v>52</v>
      </c>
    </row>
    <row r="18" customFormat="false" ht="27.75" hidden="false" customHeight="true" outlineLevel="0" collapsed="false">
      <c r="B18" s="47" t="s">
        <v>104</v>
      </c>
      <c r="C18" s="97" t="n">
        <v>1055</v>
      </c>
      <c r="D18" s="49" t="n">
        <v>32.1548308442548</v>
      </c>
      <c r="E18" s="49"/>
      <c r="F18" s="50" t="n">
        <v>1591</v>
      </c>
      <c r="G18" s="49" t="n">
        <v>37.0689655172414</v>
      </c>
      <c r="H18" s="49"/>
      <c r="I18" s="50" t="n">
        <v>2646</v>
      </c>
      <c r="J18" s="49" t="n">
        <v>34.9399181301994</v>
      </c>
    </row>
    <row r="19" customFormat="false" ht="39" hidden="false" customHeight="true" outlineLevel="0" collapsed="false">
      <c r="B19" s="47" t="s">
        <v>105</v>
      </c>
      <c r="C19" s="97" t="n">
        <v>812</v>
      </c>
      <c r="D19" s="49" t="n">
        <v>24.7485522706492</v>
      </c>
      <c r="E19" s="49"/>
      <c r="F19" s="50" t="n">
        <v>452</v>
      </c>
      <c r="G19" s="49" t="n">
        <v>10.5312208760485</v>
      </c>
      <c r="H19" s="49"/>
      <c r="I19" s="50" t="n">
        <v>1264</v>
      </c>
      <c r="J19" s="49" t="n">
        <v>16.6908754786742</v>
      </c>
    </row>
    <row r="20" customFormat="false" ht="27" hidden="false" customHeight="true" outlineLevel="0" collapsed="false">
      <c r="B20" s="47" t="s">
        <v>106</v>
      </c>
      <c r="C20" s="97" t="n">
        <v>226</v>
      </c>
      <c r="D20" s="49" t="n">
        <v>6.8881438585797</v>
      </c>
      <c r="E20" s="49"/>
      <c r="F20" s="50" t="n">
        <v>598</v>
      </c>
      <c r="G20" s="49" t="n">
        <v>13.932898415657</v>
      </c>
      <c r="H20" s="49"/>
      <c r="I20" s="50" t="n">
        <v>824</v>
      </c>
      <c r="J20" s="49" t="n">
        <v>10.8807605968573</v>
      </c>
    </row>
    <row r="21" customFormat="false" ht="39.75" hidden="false" customHeight="true" outlineLevel="0" collapsed="false">
      <c r="B21" s="47" t="s">
        <v>107</v>
      </c>
      <c r="C21" s="97" t="n">
        <v>1188</v>
      </c>
      <c r="D21" s="49" t="n">
        <v>36.2084730265163</v>
      </c>
      <c r="E21" s="49"/>
      <c r="F21" s="50" t="n">
        <v>1651</v>
      </c>
      <c r="G21" s="49" t="n">
        <v>38.4669151910531</v>
      </c>
      <c r="H21" s="49"/>
      <c r="I21" s="50" t="n">
        <v>2839</v>
      </c>
      <c r="J21" s="49" t="n">
        <v>37.4884457942691</v>
      </c>
    </row>
    <row r="22" customFormat="false" ht="15" hidden="false" customHeight="true" outlineLevel="0" collapsed="false">
      <c r="B22" s="51" t="s">
        <v>89</v>
      </c>
      <c r="C22" s="54" t="n">
        <v>3281</v>
      </c>
      <c r="D22" s="53" t="n">
        <v>100</v>
      </c>
      <c r="E22" s="49"/>
      <c r="F22" s="54" t="n">
        <v>4292</v>
      </c>
      <c r="G22" s="53" t="n">
        <v>100</v>
      </c>
      <c r="H22" s="49"/>
      <c r="I22" s="54" t="n">
        <v>7573</v>
      </c>
      <c r="J22" s="53" t="n">
        <v>100</v>
      </c>
    </row>
    <row r="24" customFormat="false" ht="12.75" hidden="false" customHeight="true" outlineLevel="0" collapsed="false">
      <c r="A24" s="36" t="s">
        <v>47</v>
      </c>
      <c r="B24" s="36"/>
      <c r="C24" s="36"/>
      <c r="D24" s="36"/>
      <c r="E24" s="36"/>
      <c r="F24" s="36"/>
      <c r="G24" s="36"/>
      <c r="H24" s="36"/>
    </row>
  </sheetData>
  <mergeCells count="7">
    <mergeCell ref="A6:I6"/>
    <mergeCell ref="B15:B17"/>
    <mergeCell ref="C15:J15"/>
    <mergeCell ref="C16:D16"/>
    <mergeCell ref="F16:G16"/>
    <mergeCell ref="I16:J16"/>
    <mergeCell ref="A24:H24"/>
  </mergeCells>
  <hyperlinks>
    <hyperlink ref="A24" location="Índice!A1" display="Volver a índice"/>
  </hyperlink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M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4.14"/>
    <col collapsed="false" customWidth="true" hidden="false" outlineLevel="0" max="2" min="2" style="17" width="85.71"/>
    <col collapsed="false" customWidth="true" hidden="false" outlineLevel="0" max="4" min="3" style="17" width="14.14"/>
    <col collapsed="false" customWidth="true" hidden="false" outlineLevel="0" max="5" min="5" style="17" width="11"/>
    <col collapsed="false" customWidth="true" hidden="false" outlineLevel="0" max="1024" min="6" style="17" width="14.14"/>
  </cols>
  <sheetData>
    <row r="6" customFormat="false" ht="42.75" hidden="false" customHeight="true" outlineLevel="0" collapsed="false">
      <c r="A6" s="18" t="s">
        <v>0</v>
      </c>
      <c r="B6" s="18"/>
      <c r="C6" s="18"/>
      <c r="D6" s="18"/>
      <c r="E6" s="18"/>
      <c r="F6" s="108"/>
      <c r="G6" s="108"/>
      <c r="H6" s="108"/>
      <c r="I6" s="108"/>
      <c r="J6" s="108"/>
      <c r="K6" s="108"/>
      <c r="L6" s="108"/>
      <c r="M6" s="108"/>
    </row>
    <row r="9" customFormat="false" ht="12.75" hidden="false" customHeight="fals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1" customFormat="false" ht="12.75" hidden="false" customHeight="false" outlineLevel="0" collapsed="false">
      <c r="A11" s="5" t="s">
        <v>16</v>
      </c>
    </row>
    <row r="13" customFormat="false" ht="12.75" hidden="false" customHeight="false" outlineLevel="0" collapsed="false">
      <c r="B13" s="5" t="s">
        <v>22</v>
      </c>
      <c r="C13" s="56"/>
    </row>
    <row r="14" customFormat="false" ht="12.75" hidden="false" customHeight="false" outlineLevel="0" collapsed="false">
      <c r="B14" s="56"/>
      <c r="C14" s="56"/>
    </row>
    <row r="15" customFormat="false" ht="15" hidden="false" customHeight="true" outlineLevel="0" collapsed="false">
      <c r="B15" s="74"/>
      <c r="C15" s="76" t="s">
        <v>108</v>
      </c>
      <c r="D15" s="76" t="s">
        <v>109</v>
      </c>
      <c r="E15" s="76" t="s">
        <v>89</v>
      </c>
    </row>
    <row r="16" s="56" customFormat="true" ht="27.75" hidden="false" customHeight="true" outlineLevel="0" collapsed="false">
      <c r="B16" s="78" t="s">
        <v>110</v>
      </c>
      <c r="C16" s="49" t="n">
        <v>11.6279069767442</v>
      </c>
      <c r="D16" s="49" t="n">
        <v>88.3720930232558</v>
      </c>
      <c r="E16" s="49" t="n">
        <v>100</v>
      </c>
    </row>
    <row r="17" s="56" customFormat="true" ht="25.5" hidden="false" customHeight="true" outlineLevel="0" collapsed="false">
      <c r="B17" s="111" t="s">
        <v>111</v>
      </c>
      <c r="C17" s="112" t="n">
        <v>33.7209302325581</v>
      </c>
      <c r="D17" s="112" t="n">
        <v>66.2790697674419</v>
      </c>
      <c r="E17" s="112" t="n">
        <v>100</v>
      </c>
    </row>
    <row r="20" customFormat="false" ht="12.75" hidden="false" customHeight="true" outlineLevel="0" collapsed="false">
      <c r="A20" s="36" t="s">
        <v>47</v>
      </c>
      <c r="B20" s="36"/>
      <c r="C20" s="36"/>
      <c r="D20" s="36"/>
      <c r="E20" s="36"/>
      <c r="F20" s="36"/>
      <c r="G20" s="36"/>
      <c r="H20" s="36"/>
    </row>
  </sheetData>
  <mergeCells count="2">
    <mergeCell ref="A6:E6"/>
    <mergeCell ref="A20:H20"/>
  </mergeCells>
  <hyperlinks>
    <hyperlink ref="A20" location="Índice!A1" display="Volver a índice"/>
  </hyperlinks>
  <printOptions headings="false" gridLines="false" gridLinesSet="true" horizontalCentered="false" verticalCentered="false"/>
  <pageMargins left="0.7875" right="0.7875" top="1.18125" bottom="1.18125" header="0.7875" footer="0.7875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J110"/>
  <sheetViews>
    <sheetView showFormulas="false" showGridLines="true" showRowColHeaders="true" showZeros="true" rightToLeft="false" tabSelected="false" showOutlineSymbols="true" defaultGridColor="true" view="normal" topLeftCell="A104" colorId="64" zoomScale="100" zoomScaleNormal="100" zoomScalePageLayoutView="100" workbookViewId="0">
      <selection pane="topLeft" activeCell="A111" activeCellId="0" sqref="A111"/>
    </sheetView>
  </sheetViews>
  <sheetFormatPr defaultColWidth="10.453125" defaultRowHeight="12.75" zeroHeight="false" outlineLevelRow="0" outlineLevelCol="0"/>
  <cols>
    <col collapsed="false" customWidth="true" hidden="false" outlineLevel="0" max="10" min="1" style="17" width="14.14"/>
  </cols>
  <sheetData>
    <row r="2" customFormat="false" ht="12.75" hidden="false" customHeight="false" outlineLevel="0" collapsed="false">
      <c r="A2" s="113" t="s">
        <v>112</v>
      </c>
      <c r="B2" s="114" t="s">
        <v>113</v>
      </c>
    </row>
    <row r="4" customFormat="false" ht="12.75" hidden="false" customHeight="false" outlineLevel="0" collapsed="false">
      <c r="A4" s="47" t="s">
        <v>56</v>
      </c>
      <c r="B4" s="49" t="n">
        <f aca="false">+'T01.2'!E18</f>
        <v>5.86670547457285</v>
      </c>
    </row>
    <row r="5" customFormat="false" ht="12.75" hidden="false" customHeight="false" outlineLevel="0" collapsed="false">
      <c r="A5" s="47" t="s">
        <v>57</v>
      </c>
      <c r="B5" s="49" t="n">
        <f aca="false">+'T01.2'!E19</f>
        <v>12.5134897345114</v>
      </c>
    </row>
    <row r="6" customFormat="false" ht="12.75" hidden="false" customHeight="false" outlineLevel="0" collapsed="false">
      <c r="A6" s="47" t="s">
        <v>58</v>
      </c>
      <c r="B6" s="49" t="n">
        <f aca="false">+'T01.2'!E20</f>
        <v>9.51624350100475</v>
      </c>
    </row>
    <row r="7" customFormat="false" ht="12.75" hidden="false" customHeight="false" outlineLevel="0" collapsed="false">
      <c r="A7" s="47" t="s">
        <v>59</v>
      </c>
      <c r="B7" s="49" t="n">
        <f aca="false">+'T01.2'!E21</f>
        <v>17.3268662349952</v>
      </c>
    </row>
    <row r="8" customFormat="false" ht="12.75" hidden="false" customHeight="false" outlineLevel="0" collapsed="false">
      <c r="A8" s="47" t="s">
        <v>60</v>
      </c>
      <c r="B8" s="49" t="n">
        <f aca="false">+'T01.2'!E22</f>
        <v>6.19119007368186</v>
      </c>
    </row>
    <row r="9" customFormat="false" ht="12.75" hidden="false" customHeight="false" outlineLevel="0" collapsed="false">
      <c r="A9" s="47" t="s">
        <v>68</v>
      </c>
      <c r="B9" s="49" t="e">
        <f aca="false">+'t01.2'!#ref!</f>
        <v>#VALUE!</v>
      </c>
    </row>
    <row r="10" customFormat="false" ht="12.75" hidden="false" customHeight="false" outlineLevel="0" collapsed="false">
      <c r="A10" s="47" t="s">
        <v>61</v>
      </c>
      <c r="B10" s="49" t="n">
        <f aca="false">+'T01.2'!E23</f>
        <v>16.0663402549626</v>
      </c>
    </row>
    <row r="11" customFormat="false" ht="12.75" hidden="false" customHeight="false" outlineLevel="0" collapsed="false">
      <c r="A11" s="47" t="s">
        <v>62</v>
      </c>
      <c r="B11" s="49" t="n">
        <f aca="false">+'T01.2'!E24</f>
        <v>22.1772564405176</v>
      </c>
    </row>
    <row r="13" customFormat="false" ht="12.75" hidden="false" customHeight="false" outlineLevel="0" collapsed="false">
      <c r="A13" s="113" t="s">
        <v>114</v>
      </c>
    </row>
    <row r="14" customFormat="false" ht="27.5" hidden="false" customHeight="false" outlineLevel="0" collapsed="false">
      <c r="A14" s="65"/>
      <c r="B14" s="115" t="s">
        <v>115</v>
      </c>
      <c r="C14" s="115" t="s">
        <v>116</v>
      </c>
    </row>
    <row r="15" customFormat="false" ht="19" hidden="false" customHeight="false" outlineLevel="0" collapsed="false">
      <c r="A15" s="65"/>
      <c r="B15" s="115" t="s">
        <v>117</v>
      </c>
      <c r="C15" s="115" t="s">
        <v>117</v>
      </c>
    </row>
    <row r="16" customFormat="false" ht="12.75" hidden="false" customHeight="false" outlineLevel="0" collapsed="false">
      <c r="A16" s="68" t="s">
        <v>75</v>
      </c>
      <c r="B16" s="116" t="n">
        <f aca="false">+'T01.4'!E18</f>
        <v>9.55882352941176</v>
      </c>
      <c r="C16" s="116" t="n">
        <f aca="false">+'T01.4'!G18</f>
        <v>11.0294117647059</v>
      </c>
    </row>
    <row r="17" customFormat="false" ht="12.75" hidden="false" customHeight="false" outlineLevel="0" collapsed="false">
      <c r="A17" s="68" t="s">
        <v>76</v>
      </c>
      <c r="B17" s="116" t="n">
        <f aca="false">+'T01.4'!E19</f>
        <v>2.94117647058824</v>
      </c>
      <c r="C17" s="116" t="n">
        <f aca="false">+'T01.4'!G19</f>
        <v>6.61764705882353</v>
      </c>
    </row>
    <row r="18" customFormat="false" ht="12.75" hidden="false" customHeight="false" outlineLevel="0" collapsed="false">
      <c r="A18" s="68" t="s">
        <v>77</v>
      </c>
      <c r="B18" s="116" t="n">
        <f aca="false">+'T01.4'!E20</f>
        <v>27.2058823529412</v>
      </c>
      <c r="C18" s="116" t="n">
        <f aca="false">+'T01.4'!G20</f>
        <v>77.2058823529412</v>
      </c>
    </row>
    <row r="19" customFormat="false" ht="12.75" hidden="false" customHeight="false" outlineLevel="0" collapsed="false">
      <c r="A19" s="68" t="s">
        <v>78</v>
      </c>
      <c r="B19" s="116" t="n">
        <f aca="false">+'T01.4'!E21</f>
        <v>60.2941176470588</v>
      </c>
      <c r="C19" s="116" t="n">
        <f aca="false">+'T01.4'!G21</f>
        <v>5.14705882352941</v>
      </c>
    </row>
    <row r="23" customFormat="false" ht="12.75" hidden="false" customHeight="false" outlineLevel="0" collapsed="false">
      <c r="A23" s="74"/>
      <c r="B23" s="75"/>
      <c r="C23" s="76" t="s">
        <v>52</v>
      </c>
    </row>
    <row r="24" customFormat="false" ht="53" hidden="false" customHeight="false" outlineLevel="0" collapsed="false">
      <c r="A24" s="78" t="s">
        <v>81</v>
      </c>
      <c r="B24" s="68"/>
      <c r="C24" s="73" t="n">
        <f aca="false">+'T01.5-6'!D16</f>
        <v>100</v>
      </c>
      <c r="F24" s="26" t="s">
        <v>42</v>
      </c>
      <c r="G24" s="26"/>
      <c r="H24" s="33" t="n">
        <f aca="false">+'T01.1'!E20</f>
        <v>43605.1</v>
      </c>
      <c r="I24" s="117" t="n">
        <f aca="false">100*H24/$H$26</f>
        <v>53.0289229212601</v>
      </c>
    </row>
    <row r="25" customFormat="false" ht="27.5" hidden="false" customHeight="false" outlineLevel="0" collapsed="false">
      <c r="A25" s="78" t="s">
        <v>82</v>
      </c>
      <c r="B25" s="68"/>
      <c r="C25" s="73" t="n">
        <f aca="false">+'T01.5-6'!D17</f>
        <v>0</v>
      </c>
      <c r="F25" s="26" t="s">
        <v>43</v>
      </c>
      <c r="G25" s="26"/>
      <c r="H25" s="33" t="n">
        <f aca="false">+'T01.1'!E21</f>
        <v>15893</v>
      </c>
      <c r="I25" s="117" t="n">
        <f aca="false">100*H25/$H$26</f>
        <v>19.327754597228</v>
      </c>
    </row>
    <row r="26" customFormat="false" ht="12.75" hidden="false" customHeight="false" outlineLevel="0" collapsed="false">
      <c r="A26" s="79" t="s">
        <v>83</v>
      </c>
      <c r="B26" s="5"/>
      <c r="C26" s="53" t="n">
        <v>100</v>
      </c>
      <c r="F26" s="28" t="s">
        <v>44</v>
      </c>
      <c r="G26" s="26"/>
      <c r="H26" s="33" t="n">
        <f aca="false">+'T01.1'!E22</f>
        <v>82228.9</v>
      </c>
      <c r="I26" s="117" t="n">
        <f aca="false">100*H26/$H$26</f>
        <v>100</v>
      </c>
    </row>
    <row r="27" customFormat="false" ht="12.75" hidden="false" customHeight="false" outlineLevel="0" collapsed="false">
      <c r="A27" s="56"/>
      <c r="B27" s="56"/>
      <c r="C27" s="39"/>
      <c r="F27" s="114" t="s">
        <v>118</v>
      </c>
      <c r="H27" s="114" t="n">
        <f aca="false">+H26-H24-H25</f>
        <v>22730.8</v>
      </c>
      <c r="I27" s="117" t="n">
        <f aca="false">100*H27/$H$26</f>
        <v>27.643322481512</v>
      </c>
    </row>
    <row r="28" customFormat="false" ht="12.75" hidden="false" customHeight="false" outlineLevel="0" collapsed="false">
      <c r="A28" s="56"/>
      <c r="B28" s="56"/>
      <c r="C28" s="56"/>
    </row>
    <row r="29" customFormat="false" ht="12.75" hidden="false" customHeight="false" outlineLevel="0" collapsed="false">
      <c r="A29" s="5" t="s">
        <v>119</v>
      </c>
      <c r="B29" s="39"/>
      <c r="C29" s="56"/>
    </row>
    <row r="30" customFormat="false" ht="12.75" hidden="false" customHeight="false" outlineLevel="0" collapsed="false">
      <c r="A30" s="5"/>
      <c r="B30" s="39"/>
      <c r="C30" s="56"/>
    </row>
    <row r="31" customFormat="false" ht="12.75" hidden="false" customHeight="false" outlineLevel="0" collapsed="false">
      <c r="A31" s="67" t="s">
        <v>120</v>
      </c>
      <c r="B31" s="5"/>
      <c r="C31" s="76" t="s">
        <v>52</v>
      </c>
    </row>
    <row r="32" customFormat="false" ht="12.75" hidden="false" customHeight="false" outlineLevel="0" collapsed="false">
      <c r="A32" s="68" t="e">
        <f aca="false">+'t01.5-6'!#ref!</f>
        <v>#VALUE!</v>
      </c>
      <c r="B32" s="118"/>
      <c r="C32" s="73" t="e">
        <f aca="false">+'t01.5-6'!#ref!</f>
        <v>#VALUE!</v>
      </c>
    </row>
    <row r="33" customFormat="false" ht="12.75" hidden="false" customHeight="false" outlineLevel="0" collapsed="false">
      <c r="A33" s="68" t="e">
        <f aca="false">+'t01.5-6'!#ref!</f>
        <v>#VALUE!</v>
      </c>
      <c r="B33" s="118"/>
      <c r="C33" s="73" t="e">
        <f aca="false">+'t01.5-6'!#ref!</f>
        <v>#VALUE!</v>
      </c>
    </row>
    <row r="34" customFormat="false" ht="12.75" hidden="false" customHeight="false" outlineLevel="0" collapsed="false">
      <c r="A34" s="68" t="e">
        <f aca="false">+'t01.5-6'!#ref!</f>
        <v>#VALUE!</v>
      </c>
      <c r="B34" s="118"/>
      <c r="C34" s="73" t="e">
        <f aca="false">+'t01.5-6'!#ref!</f>
        <v>#VALUE!</v>
      </c>
    </row>
    <row r="35" customFormat="false" ht="12.75" hidden="false" customHeight="false" outlineLevel="0" collapsed="false">
      <c r="A35" s="68" t="e">
        <f aca="false">+'t01.5-6'!#ref!</f>
        <v>#VALUE!</v>
      </c>
      <c r="B35" s="118"/>
      <c r="C35" s="73" t="e">
        <f aca="false">+'t01.5-6'!#ref!</f>
        <v>#VALUE!</v>
      </c>
    </row>
    <row r="36" customFormat="false" ht="12.75" hidden="false" customHeight="false" outlineLevel="0" collapsed="false">
      <c r="A36" s="68" t="e">
        <f aca="false">+'t01.5-6'!#ref!</f>
        <v>#VALUE!</v>
      </c>
      <c r="B36" s="118"/>
      <c r="C36" s="73" t="e">
        <f aca="false">+'t01.5-6'!#ref!</f>
        <v>#VALUE!</v>
      </c>
    </row>
    <row r="37" customFormat="false" ht="12.75" hidden="false" customHeight="false" outlineLevel="0" collapsed="false">
      <c r="A37" s="68" t="e">
        <f aca="false">+'t01.5-6'!#ref!</f>
        <v>#VALUE!</v>
      </c>
      <c r="B37" s="118"/>
      <c r="C37" s="73" t="e">
        <f aca="false">+'t01.5-6'!#ref!</f>
        <v>#VALUE!</v>
      </c>
    </row>
    <row r="38" customFormat="false" ht="12.75" hidden="false" customHeight="false" outlineLevel="0" collapsed="false">
      <c r="A38" s="68" t="e">
        <f aca="false">+'t01.5-6'!#ref!</f>
        <v>#VALUE!</v>
      </c>
      <c r="B38" s="118"/>
      <c r="C38" s="73" t="e">
        <f aca="false">+'t01.5-6'!#ref!</f>
        <v>#VALUE!</v>
      </c>
    </row>
    <row r="39" customFormat="false" ht="12.75" hidden="false" customHeight="false" outlineLevel="0" collapsed="false">
      <c r="A39" s="68" t="e">
        <f aca="false">+'t01.5-6'!#ref!</f>
        <v>#VALUE!</v>
      </c>
      <c r="B39" s="118"/>
      <c r="C39" s="73" t="e">
        <f aca="false">+'t01.5-6'!#ref!</f>
        <v>#VALUE!</v>
      </c>
    </row>
    <row r="40" customFormat="false" ht="12.75" hidden="false" customHeight="false" outlineLevel="0" collapsed="false">
      <c r="A40" s="68" t="e">
        <f aca="false">+'t01.5-6'!#ref!</f>
        <v>#VALUE!</v>
      </c>
      <c r="B40" s="119"/>
      <c r="C40" s="73" t="e">
        <f aca="false">+'t01.5-6'!#ref!</f>
        <v>#VALUE!</v>
      </c>
    </row>
    <row r="42" customFormat="false" ht="12.75" hidden="false" customHeight="false" outlineLevel="0" collapsed="false">
      <c r="A42" s="113" t="s">
        <v>121</v>
      </c>
    </row>
    <row r="43" customFormat="false" ht="12.75" hidden="false" customHeight="false" outlineLevel="0" collapsed="false">
      <c r="A43" s="17" t="s">
        <v>122</v>
      </c>
      <c r="B43" s="17" t="s">
        <v>123</v>
      </c>
    </row>
    <row r="44" customFormat="false" ht="12.75" hidden="false" customHeight="false" outlineLevel="0" collapsed="false">
      <c r="A44" s="67" t="s">
        <v>124</v>
      </c>
      <c r="B44" s="120" t="s">
        <v>52</v>
      </c>
    </row>
    <row r="45" customFormat="false" ht="12.75" hidden="false" customHeight="false" outlineLevel="0" collapsed="false">
      <c r="A45" s="121" t="s">
        <v>125</v>
      </c>
      <c r="B45" s="112" t="e">
        <f aca="false">+#REF!</f>
        <v>#REF!</v>
      </c>
      <c r="C45" s="114" t="s">
        <v>126</v>
      </c>
    </row>
    <row r="46" customFormat="false" ht="12.75" hidden="false" customHeight="false" outlineLevel="0" collapsed="false">
      <c r="A46" s="122" t="s">
        <v>127</v>
      </c>
      <c r="B46" s="112" t="e">
        <f aca="false">+#REF!</f>
        <v>#REF!</v>
      </c>
      <c r="C46" s="114" t="s">
        <v>126</v>
      </c>
    </row>
    <row r="47" customFormat="false" ht="12.75" hidden="false" customHeight="false" outlineLevel="0" collapsed="false">
      <c r="A47" s="122" t="s">
        <v>128</v>
      </c>
      <c r="B47" s="112" t="e">
        <f aca="false">+#REF!</f>
        <v>#REF!</v>
      </c>
      <c r="C47" s="114" t="s">
        <v>126</v>
      </c>
    </row>
    <row r="48" customFormat="false" ht="12.75" hidden="false" customHeight="false" outlineLevel="0" collapsed="false">
      <c r="A48" s="122" t="s">
        <v>129</v>
      </c>
      <c r="B48" s="112" t="e">
        <f aca="false">+#REF!</f>
        <v>#REF!</v>
      </c>
      <c r="C48" s="114" t="s">
        <v>126</v>
      </c>
    </row>
    <row r="51" customFormat="false" ht="12.75" hidden="false" customHeight="false" outlineLevel="0" collapsed="false">
      <c r="A51" s="113" t="s">
        <v>130</v>
      </c>
    </row>
    <row r="52" customFormat="false" ht="12.75" hidden="false" customHeight="false" outlineLevel="0" collapsed="false">
      <c r="A52" s="81"/>
      <c r="B52" s="46" t="s">
        <v>52</v>
      </c>
    </row>
    <row r="53" customFormat="false" ht="12.75" hidden="false" customHeight="false" outlineLevel="0" collapsed="false">
      <c r="A53" s="68" t="s">
        <v>131</v>
      </c>
      <c r="B53" s="49" t="n">
        <f aca="false">+'T01.8'!E17</f>
        <v>53.0289229212601</v>
      </c>
    </row>
    <row r="54" customFormat="false" ht="12.75" hidden="false" customHeight="false" outlineLevel="0" collapsed="false">
      <c r="A54" s="68" t="s">
        <v>132</v>
      </c>
      <c r="B54" s="49" t="n">
        <f aca="false">+'T01.8'!E18</f>
        <v>19.327754597228</v>
      </c>
    </row>
    <row r="55" customFormat="false" ht="12.75" hidden="false" customHeight="false" outlineLevel="0" collapsed="false">
      <c r="A55" s="68" t="s">
        <v>133</v>
      </c>
      <c r="B55" s="49" t="n">
        <f aca="false">+'T01.8'!E19</f>
        <v>27.643322481512</v>
      </c>
    </row>
    <row r="56" customFormat="false" ht="12.75" hidden="false" customHeight="false" outlineLevel="0" collapsed="false">
      <c r="A56" s="67" t="s">
        <v>89</v>
      </c>
      <c r="B56" s="53" t="n">
        <f aca="false">SUM(B53:B55)</f>
        <v>100</v>
      </c>
    </row>
    <row r="58" customFormat="false" ht="12.75" hidden="false" customHeight="false" outlineLevel="0" collapsed="false">
      <c r="A58" s="113" t="s">
        <v>134</v>
      </c>
    </row>
    <row r="59" customFormat="false" ht="12.75" hidden="false" customHeight="false" outlineLevel="0" collapsed="false">
      <c r="A59" s="57"/>
      <c r="B59" s="59"/>
    </row>
    <row r="60" customFormat="false" ht="12.75" hidden="false" customHeight="false" outlineLevel="0" collapsed="false">
      <c r="A60" s="60"/>
      <c r="B60" s="83" t="s">
        <v>52</v>
      </c>
    </row>
    <row r="61" customFormat="false" ht="12.75" hidden="false" customHeight="false" outlineLevel="0" collapsed="false">
      <c r="A61" s="47" t="s">
        <v>56</v>
      </c>
      <c r="B61" s="98" t="n">
        <f aca="false">+'T01.9'!E17</f>
        <v>5.61907066736877</v>
      </c>
    </row>
    <row r="62" customFormat="false" ht="12.75" hidden="false" customHeight="false" outlineLevel="0" collapsed="false">
      <c r="A62" s="47" t="s">
        <v>57</v>
      </c>
      <c r="B62" s="98" t="n">
        <f aca="false">+'T01.9'!E18</f>
        <v>7.45990764804102</v>
      </c>
    </row>
    <row r="63" customFormat="false" ht="12.75" hidden="false" customHeight="false" outlineLevel="0" collapsed="false">
      <c r="A63" s="47" t="s">
        <v>58</v>
      </c>
      <c r="B63" s="98" t="n">
        <f aca="false">+'T01.9'!E19</f>
        <v>9.70303628043182</v>
      </c>
    </row>
    <row r="64" customFormat="false" ht="12.75" hidden="false" customHeight="false" outlineLevel="0" collapsed="false">
      <c r="A64" s="47" t="s">
        <v>59</v>
      </c>
      <c r="B64" s="98" t="n">
        <f aca="false">+'T01.9'!E20</f>
        <v>20.0255627887519</v>
      </c>
    </row>
    <row r="65" customFormat="false" ht="12.75" hidden="false" customHeight="false" outlineLevel="0" collapsed="false">
      <c r="A65" s="47" t="s">
        <v>60</v>
      </c>
      <c r="B65" s="98" t="n">
        <f aca="false">+'T01.9'!E21</f>
        <v>3.86324029629486</v>
      </c>
    </row>
    <row r="66" customFormat="false" ht="12.75" hidden="false" customHeight="false" outlineLevel="0" collapsed="false">
      <c r="A66" s="47" t="s">
        <v>68</v>
      </c>
      <c r="B66" s="98" t="n">
        <f aca="false">+'T01.9'!E22</f>
        <v>6.06550738244097</v>
      </c>
    </row>
    <row r="67" customFormat="false" ht="12.75" hidden="false" customHeight="false" outlineLevel="0" collapsed="false">
      <c r="A67" s="47" t="s">
        <v>61</v>
      </c>
      <c r="B67" s="98" t="e">
        <f aca="false">+'t01.9'!#ref!</f>
        <v>#VALUE!</v>
      </c>
    </row>
    <row r="68" customFormat="false" ht="12.75" hidden="false" customHeight="false" outlineLevel="0" collapsed="false">
      <c r="A68" s="47" t="s">
        <v>62</v>
      </c>
      <c r="B68" s="98" t="n">
        <f aca="false">+'T01.9'!E23</f>
        <v>11.9603934869614</v>
      </c>
    </row>
    <row r="69" customFormat="false" ht="12.75" hidden="false" customHeight="false" outlineLevel="0" collapsed="false">
      <c r="A69" s="51" t="s">
        <v>63</v>
      </c>
      <c r="B69" s="98" t="n">
        <f aca="false">+'T01.9'!E24</f>
        <v>35.3032814497093</v>
      </c>
    </row>
    <row r="71" customFormat="false" ht="12.75" hidden="false" customHeight="false" outlineLevel="0" collapsed="false">
      <c r="A71" s="113" t="s">
        <v>135</v>
      </c>
    </row>
    <row r="72" customFormat="false" ht="19" hidden="false" customHeight="true" outlineLevel="0" collapsed="false">
      <c r="A72" s="91" t="s">
        <v>92</v>
      </c>
      <c r="B72" s="92" t="s">
        <v>136</v>
      </c>
      <c r="C72" s="59" t="s">
        <v>137</v>
      </c>
    </row>
    <row r="73" customFormat="false" ht="12.75" hidden="false" customHeight="false" outlineLevel="0" collapsed="false">
      <c r="A73" s="91"/>
      <c r="B73" s="95" t="s">
        <v>52</v>
      </c>
      <c r="C73" s="95" t="s">
        <v>52</v>
      </c>
    </row>
    <row r="74" customFormat="false" ht="12.75" hidden="false" customHeight="false" outlineLevel="0" collapsed="false">
      <c r="A74" s="96" t="s">
        <v>138</v>
      </c>
      <c r="B74" s="98" t="n">
        <f aca="false">+'T01.10'!E17</f>
        <v>82.9372467418684</v>
      </c>
      <c r="C74" s="98" t="n">
        <f aca="false">+'T01.10'!H17</f>
        <v>74.7071742313324</v>
      </c>
    </row>
    <row r="75" customFormat="false" ht="27.5" hidden="false" customHeight="false" outlineLevel="0" collapsed="false">
      <c r="A75" s="96" t="s">
        <v>139</v>
      </c>
      <c r="B75" s="98" t="n">
        <f aca="false">+'T01.10'!E18</f>
        <v>17.0627532581316</v>
      </c>
      <c r="C75" s="98" t="n">
        <f aca="false">+'T01.10'!H18</f>
        <v>25.2928257686676</v>
      </c>
    </row>
    <row r="76" customFormat="false" ht="12.75" hidden="false" customHeight="false" outlineLevel="0" collapsed="false">
      <c r="A76" s="67" t="s">
        <v>95</v>
      </c>
      <c r="B76" s="100" t="n">
        <v>100</v>
      </c>
      <c r="C76" s="100" t="n">
        <v>100</v>
      </c>
    </row>
    <row r="78" customFormat="false" ht="12.75" hidden="false" customHeight="false" outlineLevel="0" collapsed="false">
      <c r="A78" s="113" t="s">
        <v>140</v>
      </c>
    </row>
    <row r="79" customFormat="false" ht="19" hidden="false" customHeight="false" outlineLevel="0" collapsed="false">
      <c r="B79" s="59" t="s">
        <v>141</v>
      </c>
      <c r="C79" s="123" t="s">
        <v>142</v>
      </c>
    </row>
    <row r="80" customFormat="false" ht="12.75" hidden="false" customHeight="false" outlineLevel="0" collapsed="false">
      <c r="A80" s="17" t="s">
        <v>143</v>
      </c>
      <c r="B80" s="124" t="n">
        <f aca="false">+C80*100/$C$82</f>
        <v>46.0834553440703</v>
      </c>
      <c r="C80" s="124" t="n">
        <f aca="false">+'T01.12'!G17</f>
        <v>2518</v>
      </c>
    </row>
    <row r="81" customFormat="false" ht="12.75" hidden="false" customHeight="false" outlineLevel="0" collapsed="false">
      <c r="A81" s="17" t="s">
        <v>144</v>
      </c>
      <c r="B81" s="124" t="n">
        <f aca="false">+C81*100/$C$82</f>
        <v>53.9165446559297</v>
      </c>
      <c r="C81" s="124" t="n">
        <f aca="false">+'T01.12'!G18</f>
        <v>2946</v>
      </c>
    </row>
    <row r="82" customFormat="false" ht="12.75" hidden="false" customHeight="false" outlineLevel="0" collapsed="false">
      <c r="B82" s="124"/>
      <c r="C82" s="124" t="n">
        <f aca="false">SUM(C80:C81)</f>
        <v>5464</v>
      </c>
    </row>
    <row r="84" customFormat="false" ht="12.75" hidden="false" customHeight="false" outlineLevel="0" collapsed="false">
      <c r="B84" s="17" t="s">
        <v>145</v>
      </c>
      <c r="C84" s="17" t="s">
        <v>52</v>
      </c>
    </row>
    <row r="85" customFormat="false" ht="12.75" hidden="false" customHeight="false" outlineLevel="0" collapsed="false">
      <c r="A85" s="17" t="s">
        <v>56</v>
      </c>
      <c r="B85" s="125" t="n">
        <f aca="false">+'T01.13'!J18+'T01.13'!M18</f>
        <v>263</v>
      </c>
      <c r="C85" s="114" t="n">
        <f aca="false">+B85*100/$B$93</f>
        <v>4.81332357247438</v>
      </c>
      <c r="D85" s="47" t="s">
        <v>56</v>
      </c>
    </row>
    <row r="86" customFormat="false" ht="12.75" hidden="false" customHeight="false" outlineLevel="0" collapsed="false">
      <c r="A86" s="17" t="s">
        <v>57</v>
      </c>
      <c r="B86" s="125" t="n">
        <f aca="false">+'T01.13'!J19+'T01.13'!M19</f>
        <v>602</v>
      </c>
      <c r="C86" s="114" t="n">
        <f aca="false">+B86*100/$B$93</f>
        <v>11.0175695461201</v>
      </c>
      <c r="D86" s="47" t="s">
        <v>57</v>
      </c>
    </row>
    <row r="87" customFormat="false" ht="12.75" hidden="false" customHeight="false" outlineLevel="0" collapsed="false">
      <c r="A87" s="17" t="s">
        <v>58</v>
      </c>
      <c r="B87" s="125" t="n">
        <f aca="false">+'T01.13'!J20+'T01.13'!M20</f>
        <v>537</v>
      </c>
      <c r="C87" s="114" t="n">
        <f aca="false">+B87*100/$B$93</f>
        <v>9.82796486090776</v>
      </c>
      <c r="D87" s="47" t="s">
        <v>58</v>
      </c>
    </row>
    <row r="88" customFormat="false" ht="12.75" hidden="false" customHeight="false" outlineLevel="0" collapsed="false">
      <c r="A88" s="17" t="s">
        <v>59</v>
      </c>
      <c r="B88" s="125" t="n">
        <f aca="false">+'T01.13'!J21+'T01.13'!M21</f>
        <v>754</v>
      </c>
      <c r="C88" s="114" t="n">
        <f aca="false">+B88*100/$B$93</f>
        <v>13.7994143484627</v>
      </c>
      <c r="D88" s="47" t="s">
        <v>59</v>
      </c>
    </row>
    <row r="89" customFormat="false" ht="12.75" hidden="false" customHeight="false" outlineLevel="0" collapsed="false">
      <c r="A89" s="17" t="s">
        <v>60</v>
      </c>
      <c r="B89" s="125" t="n">
        <f aca="false">+'T01.13'!J22+'T01.13'!M22</f>
        <v>340</v>
      </c>
      <c r="C89" s="114" t="n">
        <f aca="false">+B89*100/$B$93</f>
        <v>6.22254758418741</v>
      </c>
      <c r="D89" s="47" t="s">
        <v>60</v>
      </c>
    </row>
    <row r="90" customFormat="false" ht="12.75" hidden="false" customHeight="false" outlineLevel="0" collapsed="false">
      <c r="A90" s="17" t="s">
        <v>68</v>
      </c>
      <c r="B90" s="125" t="e">
        <f aca="false">+'t01.13'!#ref!+'t01.13'!#ref!</f>
        <v>#VALUE!</v>
      </c>
      <c r="C90" s="114" t="e">
        <f aca="false">+B90*100/$B$93</f>
        <v>#VALUE!</v>
      </c>
      <c r="D90" s="47" t="s">
        <v>61</v>
      </c>
    </row>
    <row r="91" customFormat="false" ht="12.75" hidden="false" customHeight="false" outlineLevel="0" collapsed="false">
      <c r="A91" s="17" t="s">
        <v>61</v>
      </c>
      <c r="B91" s="125" t="n">
        <f aca="false">+'T01.13'!J23+'T01.13'!M23</f>
        <v>897</v>
      </c>
      <c r="C91" s="114" t="n">
        <f aca="false">+B91*100/$B$93</f>
        <v>16.4165446559297</v>
      </c>
      <c r="D91" s="47" t="s">
        <v>62</v>
      </c>
    </row>
    <row r="92" customFormat="false" ht="12.75" hidden="false" customHeight="false" outlineLevel="0" collapsed="false">
      <c r="A92" s="17" t="s">
        <v>62</v>
      </c>
      <c r="B92" s="125" t="n">
        <f aca="false">+'T01.13'!J24+'T01.13'!M24</f>
        <v>1483</v>
      </c>
      <c r="C92" s="114" t="n">
        <f aca="false">+B92*100/$B$93</f>
        <v>27.1412884333821</v>
      </c>
    </row>
    <row r="93" customFormat="false" ht="12.75" hidden="false" customHeight="false" outlineLevel="0" collapsed="false">
      <c r="A93" s="17" t="s">
        <v>63</v>
      </c>
      <c r="B93" s="125" t="n">
        <f aca="false">+'T01.13'!J25+'T01.13'!M25</f>
        <v>5464</v>
      </c>
    </row>
    <row r="97" customFormat="false" ht="12.75" hidden="false" customHeight="false" outlineLevel="0" collapsed="false">
      <c r="A97" s="38"/>
      <c r="B97" s="39"/>
      <c r="C97" s="41" t="s">
        <v>49</v>
      </c>
      <c r="D97" s="41"/>
      <c r="E97" s="41"/>
      <c r="F97" s="41"/>
      <c r="G97" s="41"/>
      <c r="H97" s="41"/>
      <c r="I97" s="41"/>
      <c r="J97" s="41"/>
    </row>
    <row r="98" customFormat="false" ht="12.75" hidden="false" customHeight="false" outlineLevel="0" collapsed="false">
      <c r="A98" s="38"/>
      <c r="B98" s="39"/>
      <c r="C98" s="41" t="s">
        <v>100</v>
      </c>
      <c r="D98" s="41" t="s">
        <v>101</v>
      </c>
      <c r="E98" s="41" t="s">
        <v>89</v>
      </c>
      <c r="F98" s="41" t="s">
        <v>100</v>
      </c>
      <c r="G98" s="41" t="s">
        <v>101</v>
      </c>
      <c r="H98" s="41"/>
      <c r="J98" s="41"/>
    </row>
    <row r="99" customFormat="false" ht="12.75" hidden="false" customHeight="false" outlineLevel="0" collapsed="false">
      <c r="A99" s="38"/>
      <c r="B99" s="39"/>
      <c r="C99" s="44" t="s">
        <v>54</v>
      </c>
      <c r="D99" s="44" t="s">
        <v>54</v>
      </c>
      <c r="E99" s="44" t="s">
        <v>54</v>
      </c>
      <c r="F99" s="45" t="s">
        <v>52</v>
      </c>
      <c r="G99" s="45" t="s">
        <v>52</v>
      </c>
      <c r="H99" s="41"/>
    </row>
    <row r="100" customFormat="false" ht="19" hidden="false" customHeight="false" outlineLevel="0" collapsed="false">
      <c r="A100" s="47" t="s">
        <v>104</v>
      </c>
      <c r="B100" s="47"/>
      <c r="C100" s="97" t="n">
        <f aca="false">+'T01.14'!C18</f>
        <v>1055</v>
      </c>
      <c r="D100" s="50" t="n">
        <f aca="false">+'T01.14'!F18</f>
        <v>1591</v>
      </c>
      <c r="E100" s="50" t="n">
        <f aca="false">+C100+D100</f>
        <v>2646</v>
      </c>
      <c r="F100" s="49" t="n">
        <f aca="false">100*C100/$E100</f>
        <v>39.8715041572184</v>
      </c>
      <c r="G100" s="49" t="n">
        <f aca="false">100*D100/$E100</f>
        <v>60.1284958427816</v>
      </c>
      <c r="H100" s="49" t="n">
        <f aca="false">+E100*100/$E$104</f>
        <v>34.9399181301994</v>
      </c>
    </row>
    <row r="101" customFormat="false" ht="27.5" hidden="false" customHeight="false" outlineLevel="0" collapsed="false">
      <c r="A101" s="47" t="s">
        <v>105</v>
      </c>
      <c r="B101" s="47"/>
      <c r="C101" s="97" t="n">
        <f aca="false">+'T01.14'!C19</f>
        <v>812</v>
      </c>
      <c r="D101" s="50" t="n">
        <f aca="false">+'T01.14'!F19</f>
        <v>452</v>
      </c>
      <c r="E101" s="50" t="n">
        <f aca="false">+C101+D101</f>
        <v>1264</v>
      </c>
      <c r="F101" s="49" t="n">
        <f aca="false">100*C101/$E101</f>
        <v>64.2405063291139</v>
      </c>
      <c r="G101" s="49" t="n">
        <f aca="false">100*D101/$E101</f>
        <v>35.7594936708861</v>
      </c>
      <c r="H101" s="49" t="n">
        <f aca="false">+E101*100/$E$104</f>
        <v>16.6908754786742</v>
      </c>
    </row>
    <row r="102" customFormat="false" ht="36" hidden="false" customHeight="false" outlineLevel="0" collapsed="false">
      <c r="A102" s="47" t="s">
        <v>106</v>
      </c>
      <c r="B102" s="47"/>
      <c r="C102" s="97" t="n">
        <f aca="false">+'T01.14'!C20</f>
        <v>226</v>
      </c>
      <c r="D102" s="50" t="n">
        <f aca="false">+'T01.14'!F20</f>
        <v>598</v>
      </c>
      <c r="E102" s="50" t="n">
        <f aca="false">+C102+D102</f>
        <v>824</v>
      </c>
      <c r="F102" s="49" t="n">
        <f aca="false">100*C102/$E102</f>
        <v>27.4271844660194</v>
      </c>
      <c r="G102" s="49" t="n">
        <f aca="false">100*D102/$E102</f>
        <v>72.5728155339806</v>
      </c>
      <c r="H102" s="49" t="n">
        <f aca="false">+E102*100/$E$104</f>
        <v>10.8807605968573</v>
      </c>
    </row>
    <row r="103" customFormat="false" ht="70" hidden="false" customHeight="false" outlineLevel="0" collapsed="false">
      <c r="A103" s="47" t="s">
        <v>107</v>
      </c>
      <c r="B103" s="47"/>
      <c r="C103" s="97" t="n">
        <f aca="false">+'T01.14'!C21</f>
        <v>1188</v>
      </c>
      <c r="D103" s="50" t="n">
        <f aca="false">+'T01.14'!F21</f>
        <v>1651</v>
      </c>
      <c r="E103" s="50" t="n">
        <f aca="false">+C103+D103</f>
        <v>2839</v>
      </c>
      <c r="F103" s="49" t="n">
        <f aca="false">100*C103/$E103</f>
        <v>41.8457203240578</v>
      </c>
      <c r="G103" s="49" t="n">
        <f aca="false">100*D103/$E103</f>
        <v>58.1542796759422</v>
      </c>
      <c r="H103" s="49" t="n">
        <f aca="false">+E103*100/$E$104</f>
        <v>37.4884457942691</v>
      </c>
    </row>
    <row r="104" customFormat="false" ht="12.75" hidden="false" customHeight="false" outlineLevel="0" collapsed="false">
      <c r="A104" s="51" t="s">
        <v>89</v>
      </c>
      <c r="B104" s="47"/>
      <c r="C104" s="97" t="n">
        <f aca="false">+'T01.14'!C22</f>
        <v>3281</v>
      </c>
      <c r="D104" s="50" t="n">
        <f aca="false">+'T01.14'!F22</f>
        <v>4292</v>
      </c>
      <c r="E104" s="50" t="n">
        <f aca="false">+C104+D104</f>
        <v>7573</v>
      </c>
      <c r="F104" s="53"/>
      <c r="G104" s="53"/>
      <c r="H104" s="49" t="n">
        <f aca="false">+E104*100/$E$104</f>
        <v>100</v>
      </c>
    </row>
    <row r="108" customFormat="false" ht="12.75" hidden="false" customHeight="false" outlineLevel="0" collapsed="false">
      <c r="A108" s="74"/>
      <c r="B108" s="76" t="s">
        <v>108</v>
      </c>
      <c r="C108" s="76" t="s">
        <v>109</v>
      </c>
    </row>
    <row r="109" customFormat="false" ht="61.5" hidden="false" customHeight="false" outlineLevel="0" collapsed="false">
      <c r="A109" s="78" t="s">
        <v>110</v>
      </c>
      <c r="B109" s="49" t="n">
        <f aca="false">+'T01.15'!C16</f>
        <v>11.6279069767442</v>
      </c>
      <c r="C109" s="49" t="n">
        <f aca="false">+'T01.15'!D16</f>
        <v>88.3720930232558</v>
      </c>
    </row>
    <row r="110" customFormat="false" ht="61.5" hidden="false" customHeight="false" outlineLevel="0" collapsed="false">
      <c r="A110" s="111" t="s">
        <v>111</v>
      </c>
      <c r="B110" s="49" t="n">
        <f aca="false">+'T01.15'!C17</f>
        <v>33.7209302325581</v>
      </c>
      <c r="C110" s="49" t="n">
        <f aca="false">+'T01.15'!D17</f>
        <v>66.2790697674419</v>
      </c>
    </row>
  </sheetData>
  <mergeCells count="2">
    <mergeCell ref="A72:A73"/>
    <mergeCell ref="A97:A99"/>
  </mergeCells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4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3.29"/>
    <col collapsed="false" customWidth="true" hidden="false" outlineLevel="0" max="7" min="2" style="17" width="13.71"/>
    <col collapsed="false" customWidth="true" hidden="false" outlineLevel="0" max="8" min="8" style="17" width="17.15"/>
    <col collapsed="false" customWidth="true" hidden="false" outlineLevel="0" max="64" min="9" style="17" width="13.71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0" customFormat="false" ht="15" hidden="false" customHeight="true" outlineLevel="0" collapsed="false">
      <c r="A10" s="5"/>
    </row>
    <row r="11" customFormat="false" ht="15" hidden="false" customHeight="true" outlineLevel="0" collapsed="false">
      <c r="A11" s="5"/>
      <c r="B11" s="37" t="s">
        <v>24</v>
      </c>
      <c r="C11" s="37"/>
      <c r="D11" s="37"/>
      <c r="E11" s="37"/>
      <c r="F11" s="37"/>
      <c r="G11" s="37"/>
      <c r="H11" s="37"/>
    </row>
    <row r="12" customFormat="false" ht="15" hidden="false" customHeight="true" outlineLevel="0" collapsed="false"/>
    <row r="13" customFormat="false" ht="15" hidden="false" customHeight="true" outlineLevel="0" collapsed="false"/>
    <row r="14" customFormat="false" ht="15" hidden="false" customHeight="true" outlineLevel="0" collapsed="false"/>
    <row r="15" customFormat="false" ht="15" hidden="false" customHeight="true" outlineLevel="0" collapsed="false"/>
    <row r="16" customFormat="false" ht="15" hidden="false" customHeight="true" outlineLevel="0" collapsed="false"/>
    <row r="17" customFormat="false" ht="15" hidden="false" customHeight="true" outlineLevel="0" collapsed="false"/>
    <row r="18" customFormat="false" ht="15" hidden="false" customHeight="true" outlineLevel="0" collapsed="false"/>
    <row r="19" customFormat="false" ht="15" hidden="false" customHeight="true" outlineLevel="0" collapsed="false"/>
    <row r="20" customFormat="false" ht="15" hidden="false" customHeight="true" outlineLevel="0" collapsed="false"/>
    <row r="21" customFormat="false" ht="15" hidden="false" customHeight="true" outlineLevel="0" collapsed="false"/>
    <row r="22" customFormat="false" ht="15" hidden="false" customHeight="true" outlineLevel="0" collapsed="false"/>
    <row r="23" customFormat="false" ht="15" hidden="false" customHeight="true" outlineLevel="0" collapsed="false"/>
    <row r="24" customFormat="false" ht="15" hidden="false" customHeight="true" outlineLevel="0" collapsed="false"/>
    <row r="25" customFormat="false" ht="15" hidden="false" customHeight="true" outlineLevel="0" collapsed="false"/>
    <row r="26" customFormat="false" ht="15" hidden="false" customHeight="true" outlineLevel="0" collapsed="false">
      <c r="B26" s="55"/>
      <c r="C26" s="55"/>
    </row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2.75" hidden="false" customHeight="true" outlineLevel="0" collapsed="false">
      <c r="A31" s="36" t="s">
        <v>47</v>
      </c>
      <c r="B31" s="36"/>
      <c r="C31" s="36"/>
      <c r="D31" s="36"/>
      <c r="E31" s="36"/>
      <c r="F31" s="36"/>
      <c r="G31" s="36"/>
      <c r="H31" s="36"/>
    </row>
    <row r="35" customFormat="false" ht="12.75" hidden="false" customHeight="false" outlineLevel="0" collapsed="false">
      <c r="K35" s="49"/>
    </row>
    <row r="36" customFormat="false" ht="12.75" hidden="false" customHeight="false" outlineLevel="0" collapsed="false">
      <c r="K36" s="49"/>
    </row>
    <row r="37" customFormat="false" ht="12.75" hidden="false" customHeight="false" outlineLevel="0" collapsed="false">
      <c r="K37" s="49"/>
    </row>
    <row r="38" customFormat="false" ht="12.75" hidden="false" customHeight="false" outlineLevel="0" collapsed="false">
      <c r="K38" s="49"/>
    </row>
    <row r="39" customFormat="false" ht="12.75" hidden="false" customHeight="false" outlineLevel="0" collapsed="false">
      <c r="K39" s="49"/>
    </row>
    <row r="40" customFormat="false" ht="12.75" hidden="false" customHeight="false" outlineLevel="0" collapsed="false">
      <c r="K40" s="49"/>
    </row>
    <row r="41" customFormat="false" ht="12.75" hidden="false" customHeight="false" outlineLevel="0" collapsed="false">
      <c r="K41" s="49"/>
    </row>
    <row r="42" customFormat="false" ht="12.75" hidden="false" customHeight="false" outlineLevel="0" collapsed="false">
      <c r="K42" s="49"/>
    </row>
  </sheetData>
  <mergeCells count="3">
    <mergeCell ref="A6:I6"/>
    <mergeCell ref="B11:H11"/>
    <mergeCell ref="A31:H31"/>
  </mergeCells>
  <hyperlinks>
    <hyperlink ref="A31" location="Índice!A1" display="Volver a índice"/>
  </hyperlinks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3.29"/>
    <col collapsed="false" customWidth="true" hidden="false" outlineLevel="0" max="7" min="2" style="17" width="13.71"/>
    <col collapsed="false" customWidth="true" hidden="false" outlineLevel="0" max="8" min="8" style="17" width="15.71"/>
    <col collapsed="false" customWidth="true" hidden="false" outlineLevel="0" max="64" min="9" style="17" width="13.71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0" customFormat="false" ht="15" hidden="false" customHeight="true" outlineLevel="0" collapsed="false">
      <c r="A10" s="5"/>
    </row>
    <row r="11" customFormat="false" ht="36" hidden="false" customHeight="true" outlineLevel="0" collapsed="false">
      <c r="A11" s="5"/>
      <c r="B11" s="64" t="s">
        <v>146</v>
      </c>
      <c r="C11" s="64"/>
      <c r="D11" s="64"/>
      <c r="E11" s="64"/>
      <c r="F11" s="64"/>
      <c r="G11" s="64"/>
      <c r="H11" s="64"/>
    </row>
    <row r="12" customFormat="false" ht="15" hidden="false" customHeight="true" outlineLevel="0" collapsed="false"/>
    <row r="13" customFormat="false" ht="15" hidden="false" customHeight="true" outlineLevel="0" collapsed="false"/>
    <row r="14" customFormat="false" ht="15" hidden="false" customHeight="true" outlineLevel="0" collapsed="false"/>
    <row r="15" customFormat="false" ht="15" hidden="false" customHeight="true" outlineLevel="0" collapsed="false"/>
    <row r="16" customFormat="false" ht="15" hidden="false" customHeight="true" outlineLevel="0" collapsed="false"/>
    <row r="17" customFormat="false" ht="15" hidden="false" customHeight="true" outlineLevel="0" collapsed="false"/>
    <row r="18" customFormat="false" ht="15" hidden="false" customHeight="true" outlineLevel="0" collapsed="false"/>
    <row r="19" customFormat="false" ht="15" hidden="false" customHeight="true" outlineLevel="0" collapsed="false"/>
    <row r="20" customFormat="false" ht="15" hidden="false" customHeight="true" outlineLevel="0" collapsed="false"/>
    <row r="21" customFormat="false" ht="15" hidden="false" customHeight="true" outlineLevel="0" collapsed="false"/>
    <row r="22" customFormat="false" ht="15" hidden="false" customHeight="true" outlineLevel="0" collapsed="false"/>
    <row r="23" customFormat="false" ht="15" hidden="false" customHeight="true" outlineLevel="0" collapsed="false">
      <c r="K23" s="68"/>
      <c r="L23" s="5"/>
      <c r="M23" s="73"/>
      <c r="O23" s="73"/>
    </row>
    <row r="24" customFormat="false" ht="15" hidden="false" customHeight="true" outlineLevel="0" collapsed="false">
      <c r="K24" s="68"/>
      <c r="L24" s="5"/>
      <c r="M24" s="73"/>
      <c r="O24" s="73"/>
    </row>
    <row r="25" customFormat="false" ht="15" hidden="false" customHeight="true" outlineLevel="0" collapsed="false">
      <c r="K25" s="68"/>
      <c r="L25" s="5"/>
      <c r="M25" s="73"/>
      <c r="O25" s="73"/>
    </row>
    <row r="26" customFormat="false" ht="15" hidden="false" customHeight="true" outlineLevel="0" collapsed="false">
      <c r="K26" s="68"/>
      <c r="L26" s="5"/>
      <c r="M26" s="73"/>
      <c r="O26" s="73"/>
    </row>
    <row r="27" customFormat="false" ht="15" hidden="false" customHeight="true" outlineLevel="0" collapsed="false"/>
    <row r="28" customFormat="false" ht="15" hidden="false" customHeight="true" outlineLevel="0" collapsed="false">
      <c r="B28" s="55"/>
      <c r="D28" s="5"/>
      <c r="E28" s="5"/>
      <c r="F28" s="126"/>
      <c r="G28" s="104"/>
      <c r="H28" s="104"/>
    </row>
    <row r="29" customFormat="false" ht="15" hidden="false" customHeight="true" outlineLevel="0" collapsed="false"/>
    <row r="30" customFormat="false" ht="12.75" hidden="false" customHeight="true" outlineLevel="0" collapsed="false">
      <c r="A30" s="36" t="s">
        <v>47</v>
      </c>
      <c r="B30" s="36"/>
      <c r="C30" s="36"/>
      <c r="D30" s="36"/>
      <c r="E30" s="36"/>
      <c r="F30" s="36"/>
      <c r="G30" s="36"/>
      <c r="H30" s="36"/>
    </row>
  </sheetData>
  <mergeCells count="3">
    <mergeCell ref="A6:I6"/>
    <mergeCell ref="B11:H11"/>
    <mergeCell ref="A30:H30"/>
  </mergeCells>
  <hyperlinks>
    <hyperlink ref="A30" location="Índice!A1" display="Volver a índice"/>
  </hyperlinks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I104857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5" zeroHeight="false" outlineLevelRow="0" outlineLevelCol="0"/>
  <cols>
    <col collapsed="false" customWidth="true" hidden="false" outlineLevel="0" max="1" min="1" style="17" width="3.29"/>
    <col collapsed="false" customWidth="true" hidden="false" outlineLevel="0" max="7" min="2" style="17" width="13.71"/>
    <col collapsed="false" customWidth="true" hidden="false" outlineLevel="0" max="8" min="8" style="17" width="16.14"/>
    <col collapsed="false" customWidth="true" hidden="false" outlineLevel="0" max="9" min="9" style="17" width="13.71"/>
    <col collapsed="false" customWidth="true" hidden="false" outlineLevel="0" max="10" min="10" style="17" width="39"/>
    <col collapsed="false" customWidth="true" hidden="false" outlineLevel="0" max="64" min="11" style="17" width="13.71"/>
  </cols>
  <sheetData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1" customFormat="false" ht="26.25" hidden="false" customHeight="true" outlineLevel="0" collapsed="false">
      <c r="B11" s="64" t="s">
        <v>147</v>
      </c>
      <c r="C11" s="64"/>
      <c r="D11" s="64"/>
      <c r="E11" s="64"/>
      <c r="F11" s="64"/>
      <c r="G11" s="64"/>
      <c r="H11" s="64"/>
    </row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8" hidden="false" customHeight="true" outlineLevel="0" collapsed="false"/>
    <row r="27" customFormat="false" ht="18" hidden="false" customHeight="true" outlineLevel="0" collapsed="false"/>
    <row r="28" customFormat="false" ht="18" hidden="false" customHeight="true" outlineLevel="0" collapsed="false"/>
    <row r="29" customFormat="false" ht="18" hidden="false" customHeight="true" outlineLevel="0" collapsed="false"/>
    <row r="30" customFormat="false" ht="30" hidden="false" customHeight="true" outlineLevel="0" collapsed="false">
      <c r="B30" s="127" t="s">
        <v>148</v>
      </c>
      <c r="C30" s="127"/>
      <c r="D30" s="127"/>
      <c r="E30" s="127"/>
      <c r="F30" s="127"/>
      <c r="G30" s="127"/>
      <c r="H30" s="127"/>
    </row>
    <row r="31" customFormat="false" ht="12.75" hidden="false" customHeight="true" outlineLevel="0" collapsed="false">
      <c r="B31" s="55"/>
      <c r="C31" s="55"/>
      <c r="D31" s="55"/>
      <c r="I31" s="128"/>
    </row>
    <row r="32" customFormat="false" ht="12.75" hidden="false" customHeight="true" outlineLevel="0" collapsed="false"/>
    <row r="33" customFormat="false" ht="12.75" hidden="false" customHeight="true" outlineLevel="0" collapsed="false">
      <c r="A33" s="36" t="s">
        <v>47</v>
      </c>
      <c r="B33" s="36"/>
      <c r="C33" s="36"/>
      <c r="D33" s="36"/>
      <c r="E33" s="36"/>
      <c r="F33" s="36"/>
      <c r="G33" s="36"/>
      <c r="H33" s="36"/>
    </row>
    <row r="65538" customFormat="false" ht="12.75" hidden="false" customHeight="true" outlineLevel="0" collapsed="false"/>
    <row r="1048575" customFormat="false" ht="12.75" hidden="false" customHeight="true" outlineLevel="0" collapsed="false"/>
  </sheetData>
  <mergeCells count="4">
    <mergeCell ref="A6:I6"/>
    <mergeCell ref="B11:H11"/>
    <mergeCell ref="B30:H30"/>
    <mergeCell ref="A33:H33"/>
  </mergeCells>
  <hyperlinks>
    <hyperlink ref="A33" location="Índice!A1" display="Volver a índice"/>
  </hyperlinks>
  <printOptions headings="false" gridLines="false" gridLinesSet="true" horizontalCentered="false" verticalCentered="false"/>
  <pageMargins left="0.747916666666667" right="0.4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I655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5" zeroHeight="false" outlineLevelRow="0" outlineLevelCol="0"/>
  <cols>
    <col collapsed="false" customWidth="true" hidden="false" outlineLevel="0" max="1" min="1" style="17" width="3.29"/>
    <col collapsed="false" customWidth="true" hidden="false" outlineLevel="0" max="7" min="2" style="17" width="13.71"/>
    <col collapsed="false" customWidth="true" hidden="false" outlineLevel="0" max="8" min="8" style="17" width="15.85"/>
    <col collapsed="false" customWidth="true" hidden="false" outlineLevel="0" max="64" min="9" style="17" width="13.71"/>
  </cols>
  <sheetData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1" customFormat="false" ht="29.25" hidden="false" customHeight="true" outlineLevel="0" collapsed="false">
      <c r="B11" s="64" t="s">
        <v>149</v>
      </c>
      <c r="C11" s="64"/>
      <c r="D11" s="64"/>
      <c r="E11" s="64"/>
      <c r="F11" s="64"/>
      <c r="G11" s="64"/>
      <c r="H11" s="64"/>
    </row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>
      <c r="B27" s="55"/>
    </row>
    <row r="28" customFormat="false" ht="12.75" hidden="false" customHeight="true" outlineLevel="0" collapsed="false">
      <c r="B28" s="55"/>
    </row>
    <row r="29" customFormat="false" ht="12.75" hidden="false" customHeight="true" outlineLevel="0" collapsed="false"/>
    <row r="30" customFormat="false" ht="12.75" hidden="false" customHeight="true" outlineLevel="0" collapsed="false">
      <c r="A30" s="36" t="s">
        <v>47</v>
      </c>
      <c r="B30" s="36"/>
      <c r="C30" s="36"/>
      <c r="D30" s="36"/>
      <c r="E30" s="36"/>
      <c r="F30" s="36"/>
      <c r="G30" s="36"/>
      <c r="H30" s="36"/>
    </row>
    <row r="65536" customFormat="false" ht="12.75" hidden="false" customHeight="true" outlineLevel="0" collapsed="false"/>
  </sheetData>
  <mergeCells count="3">
    <mergeCell ref="A6:I6"/>
    <mergeCell ref="B11:H11"/>
    <mergeCell ref="A30:H30"/>
  </mergeCells>
  <hyperlinks>
    <hyperlink ref="A30" location="Índice!A1" display="Volver a índice"/>
  </hyperlinks>
  <printOptions headings="false" gridLines="false" gridLinesSet="true" horizontalCentered="false" verticalCentered="false"/>
  <pageMargins left="0.747916666666667" right="0.279861111111111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BL65535"/>
  <sheetViews>
    <sheetView showFormulas="false" showGridLines="fals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A6" activeCellId="0" sqref="A6"/>
    </sheetView>
  </sheetViews>
  <sheetFormatPr defaultColWidth="10.453125" defaultRowHeight="15" zeroHeight="false" outlineLevelRow="0" outlineLevelCol="0"/>
  <cols>
    <col collapsed="false" customWidth="true" hidden="false" outlineLevel="0" max="2" min="1" style="17" width="3.29"/>
    <col collapsed="false" customWidth="true" hidden="false" outlineLevel="0" max="3" min="3" style="17" width="62.42"/>
    <col collapsed="false" customWidth="true" hidden="false" outlineLevel="0" max="4" min="4" style="17" width="1"/>
    <col collapsed="false" customWidth="true" hidden="false" outlineLevel="0" max="5" min="5" style="17" width="15.71"/>
    <col collapsed="false" customWidth="true" hidden="false" outlineLevel="0" max="6" min="6" style="17" width="16.84"/>
    <col collapsed="false" customWidth="true" hidden="false" outlineLevel="0" max="7" min="7" style="17" width="1"/>
    <col collapsed="false" customWidth="true" hidden="false" outlineLevel="0" max="8" min="8" style="17" width="15.71"/>
    <col collapsed="false" customWidth="true" hidden="false" outlineLevel="0" max="64" min="9" style="17" width="13.71"/>
  </cols>
  <sheetData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9"/>
      <c r="J6" s="19"/>
      <c r="K6" s="19"/>
      <c r="L6" s="19"/>
      <c r="M6" s="19"/>
      <c r="N6" s="19"/>
    </row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0" customFormat="false" ht="15" hidden="false" customHeight="true" outlineLevel="0" collapsed="false">
      <c r="C10" s="5"/>
    </row>
    <row r="11" customFormat="false" ht="15" hidden="false" customHeight="true" outlineLevel="0" collapsed="false">
      <c r="B11" s="5" t="s">
        <v>5</v>
      </c>
      <c r="C11" s="5"/>
    </row>
    <row r="12" customFormat="false" ht="15" hidden="false" customHeight="true" outlineLevel="0" collapsed="false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customFormat="false" ht="30" hidden="false" customHeight="true" outlineLevel="0" collapsed="false">
      <c r="A13" s="1"/>
      <c r="B13" s="20" t="s">
        <v>6</v>
      </c>
      <c r="C13" s="20"/>
      <c r="D13" s="20"/>
      <c r="E13" s="20"/>
      <c r="F13" s="20"/>
      <c r="G13" s="20"/>
      <c r="H13" s="2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customFormat="false" ht="15" hidden="false" customHeight="true" outlineLevel="0" collapsed="false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customFormat="false" ht="44.25" hidden="false" customHeight="true" outlineLevel="0" collapsed="false">
      <c r="A15" s="1"/>
      <c r="B15" s="21"/>
      <c r="C15" s="21"/>
      <c r="D15" s="1"/>
      <c r="E15" s="22" t="s">
        <v>35</v>
      </c>
      <c r="F15" s="22"/>
      <c r="G15" s="23"/>
      <c r="H15" s="22" t="s">
        <v>36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customFormat="false" ht="34.5" hidden="false" customHeight="true" outlineLevel="0" collapsed="false">
      <c r="A16" s="1"/>
      <c r="B16" s="24"/>
      <c r="C16" s="24"/>
      <c r="D16" s="9"/>
      <c r="E16" s="25" t="s">
        <v>37</v>
      </c>
      <c r="F16" s="25" t="s">
        <v>38</v>
      </c>
      <c r="G16" s="23"/>
      <c r="H16" s="2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customFormat="false" ht="15" hidden="false" customHeight="true" outlineLevel="0" collapsed="false">
      <c r="A17" s="1"/>
      <c r="B17" s="26" t="s">
        <v>39</v>
      </c>
      <c r="C17" s="9"/>
      <c r="D17" s="9"/>
      <c r="E17" s="9"/>
      <c r="F17" s="9"/>
      <c r="G17" s="9"/>
      <c r="H17" s="9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customFormat="false" ht="15" hidden="false" customHeight="true" outlineLevel="0" collapsed="false">
      <c r="A18" s="1"/>
      <c r="B18" s="27"/>
      <c r="C18" s="28" t="s">
        <v>40</v>
      </c>
      <c r="D18" s="26"/>
      <c r="E18" s="29" t="n">
        <v>150484.8</v>
      </c>
      <c r="F18" s="30" t="n">
        <v>0.7</v>
      </c>
      <c r="G18" s="31"/>
      <c r="H18" s="29" t="n">
        <v>20484783.9</v>
      </c>
      <c r="I18" s="3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customFormat="false" ht="15" hidden="false" customHeight="true" outlineLevel="0" collapsed="false">
      <c r="A19" s="1"/>
      <c r="B19" s="26" t="s">
        <v>41</v>
      </c>
      <c r="C19" s="9"/>
      <c r="D19" s="9"/>
      <c r="E19" s="33"/>
      <c r="F19" s="31"/>
      <c r="G19" s="31"/>
      <c r="H19" s="33"/>
      <c r="I19" s="3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customFormat="false" ht="15" hidden="false" customHeight="true" outlineLevel="0" collapsed="false">
      <c r="A20" s="1"/>
      <c r="B20" s="9"/>
      <c r="C20" s="26" t="s">
        <v>42</v>
      </c>
      <c r="D20" s="26"/>
      <c r="E20" s="33" t="n">
        <v>43605.1</v>
      </c>
      <c r="F20" s="31" t="n">
        <v>5.4</v>
      </c>
      <c r="G20" s="31"/>
      <c r="H20" s="33" t="n">
        <v>809807</v>
      </c>
      <c r="I20" s="3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customFormat="false" ht="15" hidden="false" customHeight="true" outlineLevel="0" collapsed="false">
      <c r="A21" s="1"/>
      <c r="B21" s="9"/>
      <c r="C21" s="26" t="s">
        <v>43</v>
      </c>
      <c r="D21" s="26"/>
      <c r="E21" s="33" t="n">
        <v>15893</v>
      </c>
      <c r="F21" s="31" t="n">
        <v>2.3</v>
      </c>
      <c r="G21" s="31"/>
      <c r="H21" s="33" t="n">
        <v>691089</v>
      </c>
      <c r="I21" s="3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</row>
    <row r="22" customFormat="false" ht="15" hidden="false" customHeight="true" outlineLevel="0" collapsed="false">
      <c r="A22" s="1"/>
      <c r="B22" s="24"/>
      <c r="C22" s="28" t="s">
        <v>44</v>
      </c>
      <c r="D22" s="26"/>
      <c r="E22" s="29" t="n">
        <v>82228.9</v>
      </c>
      <c r="F22" s="30" t="n">
        <v>2.2</v>
      </c>
      <c r="G22" s="31"/>
      <c r="H22" s="29" t="n">
        <v>3824513.3</v>
      </c>
      <c r="I22" s="3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</row>
    <row r="23" customFormat="false" ht="15" hidden="false" customHeight="true" outlineLevel="0" collapsed="false">
      <c r="A23" s="1"/>
      <c r="B23" s="9"/>
      <c r="C23" s="26" t="s">
        <v>45</v>
      </c>
      <c r="D23" s="26"/>
      <c r="E23" s="34" t="n">
        <v>9131</v>
      </c>
      <c r="F23" s="31" t="n">
        <v>3.9</v>
      </c>
      <c r="G23" s="31"/>
      <c r="H23" s="34" t="n">
        <v>231778</v>
      </c>
      <c r="I23" s="3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</row>
    <row r="24" customFormat="false" ht="15" hidden="false" customHeight="true" outlineLevel="0" collapsed="false">
      <c r="A24" s="1"/>
      <c r="B24" s="24"/>
      <c r="C24" s="28" t="s">
        <v>46</v>
      </c>
      <c r="D24" s="26"/>
      <c r="E24" s="35" t="n">
        <v>5464</v>
      </c>
      <c r="F24" s="30" t="n">
        <v>3.4</v>
      </c>
      <c r="G24" s="31"/>
      <c r="H24" s="35" t="n">
        <v>161399</v>
      </c>
      <c r="I24" s="3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</row>
    <row r="25" customFormat="false" ht="15" hidden="false" customHeight="true" outlineLevel="0" collapsed="false">
      <c r="A25" s="1"/>
      <c r="B25" s="9"/>
      <c r="C25" s="26"/>
      <c r="D25" s="26"/>
      <c r="E25" s="33"/>
      <c r="F25" s="31"/>
      <c r="G25" s="31"/>
      <c r="H25" s="3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</row>
    <row r="26" customFormat="false" ht="15" hidden="false" customHeight="true" outlineLevel="0" collapsed="false">
      <c r="A26" s="1"/>
      <c r="B26" s="9"/>
      <c r="C26" s="26"/>
      <c r="D26" s="26"/>
      <c r="E26" s="33"/>
      <c r="F26" s="31"/>
      <c r="G26" s="31"/>
      <c r="H26" s="3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</row>
    <row r="27" customFormat="false" ht="12.75" hidden="false" customHeight="true" outlineLevel="0" collapsed="false">
      <c r="A27" s="36" t="s">
        <v>47</v>
      </c>
      <c r="B27" s="36"/>
      <c r="C27" s="36"/>
      <c r="D27" s="36"/>
      <c r="E27" s="36"/>
      <c r="F27" s="36"/>
      <c r="G27" s="36"/>
      <c r="H27" s="36"/>
    </row>
    <row r="65535" customFormat="false" ht="12.75" hidden="false" customHeight="true" outlineLevel="0" collapsed="false"/>
  </sheetData>
  <mergeCells count="5">
    <mergeCell ref="A6:H6"/>
    <mergeCell ref="B13:H13"/>
    <mergeCell ref="E15:F15"/>
    <mergeCell ref="H15:H16"/>
    <mergeCell ref="A27:H27"/>
  </mergeCells>
  <hyperlinks>
    <hyperlink ref="A27" location="Índice!A1" display="Volver a índice"/>
  </hyperlinks>
  <printOptions headings="false" gridLines="false" gridLinesSet="true" horizontalCentered="false" verticalCentered="false"/>
  <pageMargins left="0.747916666666667" right="0.25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K6553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5" zeroHeight="false" outlineLevelRow="0" outlineLevelCol="0"/>
  <cols>
    <col collapsed="false" customWidth="true" hidden="false" outlineLevel="0" max="1" min="1" style="17" width="3.29"/>
    <col collapsed="false" customWidth="true" hidden="false" outlineLevel="0" max="7" min="2" style="17" width="13.71"/>
    <col collapsed="false" customWidth="true" hidden="false" outlineLevel="0" max="8" min="8" style="17" width="24"/>
    <col collapsed="false" customWidth="true" hidden="false" outlineLevel="0" max="64" min="9" style="17" width="13.71"/>
  </cols>
  <sheetData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1" customFormat="false" ht="24.75" hidden="false" customHeight="true" outlineLevel="0" collapsed="false">
      <c r="B11" s="64" t="s">
        <v>29</v>
      </c>
      <c r="C11" s="64"/>
      <c r="D11" s="64"/>
      <c r="E11" s="64"/>
      <c r="F11" s="64"/>
      <c r="G11" s="64"/>
      <c r="H11" s="64"/>
    </row>
    <row r="26" customFormat="false" ht="12.75" hidden="false" customHeight="true" outlineLevel="0" collapsed="false">
      <c r="B26" s="55"/>
    </row>
    <row r="27" customFormat="false" ht="12.75" hidden="false" customHeight="true" outlineLevel="0" collapsed="false">
      <c r="J27" s="47"/>
      <c r="K27" s="98"/>
    </row>
    <row r="28" customFormat="false" ht="12.75" hidden="false" customHeight="true" outlineLevel="0" collapsed="false"/>
    <row r="29" customFormat="false" ht="15" hidden="false" customHeight="true" outlineLevel="0" collapsed="false">
      <c r="J29" s="47"/>
      <c r="K29" s="98"/>
    </row>
    <row r="30" customFormat="false" ht="15" hidden="false" customHeight="true" outlineLevel="0" collapsed="false">
      <c r="J30" s="47"/>
      <c r="K30" s="98"/>
    </row>
    <row r="31" customFormat="false" ht="15" hidden="false" customHeight="true" outlineLevel="0" collapsed="false">
      <c r="J31" s="47"/>
      <c r="K31" s="98"/>
    </row>
    <row r="32" customFormat="false" ht="15" hidden="false" customHeight="true" outlineLevel="0" collapsed="false">
      <c r="J32" s="47"/>
      <c r="K32" s="98"/>
    </row>
    <row r="33" customFormat="false" ht="15" hidden="false" customHeight="true" outlineLevel="0" collapsed="false">
      <c r="J33" s="47"/>
      <c r="K33" s="98"/>
    </row>
    <row r="34" customFormat="false" ht="15" hidden="false" customHeight="true" outlineLevel="0" collapsed="false">
      <c r="J34" s="47"/>
      <c r="K34" s="98"/>
    </row>
    <row r="37" customFormat="false" ht="15" hidden="false" customHeight="true" outlineLevel="0" collapsed="false">
      <c r="A37" s="36" t="s">
        <v>47</v>
      </c>
      <c r="B37" s="36"/>
      <c r="C37" s="36"/>
      <c r="D37" s="36"/>
      <c r="E37" s="36"/>
      <c r="F37" s="36"/>
      <c r="G37" s="36"/>
      <c r="H37" s="36"/>
    </row>
    <row r="65535" customFormat="false" ht="12.75" hidden="false" customHeight="true" outlineLevel="0" collapsed="false"/>
  </sheetData>
  <mergeCells count="3">
    <mergeCell ref="A6:I6"/>
    <mergeCell ref="B11:H11"/>
    <mergeCell ref="A37:H37"/>
  </mergeCells>
  <hyperlinks>
    <hyperlink ref="A37" location="Índice!A1" display="Volver a índice"/>
  </hyperlinks>
  <printOptions headings="false" gridLines="false" gridLinesSet="true" horizontalCentered="false" verticalCentered="false"/>
  <pageMargins left="0.747916666666667" right="0.0798611111111111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3.29"/>
    <col collapsed="false" customWidth="true" hidden="false" outlineLevel="0" max="7" min="2" style="17" width="13.71"/>
    <col collapsed="false" customWidth="true" hidden="false" outlineLevel="0" max="8" min="8" style="17" width="16"/>
    <col collapsed="false" customWidth="true" hidden="false" outlineLevel="0" max="64" min="9" style="17" width="13.71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0" customFormat="false" ht="15" hidden="false" customHeight="true" outlineLevel="0" collapsed="false">
      <c r="A10" s="5"/>
    </row>
    <row r="11" customFormat="false" ht="15" hidden="false" customHeight="true" outlineLevel="0" collapsed="false">
      <c r="A11" s="5"/>
      <c r="B11" s="37" t="s">
        <v>150</v>
      </c>
      <c r="C11" s="37"/>
      <c r="D11" s="37"/>
      <c r="E11" s="37"/>
      <c r="F11" s="37"/>
      <c r="G11" s="37"/>
      <c r="H11" s="37"/>
    </row>
    <row r="12" customFormat="false" ht="15" hidden="false" customHeight="true" outlineLevel="0" collapsed="false"/>
    <row r="13" customFormat="false" ht="15" hidden="false" customHeight="true" outlineLevel="0" collapsed="false"/>
    <row r="14" customFormat="false" ht="15" hidden="false" customHeight="true" outlineLevel="0" collapsed="false"/>
    <row r="15" customFormat="false" ht="15" hidden="false" customHeight="true" outlineLevel="0" collapsed="false"/>
    <row r="16" customFormat="false" ht="15" hidden="false" customHeight="true" outlineLevel="0" collapsed="false"/>
    <row r="17" customFormat="false" ht="15" hidden="false" customHeight="true" outlineLevel="0" collapsed="false"/>
    <row r="18" customFormat="false" ht="15" hidden="false" customHeight="true" outlineLevel="0" collapsed="false"/>
    <row r="19" customFormat="false" ht="15" hidden="false" customHeight="true" outlineLevel="0" collapsed="false"/>
    <row r="20" customFormat="false" ht="15" hidden="false" customHeight="true" outlineLevel="0" collapsed="false"/>
    <row r="21" customFormat="false" ht="15" hidden="false" customHeight="true" outlineLevel="0" collapsed="false"/>
    <row r="22" customFormat="false" ht="15" hidden="false" customHeight="true" outlineLevel="0" collapsed="false"/>
    <row r="23" customFormat="false" ht="15" hidden="false" customHeight="true" outlineLevel="0" collapsed="false"/>
    <row r="24" customFormat="false" ht="15" hidden="false" customHeight="true" outlineLevel="0" collapsed="false"/>
    <row r="25" customFormat="false" ht="15" hidden="false" customHeight="true" outlineLevel="0" collapsed="false"/>
    <row r="26" customFormat="false" ht="50.25" hidden="false" customHeight="true" outlineLevel="0" collapsed="false">
      <c r="B26" s="101" t="s">
        <v>151</v>
      </c>
      <c r="C26" s="101"/>
      <c r="D26" s="101"/>
      <c r="E26" s="101"/>
      <c r="F26" s="101"/>
      <c r="G26" s="101"/>
      <c r="H26" s="101"/>
    </row>
    <row r="27" customFormat="false" ht="15" hidden="false" customHeight="true" outlineLevel="0" collapsed="false">
      <c r="B27" s="55"/>
      <c r="C27" s="55"/>
    </row>
    <row r="28" customFormat="false" ht="15" hidden="false" customHeight="true" outlineLevel="0" collapsed="false"/>
    <row r="29" customFormat="false" ht="12.75" hidden="false" customHeight="true" outlineLevel="0" collapsed="false">
      <c r="A29" s="36" t="s">
        <v>47</v>
      </c>
      <c r="B29" s="36"/>
      <c r="C29" s="36"/>
      <c r="D29" s="36"/>
      <c r="E29" s="36"/>
      <c r="F29" s="36"/>
      <c r="G29" s="36"/>
      <c r="H29" s="36"/>
    </row>
  </sheetData>
  <mergeCells count="4">
    <mergeCell ref="A6:I6"/>
    <mergeCell ref="B11:H11"/>
    <mergeCell ref="B26:H26"/>
    <mergeCell ref="A29:H29"/>
  </mergeCells>
  <hyperlinks>
    <hyperlink ref="A29" location="Índice!A1" display="Volver a índice"/>
  </hyperlinks>
  <printOptions headings="false" gridLines="false" gridLinesSet="true" horizontalCentered="false" verticalCentered="false"/>
  <pageMargins left="0.747916666666667" right="0.6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3.29"/>
    <col collapsed="false" customWidth="true" hidden="false" outlineLevel="0" max="7" min="2" style="17" width="13.71"/>
    <col collapsed="false" customWidth="true" hidden="false" outlineLevel="0" max="8" min="8" style="17" width="16.14"/>
    <col collapsed="false" customWidth="true" hidden="false" outlineLevel="0" max="64" min="9" style="17" width="13.71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0" customFormat="false" ht="15" hidden="false" customHeight="true" outlineLevel="0" collapsed="false">
      <c r="A10" s="5"/>
    </row>
    <row r="11" customFormat="false" ht="15" hidden="false" customHeight="true" outlineLevel="0" collapsed="false">
      <c r="A11" s="5"/>
      <c r="B11" s="37" t="s">
        <v>31</v>
      </c>
      <c r="C11" s="37"/>
      <c r="D11" s="37"/>
      <c r="E11" s="37"/>
      <c r="F11" s="37"/>
      <c r="G11" s="37"/>
      <c r="H11" s="37"/>
    </row>
    <row r="12" customFormat="false" ht="15" hidden="false" customHeight="true" outlineLevel="0" collapsed="false"/>
    <row r="13" customFormat="false" ht="15" hidden="false" customHeight="true" outlineLevel="0" collapsed="false"/>
    <row r="14" customFormat="false" ht="15" hidden="false" customHeight="true" outlineLevel="0" collapsed="false"/>
    <row r="15" customFormat="false" ht="15" hidden="false" customHeight="true" outlineLevel="0" collapsed="false"/>
    <row r="16" customFormat="false" ht="15" hidden="false" customHeight="true" outlineLevel="0" collapsed="false"/>
    <row r="17" customFormat="false" ht="15" hidden="false" customHeight="true" outlineLevel="0" collapsed="false"/>
    <row r="18" customFormat="false" ht="15" hidden="false" customHeight="true" outlineLevel="0" collapsed="false"/>
    <row r="19" customFormat="false" ht="15" hidden="false" customHeight="true" outlineLevel="0" collapsed="false"/>
    <row r="20" customFormat="false" ht="15" hidden="false" customHeight="true" outlineLevel="0" collapsed="false"/>
    <row r="21" customFormat="false" ht="15" hidden="false" customHeight="true" outlineLevel="0" collapsed="false"/>
    <row r="22" customFormat="false" ht="15" hidden="false" customHeight="true" outlineLevel="0" collapsed="false"/>
    <row r="23" customFormat="false" ht="15" hidden="false" customHeight="true" outlineLevel="0" collapsed="false"/>
    <row r="24" customFormat="false" ht="15" hidden="false" customHeight="true" outlineLevel="0" collapsed="false"/>
    <row r="25" customFormat="false" ht="15" hidden="false" customHeight="true" outlineLevel="0" collapsed="false"/>
    <row r="26" customFormat="false" ht="15" hidden="false" customHeight="true" outlineLevel="0" collapsed="false">
      <c r="B26" s="55"/>
      <c r="C26" s="55"/>
    </row>
    <row r="27" customFormat="false" ht="15" hidden="false" customHeight="true" outlineLevel="0" collapsed="false"/>
    <row r="28" customFormat="false" ht="12.75" hidden="false" customHeight="true" outlineLevel="0" collapsed="false">
      <c r="A28" s="36" t="s">
        <v>47</v>
      </c>
      <c r="B28" s="36"/>
      <c r="C28" s="36"/>
      <c r="D28" s="36"/>
      <c r="E28" s="36"/>
      <c r="F28" s="36"/>
      <c r="G28" s="36"/>
      <c r="H28" s="36"/>
    </row>
  </sheetData>
  <mergeCells count="3">
    <mergeCell ref="A6:I6"/>
    <mergeCell ref="B11:H11"/>
    <mergeCell ref="A28:H28"/>
  </mergeCells>
  <hyperlinks>
    <hyperlink ref="A28" location="Índice!A1" display="Volver a índice"/>
  </hyperlinks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2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3.29"/>
    <col collapsed="false" customWidth="true" hidden="false" outlineLevel="0" max="7" min="2" style="17" width="13.71"/>
    <col collapsed="false" customWidth="true" hidden="false" outlineLevel="0" max="8" min="8" style="17" width="16.14"/>
    <col collapsed="false" customWidth="true" hidden="false" outlineLevel="0" max="64" min="9" style="17" width="13.71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</row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0" customFormat="false" ht="15" hidden="false" customHeight="true" outlineLevel="0" collapsed="false">
      <c r="A10" s="5"/>
    </row>
    <row r="11" customFormat="false" ht="15" hidden="false" customHeight="true" outlineLevel="0" collapsed="false">
      <c r="A11" s="5"/>
      <c r="B11" s="37" t="s">
        <v>32</v>
      </c>
      <c r="C11" s="37"/>
      <c r="D11" s="37"/>
      <c r="E11" s="37"/>
      <c r="F11" s="37"/>
      <c r="G11" s="37"/>
      <c r="H11" s="37"/>
    </row>
    <row r="12" customFormat="false" ht="15" hidden="false" customHeight="true" outlineLevel="0" collapsed="false"/>
    <row r="13" customFormat="false" ht="15" hidden="false" customHeight="true" outlineLevel="0" collapsed="false"/>
    <row r="14" customFormat="false" ht="15" hidden="false" customHeight="true" outlineLevel="0" collapsed="false"/>
    <row r="15" customFormat="false" ht="15" hidden="false" customHeight="true" outlineLevel="0" collapsed="false"/>
    <row r="16" customFormat="false" ht="15" hidden="false" customHeight="true" outlineLevel="0" collapsed="false"/>
    <row r="17" customFormat="false" ht="15" hidden="false" customHeight="true" outlineLevel="0" collapsed="false"/>
    <row r="18" customFormat="false" ht="15" hidden="false" customHeight="true" outlineLevel="0" collapsed="false"/>
    <row r="19" customFormat="false" ht="15" hidden="false" customHeight="true" outlineLevel="0" collapsed="false"/>
    <row r="20" customFormat="false" ht="15" hidden="false" customHeight="true" outlineLevel="0" collapsed="false"/>
    <row r="21" customFormat="false" ht="15" hidden="false" customHeight="true" outlineLevel="0" collapsed="false"/>
    <row r="22" customFormat="false" ht="15" hidden="false" customHeight="true" outlineLevel="0" collapsed="false"/>
    <row r="23" customFormat="false" ht="15" hidden="false" customHeight="true" outlineLevel="0" collapsed="false"/>
    <row r="24" customFormat="false" ht="15" hidden="false" customHeight="true" outlineLevel="0" collapsed="false"/>
    <row r="25" customFormat="false" ht="15" hidden="false" customHeight="true" outlineLevel="0" collapsed="false"/>
    <row r="26" customFormat="false" ht="15" hidden="false" customHeight="true" outlineLevel="0" collapsed="false"/>
    <row r="27" customFormat="false" ht="15" hidden="false" customHeight="true" outlineLevel="0" collapsed="false"/>
    <row r="28" customFormat="false" ht="12.75" hidden="false" customHeight="true" outlineLevel="0" collapsed="false">
      <c r="A28" s="36" t="s">
        <v>47</v>
      </c>
      <c r="B28" s="36"/>
      <c r="C28" s="36"/>
      <c r="D28" s="36"/>
      <c r="E28" s="36"/>
      <c r="F28" s="36"/>
      <c r="G28" s="36"/>
      <c r="H28" s="36"/>
    </row>
  </sheetData>
  <mergeCells count="3">
    <mergeCell ref="A6:I6"/>
    <mergeCell ref="B11:H11"/>
    <mergeCell ref="A28:H28"/>
  </mergeCells>
  <hyperlinks>
    <hyperlink ref="A28" location="Índice!A1" display="Volver a índice"/>
  </hyperlinks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5.86"/>
    <col collapsed="false" customWidth="true" hidden="false" outlineLevel="0" max="64" min="2" style="17" width="14.14"/>
  </cols>
  <sheetData>
    <row r="1" customFormat="false" ht="14.25" hidden="false" customHeight="true" outlineLevel="0" collapsed="false"/>
    <row r="2" customFormat="false" ht="14.25" hidden="false" customHeight="true" outlineLevel="0" collapsed="false"/>
    <row r="3" customFormat="false" ht="14.25" hidden="false" customHeight="true" outlineLevel="0" collapsed="false"/>
    <row r="4" customFormat="false" ht="14.25" hidden="false" customHeight="true" outlineLevel="0" collapsed="false"/>
    <row r="5" customFormat="false" ht="14.2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</row>
    <row r="6" customFormat="false" ht="42.75" hidden="false" customHeight="true" outlineLevel="0" collapsed="false">
      <c r="A6" s="2" t="s">
        <v>0</v>
      </c>
      <c r="B6" s="2"/>
      <c r="C6" s="2"/>
      <c r="D6" s="2"/>
      <c r="E6" s="2"/>
      <c r="F6" s="2"/>
      <c r="G6" s="2"/>
      <c r="H6" s="2"/>
      <c r="I6" s="2"/>
      <c r="J6" s="129"/>
    </row>
    <row r="7" customFormat="false" ht="14.25" hidden="false" customHeight="true" outlineLevel="0" collapsed="false">
      <c r="A7" s="1"/>
      <c r="B7" s="1"/>
      <c r="C7" s="1"/>
      <c r="D7" s="1"/>
      <c r="E7" s="1"/>
      <c r="F7" s="1"/>
      <c r="G7" s="1"/>
      <c r="H7" s="1"/>
      <c r="I7" s="1"/>
    </row>
    <row r="8" customFormat="false" ht="14.25" hidden="false" customHeight="true" outlineLevel="0" collapsed="false">
      <c r="A8" s="1"/>
      <c r="B8" s="1"/>
      <c r="C8" s="1"/>
      <c r="D8" s="1"/>
      <c r="E8" s="1"/>
      <c r="F8" s="1"/>
      <c r="G8" s="1"/>
      <c r="H8" s="1"/>
      <c r="I8" s="1"/>
    </row>
    <row r="9" customFormat="false" ht="14.2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1" customFormat="false" ht="12.75" hidden="false" customHeight="false" outlineLevel="0" collapsed="false">
      <c r="B11" s="5" t="s">
        <v>152</v>
      </c>
    </row>
    <row r="30" customFormat="false" ht="12.75" hidden="false" customHeight="false" outlineLevel="0" collapsed="false">
      <c r="D30" s="124"/>
      <c r="E30" s="124"/>
    </row>
    <row r="31" customFormat="false" ht="12.75" hidden="false" customHeight="false" outlineLevel="0" collapsed="false">
      <c r="D31" s="124"/>
      <c r="E31" s="124"/>
    </row>
    <row r="32" customFormat="false" ht="12.75" hidden="false" customHeight="false" outlineLevel="0" collapsed="false">
      <c r="D32" s="124"/>
      <c r="E32" s="124"/>
    </row>
    <row r="33" customFormat="false" ht="12.75" hidden="false" customHeight="false" outlineLevel="0" collapsed="false">
      <c r="D33" s="124"/>
      <c r="E33" s="124"/>
    </row>
    <row r="34" customFormat="false" ht="12.75" hidden="false" customHeight="false" outlineLevel="0" collapsed="false">
      <c r="D34" s="124"/>
      <c r="E34" s="124"/>
    </row>
    <row r="35" customFormat="false" ht="12.75" hidden="false" customHeight="true" outlineLevel="0" collapsed="false">
      <c r="A35" s="36" t="s">
        <v>47</v>
      </c>
      <c r="B35" s="36"/>
      <c r="C35" s="36"/>
      <c r="D35" s="36"/>
      <c r="E35" s="36"/>
      <c r="F35" s="36"/>
      <c r="G35" s="36"/>
      <c r="H35" s="36"/>
    </row>
    <row r="36" customFormat="false" ht="12.75" hidden="false" customHeight="false" outlineLevel="0" collapsed="false">
      <c r="G36" s="47"/>
      <c r="H36" s="49"/>
    </row>
    <row r="37" customFormat="false" ht="12.75" hidden="false" customHeight="false" outlineLevel="0" collapsed="false">
      <c r="G37" s="47"/>
      <c r="H37" s="49"/>
    </row>
    <row r="38" customFormat="false" ht="12.75" hidden="false" customHeight="false" outlineLevel="0" collapsed="false">
      <c r="G38" s="47"/>
      <c r="H38" s="49"/>
      <c r="K38" s="47"/>
      <c r="L38" s="49"/>
      <c r="M38" s="49"/>
    </row>
    <row r="39" customFormat="false" ht="12.75" hidden="false" customHeight="false" outlineLevel="0" collapsed="false">
      <c r="G39" s="47"/>
      <c r="H39" s="49"/>
      <c r="K39" s="47"/>
      <c r="L39" s="49"/>
      <c r="M39" s="49"/>
    </row>
    <row r="40" customFormat="false" ht="12.75" hidden="false" customHeight="false" outlineLevel="0" collapsed="false">
      <c r="K40" s="47"/>
      <c r="L40" s="49"/>
      <c r="M40" s="49"/>
    </row>
    <row r="41" customFormat="false" ht="12.75" hidden="false" customHeight="false" outlineLevel="0" collapsed="false">
      <c r="K41" s="47"/>
      <c r="L41" s="49"/>
      <c r="M41" s="49"/>
    </row>
    <row r="42" customFormat="false" ht="12.75" hidden="false" customHeight="false" outlineLevel="0" collapsed="false">
      <c r="I42" s="124"/>
      <c r="J42" s="124"/>
    </row>
    <row r="43" customFormat="false" ht="12.75" hidden="false" customHeight="false" outlineLevel="0" collapsed="false">
      <c r="I43" s="124"/>
      <c r="J43" s="124"/>
    </row>
    <row r="44" customFormat="false" ht="12.75" hidden="false" customHeight="false" outlineLevel="0" collapsed="false">
      <c r="I44" s="124"/>
      <c r="J44" s="124"/>
    </row>
    <row r="45" customFormat="false" ht="12.75" hidden="false" customHeight="false" outlineLevel="0" collapsed="false">
      <c r="I45" s="124"/>
      <c r="J45" s="124"/>
    </row>
  </sheetData>
  <mergeCells count="2">
    <mergeCell ref="A6:I6"/>
    <mergeCell ref="A35:H35"/>
  </mergeCells>
  <hyperlinks>
    <hyperlink ref="A35" location="Índice!A1" display="Volver a índice"/>
  </hyperlinks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5.29"/>
    <col collapsed="false" customWidth="true" hidden="false" outlineLevel="0" max="64" min="2" style="17" width="14.14"/>
  </cols>
  <sheetData>
    <row r="1" customFormat="false" ht="14.25" hidden="false" customHeight="true" outlineLevel="0" collapsed="false"/>
    <row r="2" customFormat="false" ht="14.25" hidden="false" customHeight="true" outlineLevel="0" collapsed="false"/>
    <row r="3" customFormat="false" ht="14.25" hidden="false" customHeight="true" outlineLevel="0" collapsed="false"/>
    <row r="4" customFormat="false" ht="14.25" hidden="false" customHeight="true" outlineLevel="0" collapsed="false"/>
    <row r="5" customFormat="false" ht="14.2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</row>
    <row r="6" customFormat="false" ht="42.75" hidden="false" customHeight="true" outlineLevel="0" collapsed="false">
      <c r="A6" s="2" t="s">
        <v>0</v>
      </c>
      <c r="B6" s="2"/>
      <c r="C6" s="2"/>
      <c r="D6" s="2"/>
      <c r="E6" s="2"/>
      <c r="F6" s="2"/>
      <c r="G6" s="2"/>
      <c r="H6" s="2"/>
      <c r="I6" s="2"/>
      <c r="J6" s="129"/>
    </row>
    <row r="7" customFormat="false" ht="14.25" hidden="false" customHeight="true" outlineLevel="0" collapsed="false">
      <c r="A7" s="1"/>
      <c r="B7" s="1"/>
      <c r="C7" s="1"/>
      <c r="D7" s="1"/>
      <c r="E7" s="1"/>
      <c r="F7" s="1"/>
      <c r="G7" s="1"/>
      <c r="H7" s="1"/>
      <c r="I7" s="1"/>
    </row>
    <row r="8" customFormat="false" ht="14.25" hidden="false" customHeight="true" outlineLevel="0" collapsed="false">
      <c r="A8" s="1"/>
      <c r="B8" s="1"/>
      <c r="C8" s="1"/>
      <c r="D8" s="1"/>
      <c r="E8" s="1"/>
      <c r="F8" s="1"/>
      <c r="G8" s="1"/>
      <c r="H8" s="1"/>
      <c r="I8" s="1"/>
    </row>
    <row r="9" customFormat="false" ht="14.2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0" customFormat="false" ht="12.75" hidden="false" customHeight="true" outlineLevel="0" collapsed="false">
      <c r="A10" s="130"/>
      <c r="B10" s="130"/>
      <c r="C10" s="130"/>
      <c r="D10" s="130"/>
    </row>
    <row r="11" customFormat="false" ht="12" hidden="false" customHeight="true" outlineLevel="0" collapsed="false">
      <c r="A11" s="56"/>
      <c r="B11" s="56"/>
    </row>
    <row r="12" customFormat="false" ht="12.75" hidden="false" customHeight="true" outlineLevel="0" collapsed="false">
      <c r="A12" s="5"/>
      <c r="B12" s="5" t="s">
        <v>34</v>
      </c>
    </row>
    <row r="37" customFormat="false" ht="12.75" hidden="false" customHeight="true" outlineLevel="0" collapsed="false">
      <c r="A37" s="36" t="s">
        <v>47</v>
      </c>
      <c r="B37" s="36"/>
      <c r="C37" s="36"/>
      <c r="D37" s="36"/>
      <c r="E37" s="36"/>
      <c r="F37" s="36"/>
      <c r="G37" s="36"/>
      <c r="H37" s="36"/>
    </row>
  </sheetData>
  <mergeCells count="2">
    <mergeCell ref="A6:I6"/>
    <mergeCell ref="A37:H37"/>
  </mergeCells>
  <hyperlinks>
    <hyperlink ref="A37" location="Índice!A1" display="Volver a índice"/>
  </hyperlinks>
  <printOptions headings="false" gridLines="false" gridLinesSet="true" horizontalCentered="false" verticalCentered="false"/>
  <pageMargins left="0" right="0" top="0.39375" bottom="0.39375" header="0" footer="0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N6553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5" zeroHeight="false" outlineLevelRow="0" outlineLevelCol="0"/>
  <cols>
    <col collapsed="false" customWidth="true" hidden="false" outlineLevel="0" max="1" min="1" style="17" width="3.29"/>
    <col collapsed="false" customWidth="true" hidden="false" outlineLevel="0" max="2" min="2" style="17" width="13.71"/>
    <col collapsed="false" customWidth="true" hidden="false" outlineLevel="0" max="3" min="3" style="17" width="1"/>
    <col collapsed="false" customWidth="true" hidden="false" outlineLevel="0" max="4" min="4" style="17" width="13.15"/>
    <col collapsed="false" customWidth="true" hidden="false" outlineLevel="0" max="5" min="5" style="17" width="10.71"/>
    <col collapsed="false" customWidth="true" hidden="false" outlineLevel="0" max="6" min="6" style="17" width="1"/>
    <col collapsed="false" customWidth="true" hidden="false" outlineLevel="0" max="7" min="7" style="17" width="13.15"/>
    <col collapsed="false" customWidth="true" hidden="false" outlineLevel="0" max="8" min="8" style="17" width="10.71"/>
    <col collapsed="false" customWidth="true" hidden="false" outlineLevel="0" max="9" min="9" style="17" width="1"/>
    <col collapsed="false" customWidth="true" hidden="false" outlineLevel="0" max="10" min="10" style="17" width="13.15"/>
    <col collapsed="false" customWidth="true" hidden="false" outlineLevel="0" max="11" min="11" style="17" width="10.71"/>
    <col collapsed="false" customWidth="true" hidden="false" outlineLevel="0" max="12" min="12" style="17" width="1"/>
    <col collapsed="false" customWidth="true" hidden="false" outlineLevel="0" max="13" min="13" style="17" width="13.15"/>
    <col collapsed="false" customWidth="true" hidden="false" outlineLevel="0" max="14" min="14" style="17" width="10.71"/>
    <col collapsed="false" customWidth="true" hidden="false" outlineLevel="0" max="64" min="15" style="17" width="13.71"/>
  </cols>
  <sheetData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customFormat="false" ht="15" hidden="false" customHeight="true" outlineLevel="0" collapsed="false">
      <c r="C10" s="5"/>
    </row>
    <row r="11" customFormat="false" ht="15" hidden="false" customHeight="true" outlineLevel="0" collapsed="false">
      <c r="B11" s="5" t="s">
        <v>5</v>
      </c>
      <c r="C11" s="5"/>
    </row>
    <row r="13" customFormat="false" ht="15" hidden="false" customHeight="true" outlineLevel="0" collapsed="false">
      <c r="B13" s="37" t="s">
        <v>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5" customFormat="false" ht="19.5" hidden="false" customHeight="true" outlineLevel="0" collapsed="false">
      <c r="B15" s="38"/>
      <c r="C15" s="39"/>
      <c r="D15" s="40" t="s">
        <v>48</v>
      </c>
      <c r="E15" s="40"/>
      <c r="F15" s="41"/>
      <c r="G15" s="40" t="s">
        <v>41</v>
      </c>
      <c r="H15" s="40"/>
      <c r="J15" s="42" t="s">
        <v>16</v>
      </c>
      <c r="K15" s="42"/>
      <c r="L15" s="42"/>
      <c r="M15" s="42"/>
      <c r="N15" s="42"/>
    </row>
    <row r="16" customFormat="false" ht="24.75" hidden="false" customHeight="true" outlineLevel="0" collapsed="false">
      <c r="B16" s="38"/>
      <c r="C16" s="39"/>
      <c r="D16" s="40"/>
      <c r="E16" s="40"/>
      <c r="F16" s="41"/>
      <c r="G16" s="40"/>
      <c r="H16" s="40"/>
      <c r="J16" s="43" t="s">
        <v>49</v>
      </c>
      <c r="K16" s="43"/>
      <c r="L16" s="41"/>
      <c r="M16" s="43" t="s">
        <v>50</v>
      </c>
      <c r="N16" s="43"/>
    </row>
    <row r="17" customFormat="false" ht="23.25" hidden="false" customHeight="true" outlineLevel="0" collapsed="false">
      <c r="B17" s="38"/>
      <c r="C17" s="39"/>
      <c r="D17" s="44" t="s">
        <v>51</v>
      </c>
      <c r="E17" s="45" t="s">
        <v>52</v>
      </c>
      <c r="F17" s="41"/>
      <c r="G17" s="44" t="s">
        <v>53</v>
      </c>
      <c r="H17" s="46" t="s">
        <v>52</v>
      </c>
      <c r="J17" s="44" t="s">
        <v>54</v>
      </c>
      <c r="K17" s="45" t="s">
        <v>52</v>
      </c>
      <c r="L17" s="41"/>
      <c r="M17" s="44" t="s">
        <v>55</v>
      </c>
      <c r="N17" s="45" t="s">
        <v>52</v>
      </c>
    </row>
    <row r="18" customFormat="false" ht="15" hidden="false" customHeight="true" outlineLevel="0" collapsed="false">
      <c r="B18" s="47" t="s">
        <v>56</v>
      </c>
      <c r="C18" s="47"/>
      <c r="D18" s="48" t="n">
        <v>8828.5</v>
      </c>
      <c r="E18" s="49" t="n">
        <v>5.86670547457285</v>
      </c>
      <c r="F18" s="49"/>
      <c r="G18" s="48" t="n">
        <v>4620.5</v>
      </c>
      <c r="H18" s="49" t="n">
        <v>5.61907066736877</v>
      </c>
      <c r="J18" s="50" t="n">
        <v>436</v>
      </c>
      <c r="K18" s="49" t="n">
        <v>4.7749425035593</v>
      </c>
      <c r="L18" s="49"/>
      <c r="M18" s="50" t="n">
        <v>263</v>
      </c>
      <c r="N18" s="49" t="n">
        <v>4.81332357247438</v>
      </c>
    </row>
    <row r="19" customFormat="false" ht="15" hidden="false" customHeight="true" outlineLevel="0" collapsed="false">
      <c r="B19" s="47" t="s">
        <v>57</v>
      </c>
      <c r="C19" s="47"/>
      <c r="D19" s="48" t="n">
        <v>18830.9</v>
      </c>
      <c r="E19" s="49" t="n">
        <v>12.5134897345114</v>
      </c>
      <c r="F19" s="49"/>
      <c r="G19" s="48" t="n">
        <v>6134.2</v>
      </c>
      <c r="H19" s="49" t="n">
        <v>7.45990764804102</v>
      </c>
      <c r="J19" s="50" t="n">
        <v>1018</v>
      </c>
      <c r="K19" s="49" t="n">
        <v>11.1488336436316</v>
      </c>
      <c r="L19" s="49"/>
      <c r="M19" s="50" t="n">
        <v>602</v>
      </c>
      <c r="N19" s="49" t="n">
        <v>11.0175695461201</v>
      </c>
    </row>
    <row r="20" customFormat="false" ht="15" hidden="false" customHeight="true" outlineLevel="0" collapsed="false">
      <c r="B20" s="47" t="s">
        <v>58</v>
      </c>
      <c r="C20" s="47"/>
      <c r="D20" s="48" t="n">
        <v>14320.5</v>
      </c>
      <c r="E20" s="49" t="n">
        <v>9.51624350100475</v>
      </c>
      <c r="F20" s="49"/>
      <c r="G20" s="48" t="n">
        <v>7978.7</v>
      </c>
      <c r="H20" s="49" t="n">
        <v>9.70303628043182</v>
      </c>
      <c r="J20" s="50" t="n">
        <v>895</v>
      </c>
      <c r="K20" s="49" t="n">
        <v>9.80177417588435</v>
      </c>
      <c r="L20" s="49"/>
      <c r="M20" s="50" t="n">
        <v>537</v>
      </c>
      <c r="N20" s="49" t="n">
        <v>9.82796486090776</v>
      </c>
    </row>
    <row r="21" customFormat="false" ht="15" hidden="false" customHeight="true" outlineLevel="0" collapsed="false">
      <c r="B21" s="47" t="s">
        <v>59</v>
      </c>
      <c r="C21" s="47"/>
      <c r="D21" s="48" t="n">
        <v>26074.3</v>
      </c>
      <c r="E21" s="49" t="n">
        <v>17.3268662349952</v>
      </c>
      <c r="F21" s="49"/>
      <c r="G21" s="48" t="n">
        <v>16466.8</v>
      </c>
      <c r="H21" s="49" t="n">
        <v>20.0255627887519</v>
      </c>
      <c r="J21" s="50" t="n">
        <v>1236</v>
      </c>
      <c r="K21" s="49" t="n">
        <v>13.5363048954112</v>
      </c>
      <c r="L21" s="49"/>
      <c r="M21" s="50" t="n">
        <v>754</v>
      </c>
      <c r="N21" s="49" t="n">
        <v>13.7994143484627</v>
      </c>
    </row>
    <row r="22" customFormat="false" ht="15" hidden="false" customHeight="true" outlineLevel="0" collapsed="false">
      <c r="B22" s="47" t="s">
        <v>60</v>
      </c>
      <c r="C22" s="47"/>
      <c r="D22" s="48" t="n">
        <v>9316.8</v>
      </c>
      <c r="E22" s="49" t="n">
        <v>6.19119007368186</v>
      </c>
      <c r="F22" s="49"/>
      <c r="G22" s="48" t="n">
        <v>3176.7</v>
      </c>
      <c r="H22" s="49" t="n">
        <v>3.86324029629486</v>
      </c>
      <c r="J22" s="50" t="n">
        <v>565</v>
      </c>
      <c r="K22" s="49" t="n">
        <v>6.18771218924543</v>
      </c>
      <c r="L22" s="49"/>
      <c r="M22" s="50" t="n">
        <v>340</v>
      </c>
      <c r="N22" s="49" t="n">
        <v>6.22254758418741</v>
      </c>
    </row>
    <row r="23" customFormat="false" ht="15" hidden="false" customHeight="true" outlineLevel="0" collapsed="false">
      <c r="B23" s="47" t="s">
        <v>61</v>
      </c>
      <c r="C23" s="47"/>
      <c r="D23" s="48" t="n">
        <v>24177.4</v>
      </c>
      <c r="E23" s="49" t="n">
        <v>16.0663402549626</v>
      </c>
      <c r="F23" s="49"/>
      <c r="G23" s="48" t="n">
        <v>9834.9</v>
      </c>
      <c r="H23" s="49" t="n">
        <v>11.9603934869614</v>
      </c>
      <c r="J23" s="50" t="n">
        <v>1528</v>
      </c>
      <c r="K23" s="49" t="n">
        <v>16.7342021684372</v>
      </c>
      <c r="L23" s="49"/>
      <c r="M23" s="50" t="n">
        <v>897</v>
      </c>
      <c r="N23" s="49" t="n">
        <v>16.4165446559297</v>
      </c>
    </row>
    <row r="24" customFormat="false" ht="15" hidden="false" customHeight="true" outlineLevel="0" collapsed="false">
      <c r="B24" s="47" t="s">
        <v>62</v>
      </c>
      <c r="C24" s="47"/>
      <c r="D24" s="48" t="n">
        <v>33373.4</v>
      </c>
      <c r="E24" s="49" t="n">
        <v>22.1772564405176</v>
      </c>
      <c r="F24" s="49"/>
      <c r="G24" s="48" t="n">
        <v>29029.5</v>
      </c>
      <c r="H24" s="49" t="n">
        <v>35.3032814497093</v>
      </c>
      <c r="J24" s="50" t="n">
        <v>2461</v>
      </c>
      <c r="K24" s="49" t="n">
        <v>26.9521410579345</v>
      </c>
      <c r="L24" s="49"/>
      <c r="M24" s="50" t="n">
        <v>1483</v>
      </c>
      <c r="N24" s="49" t="n">
        <v>27.1412884333821</v>
      </c>
    </row>
    <row r="25" customFormat="false" ht="15" hidden="false" customHeight="true" outlineLevel="0" collapsed="false">
      <c r="B25" s="51" t="s">
        <v>63</v>
      </c>
      <c r="C25" s="47"/>
      <c r="D25" s="52" t="n">
        <v>150484.8</v>
      </c>
      <c r="E25" s="53" t="n">
        <v>100</v>
      </c>
      <c r="F25" s="49"/>
      <c r="G25" s="52" t="n">
        <v>82228.9</v>
      </c>
      <c r="H25" s="53" t="n">
        <v>100</v>
      </c>
      <c r="J25" s="54" t="n">
        <v>9131</v>
      </c>
      <c r="K25" s="53" t="n">
        <v>100</v>
      </c>
      <c r="L25" s="49"/>
      <c r="M25" s="54" t="n">
        <v>5464</v>
      </c>
      <c r="N25" s="53" t="n">
        <v>100</v>
      </c>
    </row>
    <row r="26" customFormat="false" ht="15" hidden="false" customHeight="true" outlineLevel="0" collapsed="false">
      <c r="B26" s="55"/>
      <c r="C26" s="55"/>
      <c r="D26" s="56"/>
      <c r="E26" s="56"/>
      <c r="F26" s="56"/>
      <c r="G26" s="56"/>
      <c r="H26" s="56"/>
    </row>
    <row r="27" customFormat="false" ht="12.75" hidden="false" customHeight="true" outlineLevel="0" collapsed="false"/>
    <row r="28" customFormat="false" ht="12.75" hidden="false" customHeight="true" outlineLevel="0" collapsed="false">
      <c r="A28" s="36" t="s">
        <v>47</v>
      </c>
      <c r="B28" s="36"/>
      <c r="C28" s="36"/>
      <c r="D28" s="36"/>
      <c r="E28" s="36"/>
      <c r="F28" s="36"/>
      <c r="G28" s="36"/>
      <c r="H28" s="36"/>
    </row>
    <row r="65535" customFormat="false" ht="12.75" hidden="false" customHeight="true" outlineLevel="0" collapsed="false"/>
  </sheetData>
  <mergeCells count="9">
    <mergeCell ref="A6:N6"/>
    <mergeCell ref="B13:N13"/>
    <mergeCell ref="B15:B17"/>
    <mergeCell ref="D15:E16"/>
    <mergeCell ref="G15:H16"/>
    <mergeCell ref="J15:N15"/>
    <mergeCell ref="J16:K16"/>
    <mergeCell ref="M16:N16"/>
    <mergeCell ref="A28:H28"/>
  </mergeCells>
  <hyperlinks>
    <hyperlink ref="A28" location="Índice!A1" display="Volver a índice"/>
  </hyperlinks>
  <printOptions headings="false" gridLines="false" gridLinesSet="true" horizontalCentered="false" verticalCentered="false"/>
  <pageMargins left="0.240277777777778" right="0.179861111111111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4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3.29"/>
    <col collapsed="false" customWidth="true" hidden="false" outlineLevel="0" max="2" min="2" style="17" width="51.42"/>
    <col collapsed="false" customWidth="true" hidden="false" outlineLevel="0" max="3" min="3" style="17" width="1"/>
    <col collapsed="false" customWidth="true" hidden="false" outlineLevel="0" max="4" min="4" style="17" width="16.84"/>
    <col collapsed="false" customWidth="true" hidden="false" outlineLevel="0" max="5" min="5" style="17" width="13.15"/>
    <col collapsed="false" customWidth="true" hidden="false" outlineLevel="0" max="6" min="6" style="17" width="1"/>
    <col collapsed="false" customWidth="true" hidden="false" outlineLevel="0" max="7" min="7" style="17" width="15.71"/>
    <col collapsed="false" customWidth="true" hidden="false" outlineLevel="0" max="64" min="8" style="17" width="13.71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  <c r="P6" s="19"/>
    </row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0" customFormat="false" ht="15" hidden="false" customHeight="true" outlineLevel="0" collapsed="false"/>
    <row r="11" customFormat="false" ht="15" hidden="false" customHeight="true" outlineLevel="0" collapsed="false">
      <c r="B11" s="5" t="s">
        <v>8</v>
      </c>
    </row>
    <row r="12" customFormat="false" ht="15" hidden="false" customHeight="true" outlineLevel="0" collapsed="false"/>
    <row r="13" customFormat="false" ht="15" hidden="false" customHeight="true" outlineLevel="0" collapsed="false">
      <c r="B13" s="37" t="s">
        <v>9</v>
      </c>
      <c r="C13" s="37"/>
      <c r="D13" s="37"/>
      <c r="E13" s="37"/>
      <c r="F13" s="37"/>
      <c r="G13" s="37"/>
    </row>
    <row r="14" customFormat="false" ht="15" hidden="false" customHeight="true" outlineLevel="0" collapsed="false"/>
    <row r="15" customFormat="false" ht="15" hidden="false" customHeight="true" outlineLevel="0" collapsed="false">
      <c r="B15" s="57"/>
      <c r="D15" s="58" t="s">
        <v>64</v>
      </c>
      <c r="E15" s="58"/>
      <c r="F15" s="41"/>
      <c r="G15" s="59" t="s">
        <v>65</v>
      </c>
    </row>
    <row r="16" customFormat="false" ht="27" hidden="false" customHeight="true" outlineLevel="0" collapsed="false">
      <c r="B16" s="60"/>
      <c r="C16" s="56"/>
      <c r="D16" s="46" t="s">
        <v>66</v>
      </c>
      <c r="E16" s="61" t="s">
        <v>52</v>
      </c>
      <c r="F16" s="41"/>
      <c r="G16" s="62" t="s">
        <v>67</v>
      </c>
    </row>
    <row r="17" customFormat="false" ht="15" hidden="false" customHeight="true" outlineLevel="0" collapsed="false">
      <c r="B17" s="47" t="s">
        <v>56</v>
      </c>
      <c r="C17" s="5"/>
      <c r="D17" s="48" t="n">
        <v>8828.5</v>
      </c>
      <c r="E17" s="49" t="n">
        <v>5.86670547457285</v>
      </c>
      <c r="F17" s="49"/>
      <c r="G17" s="48" t="n">
        <v>166.575471698113</v>
      </c>
    </row>
    <row r="18" customFormat="false" ht="15" hidden="false" customHeight="true" outlineLevel="0" collapsed="false">
      <c r="B18" s="47" t="s">
        <v>57</v>
      </c>
      <c r="C18" s="5"/>
      <c r="D18" s="48" t="n">
        <v>18830.9</v>
      </c>
      <c r="E18" s="49" t="n">
        <v>12.5134897345114</v>
      </c>
      <c r="F18" s="49"/>
      <c r="G18" s="48" t="n">
        <v>181.066346153846</v>
      </c>
    </row>
    <row r="19" customFormat="false" ht="15" hidden="false" customHeight="true" outlineLevel="0" collapsed="false">
      <c r="B19" s="47" t="s">
        <v>58</v>
      </c>
      <c r="C19" s="5"/>
      <c r="D19" s="48" t="n">
        <v>14320.5</v>
      </c>
      <c r="E19" s="49" t="n">
        <v>9.51624350100475</v>
      </c>
      <c r="F19" s="49"/>
      <c r="G19" s="48" t="n">
        <v>216.977272727273</v>
      </c>
    </row>
    <row r="20" customFormat="false" ht="15" hidden="false" customHeight="true" outlineLevel="0" collapsed="false">
      <c r="B20" s="47" t="s">
        <v>59</v>
      </c>
      <c r="C20" s="5"/>
      <c r="D20" s="48" t="n">
        <v>26074.3</v>
      </c>
      <c r="E20" s="49" t="n">
        <v>17.3268662349952</v>
      </c>
      <c r="F20" s="49"/>
      <c r="G20" s="48" t="n">
        <v>314.148192771084</v>
      </c>
    </row>
    <row r="21" customFormat="false" ht="15" hidden="false" customHeight="true" outlineLevel="0" collapsed="false">
      <c r="B21" s="47" t="s">
        <v>60</v>
      </c>
      <c r="C21" s="5"/>
      <c r="D21" s="48" t="n">
        <v>9316.8</v>
      </c>
      <c r="E21" s="49" t="n">
        <v>6.19119007368186</v>
      </c>
      <c r="F21" s="49"/>
      <c r="G21" s="48" t="n">
        <v>172.533333333333</v>
      </c>
    </row>
    <row r="22" customFormat="false" ht="15" hidden="false" customHeight="true" outlineLevel="0" collapsed="false">
      <c r="B22" s="47" t="s">
        <v>68</v>
      </c>
      <c r="C22" s="5"/>
      <c r="D22" s="48" t="n">
        <v>15563</v>
      </c>
      <c r="E22" s="49" t="n">
        <v>10.3419082857538</v>
      </c>
      <c r="F22" s="49"/>
      <c r="G22" s="48" t="n">
        <v>167.344086021505</v>
      </c>
    </row>
    <row r="23" customFormat="false" ht="15" hidden="false" customHeight="true" outlineLevel="0" collapsed="false">
      <c r="B23" s="47" t="s">
        <v>62</v>
      </c>
      <c r="C23" s="5"/>
      <c r="D23" s="48" t="n">
        <v>33373.4</v>
      </c>
      <c r="E23" s="49" t="n">
        <v>22.1772564405176</v>
      </c>
      <c r="F23" s="49"/>
      <c r="G23" s="48" t="n">
        <v>168.552525252525</v>
      </c>
    </row>
    <row r="24" customFormat="false" ht="15" hidden="false" customHeight="true" outlineLevel="0" collapsed="false">
      <c r="B24" s="51" t="s">
        <v>63</v>
      </c>
      <c r="C24" s="5"/>
      <c r="D24" s="52" t="n">
        <v>150484.8</v>
      </c>
      <c r="E24" s="53" t="n">
        <v>100</v>
      </c>
      <c r="F24" s="49"/>
      <c r="G24" s="52" t="n">
        <v>196.199217731421</v>
      </c>
    </row>
    <row r="25" customFormat="false" ht="15" hidden="false" customHeight="true" outlineLevel="0" collapsed="false">
      <c r="B25" s="55"/>
      <c r="C25" s="55"/>
      <c r="D25" s="63"/>
    </row>
    <row r="26" customFormat="false" ht="15" hidden="false" customHeight="true" outlineLevel="0" collapsed="false"/>
    <row r="27" customFormat="false" ht="12.75" hidden="false" customHeight="true" outlineLevel="0" collapsed="false">
      <c r="A27" s="36" t="s">
        <v>47</v>
      </c>
      <c r="B27" s="36"/>
      <c r="C27" s="36"/>
      <c r="D27" s="36"/>
      <c r="E27" s="36"/>
      <c r="F27" s="36"/>
      <c r="G27" s="36"/>
      <c r="H27" s="36"/>
    </row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  <row r="33" customFormat="false" ht="15" hidden="false" customHeight="true" outlineLevel="0" collapsed="false"/>
    <row r="34" customFormat="false" ht="15" hidden="false" customHeight="true" outlineLevel="0" collapsed="false"/>
    <row r="35" customFormat="false" ht="15" hidden="false" customHeight="true" outlineLevel="0" collapsed="false"/>
    <row r="36" customFormat="false" ht="15" hidden="false" customHeight="true" outlineLevel="0" collapsed="false"/>
    <row r="37" customFormat="false" ht="15" hidden="false" customHeight="true" outlineLevel="0" collapsed="false"/>
    <row r="38" customFormat="false" ht="15" hidden="false" customHeight="true" outlineLevel="0" collapsed="false"/>
    <row r="39" customFormat="false" ht="15" hidden="false" customHeight="true" outlineLevel="0" collapsed="false"/>
    <row r="40" customFormat="false" ht="15" hidden="false" customHeight="true" outlineLevel="0" collapsed="false"/>
    <row r="41" customFormat="false" ht="15" hidden="false" customHeight="true" outlineLevel="0" collapsed="false"/>
    <row r="42" customFormat="false" ht="15" hidden="false" customHeight="true" outlineLevel="0" collapsed="false"/>
    <row r="43" customFormat="false" ht="15" hidden="false" customHeight="true" outlineLevel="0" collapsed="false"/>
    <row r="44" customFormat="false" ht="15" hidden="false" customHeight="true" outlineLevel="0" collapsed="false"/>
    <row r="45" customFormat="false" ht="15" hidden="false" customHeight="true" outlineLevel="0" collapsed="false"/>
    <row r="46" customFormat="false" ht="15" hidden="false" customHeight="true" outlineLevel="0" collapsed="false"/>
  </sheetData>
  <mergeCells count="4">
    <mergeCell ref="A6:H6"/>
    <mergeCell ref="B13:G13"/>
    <mergeCell ref="D15:E15"/>
    <mergeCell ref="A27:H27"/>
  </mergeCells>
  <hyperlinks>
    <hyperlink ref="A27" location="Índice!A1" display="Volver a índice"/>
  </hyperlinks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O6553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5" zeroHeight="false" outlineLevelRow="0" outlineLevelCol="0"/>
  <cols>
    <col collapsed="false" customWidth="true" hidden="false" outlineLevel="0" max="2" min="1" style="17" width="3.29"/>
    <col collapsed="false" customWidth="true" hidden="false" outlineLevel="0" max="3" min="3" style="17" width="46.42"/>
    <col collapsed="false" customWidth="true" hidden="false" outlineLevel="0" max="4" min="4" style="17" width="1"/>
    <col collapsed="false" customWidth="true" hidden="false" outlineLevel="0" max="5" min="5" style="17" width="24.29"/>
    <col collapsed="false" customWidth="true" hidden="false" outlineLevel="0" max="6" min="6" style="17" width="1"/>
    <col collapsed="false" customWidth="true" hidden="false" outlineLevel="0" max="7" min="7" style="17" width="24.29"/>
    <col collapsed="false" customWidth="true" hidden="false" outlineLevel="0" max="64" min="8" style="17" width="13.71"/>
  </cols>
  <sheetData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9"/>
      <c r="J6" s="19"/>
      <c r="K6" s="19"/>
      <c r="L6" s="19"/>
      <c r="M6" s="19"/>
      <c r="N6" s="19"/>
      <c r="O6" s="19"/>
    </row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</row>
    <row r="11" customFormat="false" ht="15" hidden="false" customHeight="true" outlineLevel="0" collapsed="false">
      <c r="B11" s="5" t="s">
        <v>8</v>
      </c>
    </row>
    <row r="12" customFormat="false" ht="12.75" hidden="false" customHeight="true" outlineLevel="0" collapsed="false"/>
    <row r="13" customFormat="false" ht="36.75" hidden="false" customHeight="true" outlineLevel="0" collapsed="false">
      <c r="B13" s="64" t="s">
        <v>69</v>
      </c>
      <c r="C13" s="64"/>
      <c r="D13" s="64"/>
      <c r="E13" s="64"/>
      <c r="F13" s="64"/>
      <c r="G13" s="64"/>
    </row>
    <row r="14" customFormat="false" ht="12.75" hidden="false" customHeight="true" outlineLevel="0" collapsed="false"/>
    <row r="15" customFormat="false" ht="39" hidden="false" customHeight="true" outlineLevel="0" collapsed="false">
      <c r="B15" s="38"/>
      <c r="C15" s="38"/>
      <c r="D15" s="65"/>
      <c r="E15" s="40" t="s">
        <v>70</v>
      </c>
      <c r="G15" s="40" t="s">
        <v>71</v>
      </c>
    </row>
    <row r="16" customFormat="false" ht="15" hidden="false" customHeight="true" outlineLevel="0" collapsed="false">
      <c r="B16" s="66" t="s">
        <v>72</v>
      </c>
      <c r="C16" s="67"/>
      <c r="D16" s="68"/>
      <c r="E16" s="69"/>
      <c r="G16" s="69"/>
    </row>
    <row r="17" customFormat="false" ht="15" hidden="false" customHeight="true" outlineLevel="0" collapsed="false">
      <c r="B17" s="70" t="s">
        <v>73</v>
      </c>
      <c r="C17" s="70"/>
      <c r="D17" s="71"/>
      <c r="E17" s="72" t="s">
        <v>74</v>
      </c>
      <c r="G17" s="72" t="s">
        <v>74</v>
      </c>
    </row>
    <row r="18" customFormat="false" ht="15" hidden="false" customHeight="true" outlineLevel="0" collapsed="false">
      <c r="C18" s="68" t="s">
        <v>75</v>
      </c>
      <c r="D18" s="5"/>
      <c r="E18" s="73" t="n">
        <v>9.55882352941176</v>
      </c>
      <c r="G18" s="73" t="n">
        <v>11.0294117647059</v>
      </c>
    </row>
    <row r="19" customFormat="false" ht="15" hidden="false" customHeight="true" outlineLevel="0" collapsed="false">
      <c r="C19" s="68" t="s">
        <v>76</v>
      </c>
      <c r="D19" s="5"/>
      <c r="E19" s="73" t="n">
        <v>2.94117647058824</v>
      </c>
      <c r="G19" s="73" t="n">
        <v>6.61764705882353</v>
      </c>
    </row>
    <row r="20" customFormat="false" ht="15" hidden="false" customHeight="true" outlineLevel="0" collapsed="false">
      <c r="C20" s="68" t="s">
        <v>77</v>
      </c>
      <c r="D20" s="5"/>
      <c r="E20" s="73" t="n">
        <v>27.2058823529412</v>
      </c>
      <c r="G20" s="73" t="n">
        <v>77.2058823529412</v>
      </c>
    </row>
    <row r="21" customFormat="false" ht="15" hidden="false" customHeight="true" outlineLevel="0" collapsed="false">
      <c r="C21" s="68" t="s">
        <v>78</v>
      </c>
      <c r="D21" s="5"/>
      <c r="E21" s="73" t="n">
        <v>60.2941176470588</v>
      </c>
      <c r="G21" s="73" t="n">
        <v>5.14705882352941</v>
      </c>
    </row>
    <row r="22" customFormat="false" ht="15" hidden="false" customHeight="true" outlineLevel="0" collapsed="false">
      <c r="B22" s="38"/>
      <c r="C22" s="67" t="s">
        <v>79</v>
      </c>
      <c r="D22" s="5"/>
      <c r="E22" s="53" t="n">
        <v>100</v>
      </c>
      <c r="G22" s="53" t="n">
        <v>100</v>
      </c>
    </row>
    <row r="23" customFormat="false" ht="12.75" hidden="false" customHeight="true" outlineLevel="0" collapsed="false"/>
    <row r="24" customFormat="false" ht="12.75" hidden="false" customHeight="true" outlineLevel="0" collapsed="false">
      <c r="A24" s="36" t="s">
        <v>47</v>
      </c>
      <c r="B24" s="36"/>
      <c r="C24" s="36"/>
      <c r="D24" s="36"/>
      <c r="E24" s="36"/>
      <c r="F24" s="36"/>
      <c r="G24" s="36"/>
      <c r="H24" s="36"/>
    </row>
    <row r="65535" customFormat="false" ht="12.75" hidden="false" customHeight="true" outlineLevel="0" collapsed="false"/>
  </sheetData>
  <mergeCells count="5">
    <mergeCell ref="A6:H6"/>
    <mergeCell ref="B13:G13"/>
    <mergeCell ref="B15:C15"/>
    <mergeCell ref="B17:C17"/>
    <mergeCell ref="A24:H24"/>
  </mergeCells>
  <hyperlinks>
    <hyperlink ref="A24" location="Índice!A1" display="Volver a índice"/>
  </hyperlinks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3.29"/>
    <col collapsed="false" customWidth="true" hidden="false" outlineLevel="0" max="2" min="2" style="17" width="90.86"/>
    <col collapsed="false" customWidth="true" hidden="false" outlineLevel="0" max="3" min="3" style="17" width="1"/>
    <col collapsed="false" customWidth="true" hidden="false" outlineLevel="0" max="4" min="4" style="17" width="20.71"/>
    <col collapsed="false" customWidth="true" hidden="false" outlineLevel="0" max="64" min="5" style="17" width="13.71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45" hidden="false" customHeight="true" outlineLevel="0" collapsed="false">
      <c r="A6" s="18" t="s">
        <v>0</v>
      </c>
      <c r="B6" s="18"/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0" customFormat="false" ht="15" hidden="false" customHeight="true" outlineLevel="0" collapsed="false"/>
    <row r="11" customFormat="false" ht="15" hidden="false" customHeight="true" outlineLevel="0" collapsed="false">
      <c r="B11" s="5" t="s">
        <v>8</v>
      </c>
      <c r="C11" s="5"/>
    </row>
    <row r="12" customFormat="false" ht="15" hidden="false" customHeight="true" outlineLevel="0" collapsed="false"/>
    <row r="13" customFormat="false" ht="24.75" hidden="false" customHeight="true" outlineLevel="0" collapsed="false">
      <c r="B13" s="64" t="s">
        <v>80</v>
      </c>
      <c r="C13" s="64"/>
      <c r="D13" s="64"/>
      <c r="E13" s="56"/>
    </row>
    <row r="14" customFormat="false" ht="15" hidden="false" customHeight="true" outlineLevel="0" collapsed="false">
      <c r="B14" s="56"/>
      <c r="C14" s="56"/>
      <c r="D14" s="56"/>
      <c r="E14" s="56"/>
    </row>
    <row r="15" customFormat="false" ht="15" hidden="false" customHeight="true" outlineLevel="0" collapsed="false">
      <c r="B15" s="74"/>
      <c r="C15" s="75"/>
      <c r="D15" s="76" t="s">
        <v>52</v>
      </c>
    </row>
    <row r="16" customFormat="false" ht="17.25" hidden="false" customHeight="true" outlineLevel="0" collapsed="false">
      <c r="B16" s="77" t="s">
        <v>81</v>
      </c>
      <c r="C16" s="68"/>
      <c r="D16" s="73" t="n">
        <v>100</v>
      </c>
    </row>
    <row r="17" customFormat="false" ht="15" hidden="false" customHeight="true" outlineLevel="0" collapsed="false">
      <c r="B17" s="78" t="s">
        <v>82</v>
      </c>
      <c r="C17" s="68"/>
      <c r="D17" s="73" t="n">
        <v>0</v>
      </c>
    </row>
    <row r="18" customFormat="false" ht="15" hidden="false" customHeight="true" outlineLevel="0" collapsed="false">
      <c r="B18" s="79" t="s">
        <v>83</v>
      </c>
      <c r="C18" s="5"/>
      <c r="D18" s="53" t="n">
        <v>100</v>
      </c>
    </row>
    <row r="19" customFormat="false" ht="15" hidden="false" customHeight="true" outlineLevel="0" collapsed="false">
      <c r="B19" s="56"/>
      <c r="C19" s="56"/>
      <c r="D19" s="39"/>
      <c r="E19" s="56"/>
    </row>
    <row r="20" customFormat="false" ht="15" hidden="false" customHeight="true" outlineLevel="0" collapsed="false">
      <c r="B20" s="56"/>
      <c r="C20" s="56"/>
      <c r="D20" s="56"/>
    </row>
    <row r="21" customFormat="false" ht="15" hidden="false" customHeight="true" outlineLevel="0" collapsed="false"/>
    <row r="22" customFormat="false" ht="12.75" hidden="false" customHeight="true" outlineLevel="0" collapsed="false">
      <c r="A22" s="36" t="s">
        <v>47</v>
      </c>
      <c r="B22" s="36"/>
      <c r="C22" s="36"/>
      <c r="D22" s="36"/>
      <c r="E22" s="36"/>
      <c r="F22" s="36"/>
      <c r="G22" s="36"/>
      <c r="H22" s="36"/>
    </row>
  </sheetData>
  <mergeCells count="3">
    <mergeCell ref="A6:D6"/>
    <mergeCell ref="B13:D13"/>
    <mergeCell ref="A22:H22"/>
  </mergeCells>
  <hyperlinks>
    <hyperlink ref="A22" location="Índice!A1" display="Volver a índice"/>
  </hyperlinks>
  <printOptions headings="false" gridLines="false" gridLinesSet="true" horizontalCentered="false" verticalCentered="false"/>
  <pageMargins left="0.747916666666667" right="0.109722222222222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2"/>
  <sheetViews>
    <sheetView showFormulas="false" showGridLines="fals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3.29"/>
    <col collapsed="false" customWidth="true" hidden="false" outlineLevel="0" max="2" min="2" style="17" width="65"/>
    <col collapsed="false" customWidth="true" hidden="false" outlineLevel="0" max="3" min="3" style="17" width="1"/>
    <col collapsed="false" customWidth="true" hidden="false" outlineLevel="0" max="4" min="4" style="17" width="18.14"/>
    <col collapsed="false" customWidth="true" hidden="false" outlineLevel="0" max="5" min="5" style="17" width="16.29"/>
    <col collapsed="false" customWidth="true" hidden="false" outlineLevel="0" max="64" min="6" style="17" width="13.71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9"/>
      <c r="H6" s="19"/>
      <c r="I6" s="19"/>
      <c r="J6" s="19"/>
      <c r="K6" s="19"/>
      <c r="L6" s="19"/>
      <c r="M6" s="19"/>
      <c r="N6" s="19"/>
    </row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0" customFormat="false" ht="15" hidden="false" customHeight="true" outlineLevel="0" collapsed="false"/>
    <row r="11" customFormat="false" ht="15" hidden="false" customHeight="true" outlineLevel="0" collapsed="false">
      <c r="B11" s="5" t="s">
        <v>13</v>
      </c>
      <c r="C11" s="5"/>
    </row>
    <row r="12" customFormat="false" ht="15" hidden="false" customHeight="true" outlineLevel="0" collapsed="false"/>
    <row r="13" customFormat="false" ht="15" hidden="false" customHeight="true" outlineLevel="0" collapsed="false">
      <c r="B13" s="64" t="s">
        <v>84</v>
      </c>
      <c r="C13" s="64"/>
      <c r="D13" s="64"/>
      <c r="E13" s="64"/>
    </row>
    <row r="14" customFormat="false" ht="15" hidden="false" customHeight="true" outlineLevel="0" collapsed="false"/>
    <row r="15" customFormat="false" ht="15" hidden="false" customHeight="true" outlineLevel="0" collapsed="false">
      <c r="B15" s="80"/>
      <c r="C15" s="56"/>
      <c r="D15" s="40" t="s">
        <v>85</v>
      </c>
      <c r="E15" s="40"/>
    </row>
    <row r="16" customFormat="false" ht="15" hidden="false" customHeight="true" outlineLevel="0" collapsed="false">
      <c r="B16" s="81"/>
      <c r="D16" s="46" t="s">
        <v>66</v>
      </c>
      <c r="E16" s="46" t="s">
        <v>52</v>
      </c>
    </row>
    <row r="17" customFormat="false" ht="15" hidden="false" customHeight="true" outlineLevel="0" collapsed="false">
      <c r="B17" s="68" t="s">
        <v>86</v>
      </c>
      <c r="C17" s="5"/>
      <c r="D17" s="48" t="n">
        <v>43605.1</v>
      </c>
      <c r="E17" s="49" t="n">
        <v>53.0289229212601</v>
      </c>
    </row>
    <row r="18" customFormat="false" ht="15" hidden="false" customHeight="true" outlineLevel="0" collapsed="false">
      <c r="B18" s="68" t="s">
        <v>87</v>
      </c>
      <c r="C18" s="5"/>
      <c r="D18" s="48" t="n">
        <v>15893</v>
      </c>
      <c r="E18" s="49" t="n">
        <v>19.327754597228</v>
      </c>
    </row>
    <row r="19" customFormat="false" ht="15" hidden="false" customHeight="true" outlineLevel="0" collapsed="false">
      <c r="B19" s="68" t="s">
        <v>88</v>
      </c>
      <c r="C19" s="5"/>
      <c r="D19" s="48" t="n">
        <v>22730.8</v>
      </c>
      <c r="E19" s="49" t="n">
        <v>27.643322481512</v>
      </c>
    </row>
    <row r="20" customFormat="false" ht="15" hidden="false" customHeight="true" outlineLevel="0" collapsed="false">
      <c r="B20" s="67" t="s">
        <v>89</v>
      </c>
      <c r="C20" s="5"/>
      <c r="D20" s="52" t="n">
        <v>82228.9</v>
      </c>
      <c r="E20" s="53" t="n">
        <v>100</v>
      </c>
    </row>
    <row r="21" customFormat="false" ht="15" hidden="false" customHeight="true" outlineLevel="0" collapsed="false">
      <c r="B21" s="55"/>
    </row>
    <row r="22" customFormat="false" ht="15" hidden="false" customHeight="true" outlineLevel="0" collapsed="false"/>
  </sheetData>
  <mergeCells count="3">
    <mergeCell ref="A6:F6"/>
    <mergeCell ref="B13:E13"/>
    <mergeCell ref="D15:E15"/>
  </mergeCells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3.29"/>
    <col collapsed="false" customWidth="true" hidden="false" outlineLevel="0" max="2" min="2" style="17" width="15.71"/>
    <col collapsed="false" customWidth="true" hidden="false" outlineLevel="0" max="3" min="3" style="17" width="1"/>
    <col collapsed="false" customWidth="true" hidden="false" outlineLevel="0" max="4" min="4" style="17" width="15.71"/>
    <col collapsed="false" customWidth="true" hidden="false" outlineLevel="0" max="5" min="5" style="17" width="12"/>
    <col collapsed="false" customWidth="true" hidden="false" outlineLevel="0" max="6" min="6" style="17" width="1"/>
    <col collapsed="false" customWidth="true" hidden="false" outlineLevel="0" max="7" min="7" style="17" width="15.71"/>
    <col collapsed="false" customWidth="true" hidden="false" outlineLevel="0" max="8" min="8" style="17" width="12"/>
    <col collapsed="false" customWidth="true" hidden="false" outlineLevel="0" max="9" min="9" style="17" width="1"/>
    <col collapsed="false" customWidth="true" hidden="false" outlineLevel="0" max="10" min="10" style="17" width="15.71"/>
    <col collapsed="false" customWidth="true" hidden="false" outlineLevel="0" max="11" min="11" style="17" width="12"/>
    <col collapsed="false" customWidth="true" hidden="false" outlineLevel="0" max="64" min="12" style="17" width="13.71"/>
  </cols>
  <sheetData>
    <row r="1" customFormat="false" ht="15" hidden="false" customHeight="true" outlineLevel="0" collapsed="false"/>
    <row r="2" customFormat="false" ht="15" hidden="false" customHeight="true" outlineLevel="0" collapsed="false"/>
    <row r="3" customFormat="false" ht="15" hidden="false" customHeight="true" outlineLevel="0" collapsed="false"/>
    <row r="4" customFormat="false" ht="15" hidden="false" customHeight="true" outlineLevel="0" collapsed="false"/>
    <row r="5" customFormat="false" ht="15" hidden="false" customHeight="true" outlineLevel="0" collapsed="false"/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19"/>
    </row>
    <row r="7" customFormat="false" ht="15" hidden="false" customHeight="true" outlineLevel="0" collapsed="false"/>
    <row r="8" customFormat="false" ht="15" hidden="false" customHeight="true" outlineLevel="0" collapsed="false"/>
    <row r="9" customFormat="false" ht="15" hidden="false" customHeight="tru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0" customFormat="false" ht="15" hidden="false" customHeight="true" outlineLevel="0" collapsed="false"/>
    <row r="11" customFormat="false" ht="15" hidden="false" customHeight="true" outlineLevel="0" collapsed="false">
      <c r="B11" s="5" t="s">
        <v>13</v>
      </c>
      <c r="C11" s="5"/>
    </row>
    <row r="12" customFormat="false" ht="15" hidden="false" customHeight="true" outlineLevel="0" collapsed="false"/>
    <row r="13" customFormat="false" ht="24.75" hidden="false" customHeight="true" outlineLevel="0" collapsed="false">
      <c r="B13" s="64" t="s">
        <v>90</v>
      </c>
      <c r="C13" s="64"/>
      <c r="D13" s="64"/>
      <c r="E13" s="64"/>
      <c r="F13" s="64"/>
      <c r="G13" s="64"/>
      <c r="H13" s="64"/>
      <c r="I13" s="64"/>
      <c r="J13" s="64"/>
      <c r="K13" s="64"/>
    </row>
    <row r="14" customFormat="false" ht="15" hidden="false" customHeight="true" outlineLevel="0" collapsed="false"/>
    <row r="15" customFormat="false" ht="15" hidden="false" customHeight="true" outlineLevel="0" collapsed="false">
      <c r="B15" s="57"/>
      <c r="D15" s="59" t="s">
        <v>91</v>
      </c>
      <c r="E15" s="59"/>
      <c r="F15" s="82"/>
      <c r="G15" s="59" t="s">
        <v>86</v>
      </c>
      <c r="H15" s="59"/>
      <c r="I15" s="82"/>
      <c r="J15" s="59" t="s">
        <v>87</v>
      </c>
      <c r="K15" s="59"/>
    </row>
    <row r="16" customFormat="false" ht="15" hidden="false" customHeight="true" outlineLevel="0" collapsed="false">
      <c r="B16" s="60"/>
      <c r="C16" s="56"/>
      <c r="D16" s="62" t="s">
        <v>66</v>
      </c>
      <c r="E16" s="83" t="s">
        <v>52</v>
      </c>
      <c r="F16" s="82"/>
      <c r="G16" s="62" t="s">
        <v>66</v>
      </c>
      <c r="H16" s="83" t="s">
        <v>52</v>
      </c>
      <c r="I16" s="82"/>
      <c r="J16" s="62" t="s">
        <v>66</v>
      </c>
      <c r="K16" s="83" t="s">
        <v>52</v>
      </c>
    </row>
    <row r="17" customFormat="false" ht="15" hidden="false" customHeight="true" outlineLevel="0" collapsed="false">
      <c r="B17" s="84" t="s">
        <v>56</v>
      </c>
      <c r="C17" s="47"/>
      <c r="D17" s="85" t="n">
        <v>4620.5</v>
      </c>
      <c r="E17" s="86" t="n">
        <v>5.61907066736877</v>
      </c>
      <c r="F17" s="86"/>
      <c r="G17" s="85" t="n">
        <v>2641.1</v>
      </c>
      <c r="H17" s="86" t="n">
        <v>6.05686032138442</v>
      </c>
      <c r="I17" s="86"/>
      <c r="J17" s="85" t="n">
        <v>449.2</v>
      </c>
      <c r="K17" s="86" t="n">
        <v>2.82638377660746</v>
      </c>
    </row>
    <row r="18" customFormat="false" ht="15" hidden="false" customHeight="true" outlineLevel="0" collapsed="false">
      <c r="B18" s="84" t="s">
        <v>57</v>
      </c>
      <c r="C18" s="47"/>
      <c r="D18" s="85" t="n">
        <v>6134.2</v>
      </c>
      <c r="E18" s="86" t="n">
        <v>7.45990764804102</v>
      </c>
      <c r="F18" s="86"/>
      <c r="G18" s="85" t="n">
        <v>3959.3</v>
      </c>
      <c r="H18" s="86" t="n">
        <v>9.07990120421694</v>
      </c>
      <c r="I18" s="86"/>
      <c r="J18" s="85" t="n">
        <v>974.8</v>
      </c>
      <c r="K18" s="86" t="n">
        <v>6.13347930863079</v>
      </c>
    </row>
    <row r="19" customFormat="false" ht="15" hidden="false" customHeight="true" outlineLevel="0" collapsed="false">
      <c r="B19" s="84" t="s">
        <v>58</v>
      </c>
      <c r="C19" s="47"/>
      <c r="D19" s="85" t="n">
        <v>7978.7</v>
      </c>
      <c r="E19" s="86" t="n">
        <v>9.70303628043182</v>
      </c>
      <c r="F19" s="86"/>
      <c r="G19" s="85" t="n">
        <v>4442.5</v>
      </c>
      <c r="H19" s="86" t="n">
        <v>10.1880284645603</v>
      </c>
      <c r="I19" s="86"/>
      <c r="J19" s="85" t="n">
        <v>1098.3</v>
      </c>
      <c r="K19" s="86" t="n">
        <v>6.91054608603734</v>
      </c>
    </row>
    <row r="20" customFormat="false" ht="15" hidden="false" customHeight="true" outlineLevel="0" collapsed="false">
      <c r="B20" s="84" t="s">
        <v>59</v>
      </c>
      <c r="C20" s="47"/>
      <c r="D20" s="85" t="n">
        <v>16466.8</v>
      </c>
      <c r="E20" s="86" t="n">
        <v>20.0255627887519</v>
      </c>
      <c r="F20" s="86"/>
      <c r="G20" s="85" t="n">
        <v>10782.9</v>
      </c>
      <c r="H20" s="86" t="n">
        <v>24.7285294610034</v>
      </c>
      <c r="I20" s="86"/>
      <c r="J20" s="85" t="n">
        <v>2223.5</v>
      </c>
      <c r="K20" s="86" t="n">
        <v>13.9903480126596</v>
      </c>
    </row>
    <row r="21" customFormat="false" ht="15" hidden="false" customHeight="true" outlineLevel="0" collapsed="false">
      <c r="B21" s="84" t="s">
        <v>60</v>
      </c>
      <c r="C21" s="47"/>
      <c r="D21" s="85" t="n">
        <v>3176.7</v>
      </c>
      <c r="E21" s="86" t="n">
        <v>3.86324029629486</v>
      </c>
      <c r="F21" s="86"/>
      <c r="G21" s="85" t="n">
        <v>1755.7</v>
      </c>
      <c r="H21" s="86" t="n">
        <v>4.02636388862771</v>
      </c>
      <c r="I21" s="86"/>
      <c r="J21" s="85" t="n">
        <v>297.5</v>
      </c>
      <c r="K21" s="86" t="n">
        <v>1.87188150832751</v>
      </c>
    </row>
    <row r="22" customFormat="false" ht="15" hidden="false" customHeight="true" outlineLevel="0" collapsed="false">
      <c r="B22" s="84" t="s">
        <v>68</v>
      </c>
      <c r="C22" s="47"/>
      <c r="D22" s="85" t="n">
        <v>4987.6</v>
      </c>
      <c r="E22" s="86" t="n">
        <v>6.06550738244097</v>
      </c>
      <c r="F22" s="86"/>
      <c r="G22" s="85" t="n">
        <v>3256.8</v>
      </c>
      <c r="H22" s="86" t="n">
        <v>7.4688511206258</v>
      </c>
      <c r="I22" s="86"/>
      <c r="J22" s="85" t="n">
        <v>333.1</v>
      </c>
      <c r="K22" s="86" t="n">
        <v>2.09587808545847</v>
      </c>
    </row>
    <row r="23" customFormat="false" ht="15" hidden="false" customHeight="true" outlineLevel="0" collapsed="false">
      <c r="B23" s="84" t="s">
        <v>61</v>
      </c>
      <c r="C23" s="47"/>
      <c r="D23" s="85" t="n">
        <v>9834.9</v>
      </c>
      <c r="E23" s="86" t="n">
        <v>11.9603934869614</v>
      </c>
      <c r="F23" s="86"/>
      <c r="G23" s="85" t="n">
        <v>5863.6</v>
      </c>
      <c r="H23" s="86" t="n">
        <v>13.4470509183559</v>
      </c>
      <c r="I23" s="86"/>
      <c r="J23" s="85" t="n">
        <v>1121.6</v>
      </c>
      <c r="K23" s="86" t="n">
        <v>7.05715058736181</v>
      </c>
    </row>
    <row r="24" customFormat="false" ht="15" hidden="false" customHeight="true" outlineLevel="0" collapsed="false">
      <c r="B24" s="84" t="s">
        <v>62</v>
      </c>
      <c r="C24" s="47"/>
      <c r="D24" s="85" t="n">
        <v>29029.5</v>
      </c>
      <c r="E24" s="86" t="n">
        <v>35.3032814497093</v>
      </c>
      <c r="F24" s="86"/>
      <c r="G24" s="85" t="n">
        <v>10903.2</v>
      </c>
      <c r="H24" s="86" t="n">
        <v>25.0044146212255</v>
      </c>
      <c r="I24" s="86"/>
      <c r="J24" s="85" t="n">
        <v>9395.1</v>
      </c>
      <c r="K24" s="86" t="n">
        <v>59.114332634917</v>
      </c>
    </row>
    <row r="25" customFormat="false" ht="15" hidden="false" customHeight="true" outlineLevel="0" collapsed="false">
      <c r="B25" s="87" t="s">
        <v>63</v>
      </c>
      <c r="D25" s="88" t="n">
        <v>82228.9</v>
      </c>
      <c r="E25" s="89" t="n">
        <v>100</v>
      </c>
      <c r="F25" s="86"/>
      <c r="G25" s="88" t="n">
        <v>43605.1</v>
      </c>
      <c r="H25" s="89" t="n">
        <v>100</v>
      </c>
      <c r="I25" s="86"/>
      <c r="J25" s="88" t="n">
        <v>15893.1</v>
      </c>
      <c r="K25" s="89" t="n">
        <v>100</v>
      </c>
    </row>
    <row r="26" customFormat="false" ht="15" hidden="false" customHeight="true" outlineLevel="0" collapsed="false"/>
    <row r="27" customFormat="false" ht="12.75" hidden="false" customHeight="true" outlineLevel="0" collapsed="false">
      <c r="A27" s="36" t="s">
        <v>47</v>
      </c>
      <c r="B27" s="36"/>
      <c r="C27" s="36"/>
      <c r="D27" s="36"/>
      <c r="E27" s="36"/>
      <c r="F27" s="36"/>
      <c r="G27" s="36"/>
      <c r="H27" s="36"/>
    </row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A6:L6"/>
    <mergeCell ref="B13:K13"/>
    <mergeCell ref="D15:E15"/>
    <mergeCell ref="G15:H15"/>
    <mergeCell ref="J15:K15"/>
    <mergeCell ref="A27:H27"/>
  </mergeCells>
  <hyperlinks>
    <hyperlink ref="A27" location="Índice!A1" display="Volver a índice"/>
  </hyperlinks>
  <printOptions headings="false" gridLines="false" gridLinesSet="true" horizontalCentered="false" verticalCentered="false"/>
  <pageMargins left="0.747916666666667" right="0.747916666666667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6:N2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10.453125" defaultRowHeight="12.75" zeroHeight="false" outlineLevelRow="0" outlineLevelCol="0"/>
  <cols>
    <col collapsed="false" customWidth="true" hidden="false" outlineLevel="0" max="1" min="1" style="17" width="3.29"/>
    <col collapsed="false" customWidth="true" hidden="false" outlineLevel="0" max="2" min="2" style="17" width="44"/>
    <col collapsed="false" customWidth="true" hidden="false" outlineLevel="0" max="3" min="3" style="17" width="1"/>
    <col collapsed="false" customWidth="true" hidden="false" outlineLevel="0" max="4" min="4" style="17" width="15.71"/>
    <col collapsed="false" customWidth="true" hidden="false" outlineLevel="0" max="5" min="5" style="17" width="12"/>
    <col collapsed="false" customWidth="true" hidden="false" outlineLevel="0" max="6" min="6" style="17" width="1"/>
    <col collapsed="false" customWidth="true" hidden="false" outlineLevel="0" max="7" min="7" style="17" width="15.71"/>
    <col collapsed="false" customWidth="true" hidden="false" outlineLevel="0" max="8" min="8" style="17" width="13.29"/>
    <col collapsed="false" customWidth="true" hidden="false" outlineLevel="0" max="64" min="9" style="17" width="13.71"/>
  </cols>
  <sheetData>
    <row r="6" customFormat="false" ht="45" hidden="false" customHeight="true" outlineLevel="0" collapsed="false">
      <c r="A6" s="18" t="s">
        <v>0</v>
      </c>
      <c r="B6" s="18"/>
      <c r="C6" s="18"/>
      <c r="D6" s="18"/>
      <c r="E6" s="18"/>
      <c r="F6" s="18"/>
      <c r="G6" s="18"/>
      <c r="H6" s="18"/>
      <c r="I6" s="18"/>
      <c r="J6" s="90"/>
      <c r="K6" s="90"/>
      <c r="L6" s="90"/>
      <c r="M6" s="90"/>
      <c r="N6" s="90"/>
    </row>
    <row r="9" customFormat="false" ht="12.75" hidden="false" customHeight="false" outlineLevel="0" collapsed="false">
      <c r="A9" s="12" t="str">
        <f aca="false">+Índice!A9</f>
        <v>(08) EDUCACIÓN Y SENSIBILIZACIÓN AMBIENTAL</v>
      </c>
      <c r="B9" s="12"/>
      <c r="C9" s="12"/>
      <c r="D9" s="12"/>
      <c r="E9" s="12"/>
      <c r="F9" s="12"/>
      <c r="G9" s="12"/>
      <c r="H9" s="12"/>
      <c r="I9" s="12"/>
    </row>
    <row r="11" customFormat="false" ht="12.75" hidden="false" customHeight="false" outlineLevel="0" collapsed="false">
      <c r="B11" s="5" t="s">
        <v>16</v>
      </c>
    </row>
    <row r="13" customFormat="false" ht="12.75" hidden="false" customHeight="false" outlineLevel="0" collapsed="false">
      <c r="B13" s="37" t="s">
        <v>17</v>
      </c>
      <c r="C13" s="37"/>
      <c r="D13" s="37"/>
      <c r="E13" s="37"/>
      <c r="F13" s="37"/>
      <c r="G13" s="37"/>
      <c r="H13" s="37"/>
    </row>
    <row r="15" customFormat="false" ht="25.5" hidden="false" customHeight="true" outlineLevel="0" collapsed="false">
      <c r="B15" s="91" t="s">
        <v>92</v>
      </c>
      <c r="C15" s="71"/>
      <c r="D15" s="92" t="s">
        <v>49</v>
      </c>
      <c r="E15" s="92"/>
      <c r="F15" s="93"/>
      <c r="G15" s="59" t="s">
        <v>50</v>
      </c>
      <c r="H15" s="59"/>
    </row>
    <row r="16" customFormat="false" ht="15" hidden="false" customHeight="true" outlineLevel="0" collapsed="false">
      <c r="B16" s="91"/>
      <c r="C16" s="71"/>
      <c r="D16" s="94" t="s">
        <v>54</v>
      </c>
      <c r="E16" s="95" t="s">
        <v>52</v>
      </c>
      <c r="F16" s="93"/>
      <c r="G16" s="94" t="s">
        <v>55</v>
      </c>
      <c r="H16" s="95" t="s">
        <v>52</v>
      </c>
    </row>
    <row r="17" customFormat="false" ht="15" hidden="false" customHeight="true" outlineLevel="0" collapsed="false">
      <c r="B17" s="96" t="s">
        <v>93</v>
      </c>
      <c r="C17" s="71"/>
      <c r="D17" s="97" t="n">
        <v>7573</v>
      </c>
      <c r="E17" s="98" t="n">
        <v>82.9372467418684</v>
      </c>
      <c r="F17" s="98"/>
      <c r="G17" s="97" t="n">
        <v>4082</v>
      </c>
      <c r="H17" s="98" t="n">
        <v>74.7071742313324</v>
      </c>
    </row>
    <row r="18" customFormat="false" ht="15" hidden="false" customHeight="true" outlineLevel="0" collapsed="false">
      <c r="B18" s="96" t="s">
        <v>94</v>
      </c>
      <c r="C18" s="71"/>
      <c r="D18" s="97" t="n">
        <v>1558</v>
      </c>
      <c r="E18" s="98" t="n">
        <v>17.0627532581316</v>
      </c>
      <c r="F18" s="98"/>
      <c r="G18" s="97" t="n">
        <v>1382</v>
      </c>
      <c r="H18" s="98" t="n">
        <v>25.2928257686676</v>
      </c>
    </row>
    <row r="19" customFormat="false" ht="15" hidden="false" customHeight="true" outlineLevel="0" collapsed="false">
      <c r="B19" s="67" t="s">
        <v>95</v>
      </c>
      <c r="C19" s="68"/>
      <c r="D19" s="99" t="n">
        <v>9131</v>
      </c>
      <c r="E19" s="100" t="n">
        <v>100</v>
      </c>
      <c r="F19" s="98"/>
      <c r="G19" s="54" t="n">
        <v>5464</v>
      </c>
      <c r="H19" s="100" t="n">
        <v>100</v>
      </c>
    </row>
    <row r="20" customFormat="false" ht="48.75" hidden="false" customHeight="true" outlineLevel="0" collapsed="false">
      <c r="B20" s="101" t="s">
        <v>96</v>
      </c>
      <c r="C20" s="101"/>
      <c r="D20" s="101"/>
      <c r="E20" s="101"/>
      <c r="F20" s="101"/>
      <c r="G20" s="101"/>
      <c r="H20" s="101"/>
    </row>
    <row r="21" customFormat="false" ht="12.75" hidden="false" customHeight="false" outlineLevel="0" collapsed="false">
      <c r="B21" s="55"/>
      <c r="C21" s="55"/>
    </row>
  </sheetData>
  <mergeCells count="6">
    <mergeCell ref="A6:I6"/>
    <mergeCell ref="B13:H13"/>
    <mergeCell ref="B15:B16"/>
    <mergeCell ref="D15:E15"/>
    <mergeCell ref="G15:H15"/>
    <mergeCell ref="B20:H20"/>
  </mergeCells>
  <printOptions headings="false" gridLines="false" gridLinesSet="true" horizontalCentered="false" verticalCentered="false"/>
  <pageMargins left="0.747916666666667" right="0.129861111111111" top="1.27916666666667" bottom="1.27916666666667" header="0.511811023622047" footer="0.511811023622047"/>
  <pageSetup paperSize="9" scale="100" fitToWidth="1" fitToHeight="1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547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2008-09-28T18:19:00Z</dcterms:created>
  <dc:creator>Upi</dc:creator>
  <dc:description/>
  <dc:language>es-ES</dc:language>
  <cp:lastModifiedBy/>
  <cp:lastPrinted>2018-02-20T13:06:26Z</cp:lastPrinted>
  <dcterms:modified xsi:type="dcterms:W3CDTF">2024-12-01T20:05:04Z</dcterms:modified>
  <cp:revision>69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