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5685" windowWidth="17205" windowHeight="5400" tabRatio="412"/>
  </bookViews>
  <sheets>
    <sheet name="Evolución primaria" sheetId="24" r:id="rId1"/>
    <sheet name="Estructura energia primaria" sheetId="21" r:id="rId2"/>
    <sheet name="Per Capita" sheetId="26" r:id="rId3"/>
    <sheet name="Escenarios futuros" sheetId="25" r:id="rId4"/>
  </sheets>
  <definedNames>
    <definedName name="_xlnm.Print_Area" localSheetId="1">'Estructura energia primaria'!#REF!</definedName>
    <definedName name="_xlnm.Print_Area" localSheetId="0">'Evolución primaria'!$A$3:$N$11</definedName>
  </definedNames>
  <calcPr calcId="145621" iterateDelta="1E-4"/>
</workbook>
</file>

<file path=xl/calcChain.xml><?xml version="1.0" encoding="utf-8"?>
<calcChain xmlns="http://schemas.openxmlformats.org/spreadsheetml/2006/main">
  <c r="U14" i="26" l="1"/>
  <c r="U13" i="26"/>
  <c r="U12" i="26"/>
  <c r="U11" i="26"/>
  <c r="U10" i="26"/>
  <c r="U9" i="26"/>
  <c r="U8" i="26"/>
  <c r="U7" i="26"/>
  <c r="U15" i="26" s="1"/>
  <c r="R15" i="26"/>
  <c r="Q15" i="26"/>
  <c r="P15" i="26"/>
  <c r="O15" i="26"/>
  <c r="N15" i="26"/>
  <c r="P11" i="24" l="1"/>
  <c r="P12" i="24" s="1"/>
  <c r="M11" i="24" l="1"/>
  <c r="B11" i="21"/>
  <c r="D10" i="21" s="1"/>
  <c r="D9" i="21" l="1"/>
  <c r="D7" i="21"/>
  <c r="D8" i="21"/>
  <c r="D6" i="21"/>
  <c r="D11" i="21" l="1"/>
</calcChain>
</file>

<file path=xl/sharedStrings.xml><?xml version="1.0" encoding="utf-8"?>
<sst xmlns="http://schemas.openxmlformats.org/spreadsheetml/2006/main" count="115" uniqueCount="62">
  <si>
    <t>Fuente</t>
  </si>
  <si>
    <t>Total</t>
  </si>
  <si>
    <t>Carbón</t>
  </si>
  <si>
    <t>Energías renovables</t>
  </si>
  <si>
    <t>Petróleo</t>
  </si>
  <si>
    <t xml:space="preserve">Gas natural </t>
  </si>
  <si>
    <t xml:space="preserve">Saldo energía eléctrica </t>
  </si>
  <si>
    <t>Fuentes</t>
  </si>
  <si>
    <t>Consumo 2010</t>
  </si>
  <si>
    <t>Consumo % 2010</t>
  </si>
  <si>
    <t>Consumo 2011</t>
  </si>
  <si>
    <t>Consumo % 2011</t>
  </si>
  <si>
    <t>Consumo 2012</t>
  </si>
  <si>
    <t>Consumo % 2012</t>
  </si>
  <si>
    <t>Consumo 2013</t>
  </si>
  <si>
    <t>Consumo % 2013</t>
  </si>
  <si>
    <t>Datos energéticos básicos energia primaria</t>
  </si>
  <si>
    <t>2006</t>
  </si>
  <si>
    <t>2007</t>
  </si>
  <si>
    <t>2008</t>
  </si>
  <si>
    <t>2013</t>
  </si>
  <si>
    <t>Consumo de energía primaria</t>
  </si>
  <si>
    <t>Escenario tendencial</t>
  </si>
  <si>
    <t>Escenario de ahorro</t>
  </si>
  <si>
    <t>Consumo real</t>
  </si>
  <si>
    <t>Consumo de energía primaria por fuentes comparativa con PASENER, 2006-2013</t>
  </si>
  <si>
    <t>Energía Primaria por habitante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</si>
  <si>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</si>
  <si>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</si>
  <si>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</si>
  <si>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</si>
  <si>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</si>
  <si>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</si>
  <si>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</si>
  <si>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</si>
  <si>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</si>
  <si>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Unidad: tep/habitante</t>
  </si>
  <si>
    <t>Gas Natural</t>
  </si>
  <si>
    <t>Renovables</t>
  </si>
  <si>
    <t>Saldo eléctrico</t>
  </si>
  <si>
    <t>Nuclear</t>
  </si>
  <si>
    <t>Otros</t>
  </si>
  <si>
    <t xml:space="preserve">Total </t>
  </si>
  <si>
    <t>Unidad: ktep</t>
  </si>
  <si>
    <t>Evolución del consumo de energía primaria por fuentes, 2000-2014 (ktep)</t>
  </si>
  <si>
    <t>Consumo 2014</t>
  </si>
  <si>
    <t>Porcentaje 2014</t>
  </si>
  <si>
    <t>Estructura del consumo de energía primaria por fuentes, 2010-2014 (ktep)</t>
  </si>
  <si>
    <t>Consumo % 2014</t>
  </si>
  <si>
    <t>-</t>
  </si>
  <si>
    <t>Observaciones:</t>
  </si>
  <si>
    <t xml:space="preserve"> Datos energéticos de Andalucía. Agencia Andaluza de la Energía. Consejería de Economía, Innovación, Ciencia y Empleo, 2016.</t>
  </si>
  <si>
    <t>Unidad:</t>
  </si>
  <si>
    <t>Ktep</t>
  </si>
  <si>
    <t>Fuente:</t>
  </si>
  <si>
    <t>Año 2014</t>
  </si>
  <si>
    <t>Consumo de energía primaria por habitante, energía per cápita.</t>
  </si>
  <si>
    <t>Evolución del consumo de energía primaria. Comparativa del PASENER 2007-2013 con el nuevo marco de la Estrategia Energetica de Andalucía, 2014-2020. (ktep)</t>
  </si>
  <si>
    <t>Los datos de consumo de energía primaria para 2020 se han obtenido del documento "Estrategia Energética de Andalucía 2020"</t>
  </si>
  <si>
    <t xml:space="preserve"> Datos energéticos de Andalucía. Agencia Andaluza de la Energía. Consejería de Economía, Innovación, Ciencia y Empleo.</t>
  </si>
  <si>
    <t xml:space="preserve">Fuente: </t>
  </si>
  <si>
    <t>Datos energéticos de Andalucía. Agencia Andaluza de la Energía. Consejería de Economía, Innovación, Ciencia y Empleo.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</si>
</sst>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#,###.0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indexed="72"/>
      <name val="Arial"/>
      <family val="2"/>
    </font>
    <font>
      <b/>
      <sz val="10"/>
      <color indexed="7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1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19"/>
      </bottom>
      <diagonal/>
    </border>
    <border>
      <left style="thin">
        <color indexed="64"/>
      </left>
      <right/>
      <top/>
      <bottom style="hair">
        <color indexed="19"/>
      </bottom>
      <diagonal/>
    </border>
    <border>
      <left style="hair">
        <color indexed="19"/>
      </left>
      <right/>
      <top/>
      <bottom style="hair">
        <color indexed="19"/>
      </bottom>
      <diagonal/>
    </border>
    <border>
      <left style="hair">
        <color indexed="19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1" fillId="0" borderId="0" xfId="0" applyFont="1" applyAlignment="1">
      <alignment horizontal="left" wrapText="1"/>
    </xf>
    <xf numFmtId="0" fontId="0" fillId="0" borderId="0" xfId="0" applyFont="1"/>
    <xf numFmtId="4" fontId="0" fillId="0" borderId="0" xfId="0" applyNumberFormat="1" applyFont="1"/>
    <xf numFmtId="164" fontId="0" fillId="0" borderId="0" xfId="0" applyNumberFormat="1" applyFont="1" applyFill="1"/>
    <xf numFmtId="0" fontId="0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right"/>
    </xf>
    <xf numFmtId="0" fontId="0" fillId="0" borderId="4" xfId="0" applyFont="1" applyFill="1" applyBorder="1" applyAlignment="1">
      <alignment wrapText="1"/>
    </xf>
    <xf numFmtId="164" fontId="0" fillId="0" borderId="0" xfId="0" applyNumberFormat="1" applyFont="1" applyFill="1" applyBorder="1"/>
    <xf numFmtId="164" fontId="0" fillId="0" borderId="5" xfId="0" applyNumberFormat="1" applyFont="1" applyFill="1" applyBorder="1"/>
    <xf numFmtId="0" fontId="0" fillId="0" borderId="4" xfId="0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0" fillId="0" borderId="5" xfId="0" applyNumberFormat="1" applyFont="1" applyFill="1" applyBorder="1" applyAlignment="1">
      <alignment horizontal="right"/>
    </xf>
    <xf numFmtId="0" fontId="1" fillId="0" borderId="6" xfId="0" applyFont="1" applyFill="1" applyBorder="1"/>
    <xf numFmtId="164" fontId="1" fillId="0" borderId="7" xfId="0" applyNumberFormat="1" applyFont="1" applyFill="1" applyBorder="1"/>
    <xf numFmtId="164" fontId="1" fillId="0" borderId="8" xfId="0" applyNumberFormat="1" applyFont="1" applyFill="1" applyBorder="1"/>
    <xf numFmtId="2" fontId="0" fillId="0" borderId="0" xfId="0" applyNumberFormat="1" applyFont="1" applyFill="1"/>
    <xf numFmtId="165" fontId="0" fillId="0" borderId="0" xfId="0" applyNumberFormat="1" applyFont="1" applyFill="1"/>
    <xf numFmtId="2" fontId="0" fillId="0" borderId="0" xfId="0" applyNumberFormat="1" applyFont="1" applyFill="1" applyBorder="1"/>
    <xf numFmtId="165" fontId="0" fillId="0" borderId="0" xfId="0" applyNumberFormat="1" applyFont="1" applyFill="1" applyBorder="1"/>
    <xf numFmtId="0" fontId="0" fillId="0" borderId="0" xfId="0" applyFont="1" applyFill="1" applyBorder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164" fontId="0" fillId="0" borderId="0" xfId="0" applyNumberFormat="1" applyFont="1" applyBorder="1"/>
    <xf numFmtId="0" fontId="0" fillId="0" borderId="0" xfId="0" applyFill="1"/>
    <xf numFmtId="0" fontId="1" fillId="0" borderId="0" xfId="0" applyFont="1"/>
    <xf numFmtId="0" fontId="1" fillId="0" borderId="9" xfId="0" applyFont="1" applyBorder="1"/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2" fillId="0" borderId="0" xfId="0" applyFont="1"/>
    <xf numFmtId="166" fontId="2" fillId="0" borderId="0" xfId="0" applyNumberFormat="1" applyFont="1"/>
    <xf numFmtId="166" fontId="2" fillId="0" borderId="0" xfId="0" applyNumberFormat="1" applyFont="1" applyFill="1"/>
    <xf numFmtId="0" fontId="2" fillId="0" borderId="0" xfId="0" applyFont="1" applyFill="1"/>
    <xf numFmtId="0" fontId="0" fillId="0" borderId="12" xfId="0" applyBorder="1"/>
    <xf numFmtId="164" fontId="0" fillId="0" borderId="2" xfId="0" applyNumberFormat="1" applyBorder="1"/>
    <xf numFmtId="167" fontId="0" fillId="0" borderId="3" xfId="0" applyNumberFormat="1" applyBorder="1" applyAlignment="1">
      <alignment horizontal="right"/>
    </xf>
    <xf numFmtId="0" fontId="2" fillId="0" borderId="13" xfId="0" applyFont="1" applyBorder="1"/>
    <xf numFmtId="167" fontId="2" fillId="0" borderId="14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0" fontId="2" fillId="0" borderId="6" xfId="0" applyFont="1" applyBorder="1"/>
    <xf numFmtId="167" fontId="2" fillId="0" borderId="15" xfId="0" applyNumberFormat="1" applyFont="1" applyBorder="1" applyAlignment="1">
      <alignment horizontal="right"/>
    </xf>
    <xf numFmtId="167" fontId="0" fillId="0" borderId="7" xfId="0" applyNumberForma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0" fontId="1" fillId="0" borderId="7" xfId="0" applyFont="1" applyFill="1" applyBorder="1"/>
    <xf numFmtId="165" fontId="1" fillId="0" borderId="7" xfId="0" applyNumberFormat="1" applyFont="1" applyFill="1" applyBorder="1"/>
    <xf numFmtId="4" fontId="1" fillId="0" borderId="7" xfId="0" applyNumberFormat="1" applyFont="1" applyFill="1" applyBorder="1"/>
    <xf numFmtId="0" fontId="2" fillId="0" borderId="0" xfId="0" applyFont="1" applyAlignment="1"/>
    <xf numFmtId="0" fontId="0" fillId="0" borderId="0" xfId="0" applyAlignment="1"/>
    <xf numFmtId="0" fontId="1" fillId="0" borderId="9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164" fontId="0" fillId="0" borderId="4" xfId="0" applyNumberFormat="1" applyFont="1" applyFill="1" applyBorder="1"/>
    <xf numFmtId="164" fontId="1" fillId="0" borderId="6" xfId="0" applyNumberFormat="1" applyFont="1" applyFill="1" applyBorder="1"/>
    <xf numFmtId="164" fontId="0" fillId="0" borderId="4" xfId="0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Border="1"/>
    <xf numFmtId="0" fontId="0" fillId="0" borderId="5" xfId="0" applyBorder="1"/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1" fillId="0" borderId="17" xfId="0" applyFont="1" applyBorder="1"/>
    <xf numFmtId="0" fontId="1" fillId="0" borderId="11" xfId="0" applyFont="1" applyBorder="1"/>
    <xf numFmtId="0" fontId="1" fillId="0" borderId="16" xfId="0" applyFont="1" applyBorder="1"/>
    <xf numFmtId="0" fontId="4" fillId="0" borderId="17" xfId="1" applyNumberFormat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 applyProtection="1">
      <alignment horizontal="right" vertical="center" wrapText="1"/>
    </xf>
    <xf numFmtId="164" fontId="4" fillId="0" borderId="2" xfId="1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 applyProtection="1">
      <alignment horizontal="right" vertical="center" wrapText="1"/>
    </xf>
    <xf numFmtId="164" fontId="4" fillId="0" borderId="0" xfId="1" applyNumberFormat="1" applyFont="1" applyFill="1" applyBorder="1" applyAlignment="1">
      <alignment vertical="center" wrapText="1"/>
    </xf>
    <xf numFmtId="164" fontId="5" fillId="0" borderId="5" xfId="1" applyNumberFormat="1" applyFont="1" applyFill="1" applyBorder="1" applyAlignment="1">
      <alignment vertical="center" wrapText="1"/>
    </xf>
    <xf numFmtId="0" fontId="4" fillId="2" borderId="0" xfId="1" applyNumberFormat="1" applyFont="1" applyFill="1" applyBorder="1" applyAlignment="1" applyProtection="1">
      <alignment vertical="top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vertical="center" wrapText="1"/>
    </xf>
    <xf numFmtId="0" fontId="4" fillId="0" borderId="19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164" fontId="1" fillId="0" borderId="11" xfId="1" applyNumberFormat="1" applyFont="1" applyFill="1" applyBorder="1" applyAlignment="1" applyProtection="1">
      <alignment horizontal="right" vertical="center" wrapText="1"/>
    </xf>
    <xf numFmtId="164" fontId="1" fillId="0" borderId="11" xfId="1" applyNumberFormat="1" applyFont="1" applyFill="1" applyBorder="1" applyAlignment="1">
      <alignment vertical="center" wrapText="1"/>
    </xf>
    <xf numFmtId="164" fontId="1" fillId="0" borderId="16" xfId="1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right"/>
    </xf>
    <xf numFmtId="164" fontId="1" fillId="0" borderId="8" xfId="0" applyNumberFormat="1" applyFont="1" applyBorder="1"/>
    <xf numFmtId="165" fontId="0" fillId="0" borderId="5" xfId="0" applyNumberFormat="1" applyFont="1" applyFill="1" applyBorder="1"/>
    <xf numFmtId="164" fontId="0" fillId="0" borderId="7" xfId="0" applyNumberFormat="1" applyFont="1" applyFill="1" applyBorder="1" applyAlignment="1">
      <alignment horizontal="right"/>
    </xf>
    <xf numFmtId="165" fontId="0" fillId="0" borderId="8" xfId="0" applyNumberFormat="1" applyFont="1" applyFill="1" applyBorder="1"/>
    <xf numFmtId="49" fontId="1" fillId="0" borderId="9" xfId="0" applyNumberFormat="1" applyFont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0" fontId="0" fillId="0" borderId="0" xfId="0" applyFont="1" applyBorder="1"/>
    <xf numFmtId="0" fontId="0" fillId="0" borderId="7" xfId="0" applyFont="1" applyBorder="1"/>
    <xf numFmtId="167" fontId="0" fillId="0" borderId="8" xfId="0" applyNumberFormat="1" applyFont="1" applyBorder="1" applyAlignment="1"/>
    <xf numFmtId="0" fontId="0" fillId="0" borderId="0" xfId="0" applyAlignment="1">
      <alignment wrapText="1"/>
    </xf>
    <xf numFmtId="0" fontId="0" fillId="0" borderId="0" xfId="0" applyFill="1" applyBorder="1" applyAlignment="1"/>
    <xf numFmtId="165" fontId="0" fillId="0" borderId="0" xfId="0" applyNumberFormat="1" applyFont="1"/>
    <xf numFmtId="165" fontId="2" fillId="0" borderId="0" xfId="0" applyNumberFormat="1" applyFont="1"/>
    <xf numFmtId="0" fontId="1" fillId="0" borderId="0" xfId="0" applyFont="1" applyAlignment="1">
      <alignment horizontal="left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BA81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7114921835698"/>
          <c:y val="0.1403177799705983"/>
          <c:w val="0.87608668786812005"/>
          <c:h val="0.7034838066056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'Evolución primaria'!$A$6</c:f>
              <c:strCache>
                <c:ptCount val="1"/>
                <c:pt idx="0">
                  <c:v>Saldo energía eléctrica 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'Evolución primaria'!$B$5:$P$5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primaria'!$B$6:$P$6</c:f>
              <c:numCache>
                <c:formatCode>#,##0.0</c:formatCode>
                <c:ptCount val="15"/>
                <c:pt idx="0">
                  <c:v>781.3</c:v>
                </c:pt>
                <c:pt idx="1">
                  <c:v>880</c:v>
                </c:pt>
                <c:pt idx="2">
                  <c:v>682</c:v>
                </c:pt>
                <c:pt idx="3">
                  <c:v>857.9</c:v>
                </c:pt>
                <c:pt idx="4">
                  <c:v>620.4</c:v>
                </c:pt>
                <c:pt idx="5">
                  <c:v>-93.9</c:v>
                </c:pt>
                <c:pt idx="6">
                  <c:v>32.6</c:v>
                </c:pt>
                <c:pt idx="7">
                  <c:v>-38</c:v>
                </c:pt>
                <c:pt idx="8">
                  <c:v>286.10000000000002</c:v>
                </c:pt>
                <c:pt idx="9">
                  <c:v>-48.6</c:v>
                </c:pt>
                <c:pt idx="10">
                  <c:v>76</c:v>
                </c:pt>
                <c:pt idx="11">
                  <c:v>-82</c:v>
                </c:pt>
                <c:pt idx="12">
                  <c:v>-91.7</c:v>
                </c:pt>
                <c:pt idx="13">
                  <c:v>263.3</c:v>
                </c:pt>
                <c:pt idx="14">
                  <c:v>558</c:v>
                </c:pt>
              </c:numCache>
            </c:numRef>
          </c:val>
        </c:ser>
        <c:ser>
          <c:idx val="1"/>
          <c:order val="1"/>
          <c:tx>
            <c:strRef>
              <c:f>'Evolución primaria'!$A$7</c:f>
              <c:strCache>
                <c:ptCount val="1"/>
                <c:pt idx="0">
                  <c:v>Energías renovables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numRef>
              <c:f>'Evolución primaria'!$B$5:$P$5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primaria'!$B$7:$P$7</c:f>
              <c:numCache>
                <c:formatCode>#,##0.0</c:formatCode>
                <c:ptCount val="15"/>
                <c:pt idx="0">
                  <c:v>880.5</c:v>
                </c:pt>
                <c:pt idx="1">
                  <c:v>918</c:v>
                </c:pt>
                <c:pt idx="2">
                  <c:v>1017.5</c:v>
                </c:pt>
                <c:pt idx="3">
                  <c:v>994.3</c:v>
                </c:pt>
                <c:pt idx="4">
                  <c:v>993.2</c:v>
                </c:pt>
                <c:pt idx="5">
                  <c:v>1023.8</c:v>
                </c:pt>
                <c:pt idx="6">
                  <c:v>828.3</c:v>
                </c:pt>
                <c:pt idx="7">
                  <c:v>1081.9000000000001</c:v>
                </c:pt>
                <c:pt idx="8">
                  <c:v>1610</c:v>
                </c:pt>
                <c:pt idx="9">
                  <c:v>1824.6</c:v>
                </c:pt>
                <c:pt idx="10">
                  <c:v>2427.8000000000002</c:v>
                </c:pt>
                <c:pt idx="11">
                  <c:v>2737.8</c:v>
                </c:pt>
                <c:pt idx="12">
                  <c:v>3294.9</c:v>
                </c:pt>
                <c:pt idx="13">
                  <c:v>3356.9</c:v>
                </c:pt>
                <c:pt idx="14">
                  <c:v>3668.1</c:v>
                </c:pt>
              </c:numCache>
            </c:numRef>
          </c:val>
        </c:ser>
        <c:ser>
          <c:idx val="2"/>
          <c:order val="2"/>
          <c:tx>
            <c:strRef>
              <c:f>'Evolución primaria'!$A$8</c:f>
              <c:strCache>
                <c:ptCount val="1"/>
                <c:pt idx="0">
                  <c:v>Gas natural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</c:spPr>
          <c:invertIfNegative val="0"/>
          <c:cat>
            <c:numRef>
              <c:f>'Evolución primaria'!$B$5:$P$5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primaria'!$B$8:$P$8</c:f>
              <c:numCache>
                <c:formatCode>#,##0.0</c:formatCode>
                <c:ptCount val="15"/>
                <c:pt idx="0">
                  <c:v>1962</c:v>
                </c:pt>
                <c:pt idx="1">
                  <c:v>2105.1</c:v>
                </c:pt>
                <c:pt idx="2">
                  <c:v>2688.1</c:v>
                </c:pt>
                <c:pt idx="3">
                  <c:v>3095.3</c:v>
                </c:pt>
                <c:pt idx="4">
                  <c:v>3828.1</c:v>
                </c:pt>
                <c:pt idx="5">
                  <c:v>5597.5</c:v>
                </c:pt>
                <c:pt idx="6">
                  <c:v>6249.2</c:v>
                </c:pt>
                <c:pt idx="7">
                  <c:v>6420.8</c:v>
                </c:pt>
                <c:pt idx="8">
                  <c:v>6524.9</c:v>
                </c:pt>
                <c:pt idx="9">
                  <c:v>5601.3</c:v>
                </c:pt>
                <c:pt idx="10">
                  <c:v>5638</c:v>
                </c:pt>
                <c:pt idx="11">
                  <c:v>5602.5</c:v>
                </c:pt>
                <c:pt idx="12">
                  <c:v>4862.5</c:v>
                </c:pt>
                <c:pt idx="13">
                  <c:v>4118.2</c:v>
                </c:pt>
                <c:pt idx="14">
                  <c:v>3776.4</c:v>
                </c:pt>
              </c:numCache>
            </c:numRef>
          </c:val>
        </c:ser>
        <c:ser>
          <c:idx val="3"/>
          <c:order val="3"/>
          <c:tx>
            <c:strRef>
              <c:f>'Evolución primaria'!$A$9</c:f>
              <c:strCache>
                <c:ptCount val="1"/>
                <c:pt idx="0">
                  <c:v>Petróleo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numRef>
              <c:f>'Evolución primaria'!$B$5:$P$5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primaria'!$B$9:$P$9</c:f>
              <c:numCache>
                <c:formatCode>#,##0.0</c:formatCode>
                <c:ptCount val="15"/>
                <c:pt idx="0">
                  <c:v>8841</c:v>
                </c:pt>
                <c:pt idx="1">
                  <c:v>9127.2000000000007</c:v>
                </c:pt>
                <c:pt idx="2">
                  <c:v>9222.7999999999993</c:v>
                </c:pt>
                <c:pt idx="3">
                  <c:v>10032.5</c:v>
                </c:pt>
                <c:pt idx="4">
                  <c:v>10215.799999999999</c:v>
                </c:pt>
                <c:pt idx="5">
                  <c:v>10162.4</c:v>
                </c:pt>
                <c:pt idx="6">
                  <c:v>10054.9</c:v>
                </c:pt>
                <c:pt idx="7">
                  <c:v>10380.700000000001</c:v>
                </c:pt>
                <c:pt idx="8">
                  <c:v>9982.5</c:v>
                </c:pt>
                <c:pt idx="9">
                  <c:v>9193.5</c:v>
                </c:pt>
                <c:pt idx="10">
                  <c:v>9044.2999999999993</c:v>
                </c:pt>
                <c:pt idx="11">
                  <c:v>8756</c:v>
                </c:pt>
                <c:pt idx="12">
                  <c:v>7967</c:v>
                </c:pt>
                <c:pt idx="13">
                  <c:v>7630.5</c:v>
                </c:pt>
                <c:pt idx="14">
                  <c:v>7967.5</c:v>
                </c:pt>
              </c:numCache>
            </c:numRef>
          </c:val>
        </c:ser>
        <c:ser>
          <c:idx val="4"/>
          <c:order val="4"/>
          <c:tx>
            <c:strRef>
              <c:f>'Evolución primaria'!$A$10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25400">
              <a:noFill/>
            </a:ln>
          </c:spPr>
          <c:invertIfNegative val="0"/>
          <c:cat>
            <c:numRef>
              <c:f>'Evolución primaria'!$B$5:$P$5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primaria'!$B$10:$P$10</c:f>
              <c:numCache>
                <c:formatCode>#,##0.0</c:formatCode>
                <c:ptCount val="15"/>
                <c:pt idx="0">
                  <c:v>3193.5</c:v>
                </c:pt>
                <c:pt idx="1">
                  <c:v>3005.1</c:v>
                </c:pt>
                <c:pt idx="2">
                  <c:v>3216.2</c:v>
                </c:pt>
                <c:pt idx="3">
                  <c:v>3178.9</c:v>
                </c:pt>
                <c:pt idx="4">
                  <c:v>3177.3</c:v>
                </c:pt>
                <c:pt idx="5">
                  <c:v>3303.6</c:v>
                </c:pt>
                <c:pt idx="6">
                  <c:v>2792.9</c:v>
                </c:pt>
                <c:pt idx="7">
                  <c:v>3291.5</c:v>
                </c:pt>
                <c:pt idx="8">
                  <c:v>1750.6</c:v>
                </c:pt>
                <c:pt idx="9">
                  <c:v>2175.6</c:v>
                </c:pt>
                <c:pt idx="10">
                  <c:v>1727.6</c:v>
                </c:pt>
                <c:pt idx="11">
                  <c:v>2038.9</c:v>
                </c:pt>
                <c:pt idx="12">
                  <c:v>2640.2</c:v>
                </c:pt>
                <c:pt idx="13">
                  <c:v>2197.1999999999998</c:v>
                </c:pt>
                <c:pt idx="14">
                  <c:v>2288.1999999999998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64672"/>
        <c:axId val="93166208"/>
      </c:barChart>
      <c:catAx>
        <c:axId val="9316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931662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316620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93164672"/>
        <c:crossesAt val="1"/>
        <c:crossBetween val="between"/>
        <c:majorUnit val="10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757591634860229"/>
          <c:y val="0.9027158822341812"/>
          <c:w val="0.80813264878782431"/>
          <c:h val="7.29799720074401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55" r="0.75000000000000255" t="1" header="0.51180555555555562" footer="0.51180555555555562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Estructura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del consumo de energía primaria por fuentes (%), </a:t>
            </a: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2014</a:t>
            </a:r>
          </a:p>
        </c:rich>
      </c:tx>
      <c:layout>
        <c:manualLayout>
          <c:xMode val="edge"/>
          <c:yMode val="edge"/>
          <c:x val="0.13842832469775476"/>
          <c:y val="5.7971014492753624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998272884283247E-2"/>
          <c:y val="0.21974637681159481"/>
          <c:w val="0.6734377762365209"/>
          <c:h val="0.74039855072463767"/>
        </c:manualLayout>
      </c:layout>
      <c:pie3DChart>
        <c:varyColors val="1"/>
        <c:ser>
          <c:idx val="0"/>
          <c:order val="0"/>
          <c:tx>
            <c:strRef>
              <c:f>'Estructura energia primaria'!$B$18</c:f>
              <c:strCache>
                <c:ptCount val="1"/>
                <c:pt idx="0">
                  <c:v>Consumo % 2014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rgbClr val="92D050"/>
              </a:solidFill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4"/>
            <c:bubble3D val="0"/>
            <c:spPr>
              <a:solidFill>
                <a:srgbClr val="0099FF"/>
              </a:solidFill>
            </c:spPr>
          </c:dPt>
          <c:dLbls>
            <c:dLbl>
              <c:idx val="0"/>
              <c:layout>
                <c:manualLayout>
                  <c:x val="-6.116988167653075E-2"/>
                  <c:y val="8.7770897690257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681364522935891"/>
                  <c:y val="7.6226021465832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454982601526964E-2"/>
                  <c:y val="-0.213555651810609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2003470034363149"/>
                  <c:y val="-0.107635218994403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'Estructura energia primaria'!$A$19:$A$23</c:f>
              <c:strCache>
                <c:ptCount val="5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</c:strCache>
            </c:strRef>
          </c:cat>
          <c:val>
            <c:numRef>
              <c:f>'Estructura energia primaria'!$B$19:$B$23</c:f>
              <c:numCache>
                <c:formatCode>0.0</c:formatCode>
                <c:ptCount val="5"/>
                <c:pt idx="0">
                  <c:v>12.532451172623809</c:v>
                </c:pt>
                <c:pt idx="1">
                  <c:v>20.090151274495845</c:v>
                </c:pt>
                <c:pt idx="2">
                  <c:v>20.683309417138602</c:v>
                </c:pt>
                <c:pt idx="3">
                  <c:v>43.637927068385721</c:v>
                </c:pt>
                <c:pt idx="4">
                  <c:v>3.056161067356038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888529292700266"/>
          <c:y val="0.49655461821142222"/>
          <c:w val="0.25339486537692746"/>
          <c:h val="0.46242005876197106"/>
        </c:manualLayout>
      </c:layout>
      <c:overlay val="0"/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Consumo energía per cápita en Andalucía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189790617593944"/>
          <c:y val="0.19480351414406533"/>
          <c:w val="0.80008697353038849"/>
          <c:h val="0.54332713619130957"/>
        </c:manualLayout>
      </c:layout>
      <c:barChart>
        <c:barDir val="col"/>
        <c:grouping val="clustered"/>
        <c:varyColors val="0"/>
        <c:ser>
          <c:idx val="0"/>
          <c:order val="0"/>
          <c:tx>
            <c:v>Consumo energía per cápita 2014</c:v>
          </c:tx>
          <c:spPr>
            <a:solidFill>
              <a:srgbClr val="0099FF"/>
            </a:solidFill>
          </c:spPr>
          <c:invertIfNegative val="0"/>
          <c:cat>
            <c:strRef>
              <c:f>'Per Capita'!$A$7:$A$14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'Per Capita'!$K$7:$K$14</c:f>
              <c:numCache>
                <c:formatCode>General</c:formatCode>
                <c:ptCount val="8"/>
                <c:pt idx="0">
                  <c:v>2.7</c:v>
                </c:pt>
                <c:pt idx="1">
                  <c:v>3.3</c:v>
                </c:pt>
                <c:pt idx="2">
                  <c:v>2.2999999999999998</c:v>
                </c:pt>
                <c:pt idx="3">
                  <c:v>1.6</c:v>
                </c:pt>
                <c:pt idx="4">
                  <c:v>5.5</c:v>
                </c:pt>
                <c:pt idx="5">
                  <c:v>1.9</c:v>
                </c:pt>
                <c:pt idx="6">
                  <c:v>1.3</c:v>
                </c:pt>
                <c:pt idx="7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79808"/>
        <c:axId val="103881344"/>
      </c:barChart>
      <c:catAx>
        <c:axId val="103879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3881344"/>
        <c:crosses val="autoZero"/>
        <c:auto val="1"/>
        <c:lblAlgn val="ctr"/>
        <c:lblOffset val="100"/>
        <c:noMultiLvlLbl val="0"/>
      </c:catAx>
      <c:valAx>
        <c:axId val="103881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038798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3940163027844"/>
          <c:y val="0.16612040682414697"/>
          <c:w val="0.74173048051952573"/>
          <c:h val="0.62438402230971135"/>
        </c:manualLayout>
      </c:layout>
      <c:barChart>
        <c:barDir val="col"/>
        <c:grouping val="clustered"/>
        <c:varyColors val="0"/>
        <c:ser>
          <c:idx val="0"/>
          <c:order val="0"/>
          <c:tx>
            <c:v>Consumo de energía primaria por fuentes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'Per Capita'!$A$7:$A$14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'Per Capita'!$U$7:$U$14</c:f>
              <c:numCache>
                <c:formatCode>#,##0.0</c:formatCode>
                <c:ptCount val="8"/>
                <c:pt idx="0">
                  <c:v>1869.5000000000002</c:v>
                </c:pt>
                <c:pt idx="1">
                  <c:v>4098.8000000000011</c:v>
                </c:pt>
                <c:pt idx="2">
                  <c:v>1815.2</c:v>
                </c:pt>
                <c:pt idx="3">
                  <c:v>1492.4</c:v>
                </c:pt>
                <c:pt idx="4">
                  <c:v>2873</c:v>
                </c:pt>
                <c:pt idx="5">
                  <c:v>1251.8999999999999</c:v>
                </c:pt>
                <c:pt idx="6">
                  <c:v>2163.8000000000002</c:v>
                </c:pt>
                <c:pt idx="7">
                  <c:v>2693.7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29728"/>
        <c:axId val="103931264"/>
      </c:barChart>
      <c:lineChart>
        <c:grouping val="standard"/>
        <c:varyColors val="0"/>
        <c:ser>
          <c:idx val="1"/>
          <c:order val="1"/>
          <c:tx>
            <c:v>Consumo per capita</c:v>
          </c:tx>
          <c:spPr>
            <a:ln>
              <a:solidFill>
                <a:srgbClr val="0099FF"/>
              </a:solidFill>
            </a:ln>
          </c:spPr>
          <c:marker>
            <c:symbol val="none"/>
          </c:marker>
          <c:cat>
            <c:strRef>
              <c:f>'Per Capita'!$A$7:$A$14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'Per Capita'!$K$7:$K$14</c:f>
              <c:numCache>
                <c:formatCode>General</c:formatCode>
                <c:ptCount val="8"/>
                <c:pt idx="0">
                  <c:v>2.7</c:v>
                </c:pt>
                <c:pt idx="1">
                  <c:v>3.3</c:v>
                </c:pt>
                <c:pt idx="2">
                  <c:v>2.2999999999999998</c:v>
                </c:pt>
                <c:pt idx="3">
                  <c:v>1.6</c:v>
                </c:pt>
                <c:pt idx="4">
                  <c:v>5.5</c:v>
                </c:pt>
                <c:pt idx="5">
                  <c:v>1.9</c:v>
                </c:pt>
                <c:pt idx="6">
                  <c:v>1.3</c:v>
                </c:pt>
                <c:pt idx="7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85280"/>
        <c:axId val="105583744"/>
      </c:lineChart>
      <c:catAx>
        <c:axId val="10392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31264"/>
        <c:crosses val="autoZero"/>
        <c:auto val="1"/>
        <c:lblAlgn val="ctr"/>
        <c:lblOffset val="100"/>
        <c:noMultiLvlLbl val="0"/>
      </c:catAx>
      <c:valAx>
        <c:axId val="103931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103929728"/>
        <c:crosses val="autoZero"/>
        <c:crossBetween val="between"/>
      </c:valAx>
      <c:valAx>
        <c:axId val="1055837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5585280"/>
        <c:crosses val="max"/>
        <c:crossBetween val="between"/>
      </c:valAx>
      <c:catAx>
        <c:axId val="105585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0558374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 del consumo de energía primaria. </a:t>
            </a:r>
          </a:p>
          <a:p>
            <a:pPr>
              <a:defRPr sz="14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Comparativa PASENER 2007-2013 y la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Estrategia de Energía Andaluza, 2014-2020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36478857847137"/>
          <c:y val="0.17710450927435387"/>
          <c:w val="0.77959310686998362"/>
          <c:h val="0.65571069542403193"/>
        </c:manualLayout>
      </c:layout>
      <c:lineChart>
        <c:grouping val="standard"/>
        <c:varyColors val="0"/>
        <c:ser>
          <c:idx val="0"/>
          <c:order val="0"/>
          <c:tx>
            <c:strRef>
              <c:f>'Escenarios futuros'!$A$7</c:f>
              <c:strCache>
                <c:ptCount val="1"/>
                <c:pt idx="0">
                  <c:v>Escenario tendencial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6.1514801999231206E-3"/>
                  <c:y val="4.2573565109158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84621299500193E-2"/>
                  <c:y val="-4.006923774979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'Escenarios futuros'!$B$5:$K$5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2020</c:v>
                </c:pt>
              </c:strCache>
            </c:strRef>
          </c:cat>
          <c:val>
            <c:numRef>
              <c:f>'Escenarios futuros'!$B$7:$K$7</c:f>
              <c:numCache>
                <c:formatCode>#,###.0</c:formatCode>
                <c:ptCount val="10"/>
                <c:pt idx="0">
                  <c:v>19952</c:v>
                </c:pt>
                <c:pt idx="4">
                  <c:v>23011</c:v>
                </c:pt>
                <c:pt idx="7">
                  <c:v>26109</c:v>
                </c:pt>
                <c:pt idx="9">
                  <c:v>18700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'Escenarios futuros'!$A$8</c:f>
              <c:strCache>
                <c:ptCount val="1"/>
                <c:pt idx="0">
                  <c:v>Escenario de ahorro</c:v>
                </c:pt>
              </c:strCache>
            </c:strRef>
          </c:tx>
          <c:spPr>
            <a:ln w="25400">
              <a:solidFill>
                <a:srgbClr val="2D5DE3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2D5DE3"/>
              </a:solidFill>
              <a:ln>
                <a:solidFill>
                  <a:srgbClr val="666699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6.1514801999230928E-3"/>
                  <c:y val="7.5129820780868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418352117749975E-2"/>
                  <c:y val="3.7564910390434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D5DE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'Escenarios futuros'!$B$5:$K$5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2020</c:v>
                </c:pt>
              </c:strCache>
            </c:strRef>
          </c:cat>
          <c:val>
            <c:numRef>
              <c:f>'Escenarios futuros'!$B$8:$I$8</c:f>
              <c:numCache>
                <c:formatCode>#,###.0</c:formatCode>
                <c:ptCount val="8"/>
                <c:pt idx="0">
                  <c:v>19952</c:v>
                </c:pt>
                <c:pt idx="4">
                  <c:v>22463</c:v>
                </c:pt>
                <c:pt idx="7">
                  <c:v>25154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'Escenarios futuros'!$A$6</c:f>
              <c:strCache>
                <c:ptCount val="1"/>
                <c:pt idx="0">
                  <c:v>Consumo de energía primaria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7.7777475047453122E-3"/>
                  <c:y val="-6.8774942213139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chemeClr val="accent3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'Escenarios futuros'!$B$5:$K$5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2020</c:v>
                </c:pt>
              </c:strCache>
            </c:strRef>
          </c:cat>
          <c:val>
            <c:numRef>
              <c:f>'Escenarios futuros'!$B$6:$J$6</c:f>
              <c:numCache>
                <c:formatCode>#,##0.0</c:formatCode>
                <c:ptCount val="9"/>
                <c:pt idx="0">
                  <c:v>19957.900000000001</c:v>
                </c:pt>
                <c:pt idx="1">
                  <c:v>21136.9</c:v>
                </c:pt>
                <c:pt idx="2">
                  <c:v>20154.2</c:v>
                </c:pt>
                <c:pt idx="3">
                  <c:v>18746.400000000001</c:v>
                </c:pt>
                <c:pt idx="4">
                  <c:v>18913.8</c:v>
                </c:pt>
                <c:pt idx="5">
                  <c:v>19053.2</c:v>
                </c:pt>
                <c:pt idx="6">
                  <c:v>18672.900000000001</c:v>
                </c:pt>
                <c:pt idx="7" formatCode="#,###.0">
                  <c:v>17566.2</c:v>
                </c:pt>
                <c:pt idx="8" formatCode="#,###.0">
                  <c:v>18252.8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45472"/>
        <c:axId val="90345856"/>
      </c:lineChart>
      <c:catAx>
        <c:axId val="903454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Geometr415 Blk BT"/>
                <a:cs typeface="Arial" pitchFamily="34" charset="0"/>
              </a:defRPr>
            </a:pPr>
            <a:endParaRPr lang="es-ES"/>
          </a:p>
        </c:txPr>
        <c:crossAx val="90345856"/>
        <c:crossesAt val="15000"/>
        <c:auto val="1"/>
        <c:lblAlgn val="ctr"/>
        <c:lblOffset val="100"/>
        <c:tickLblSkip val="1"/>
        <c:tickMarkSkip val="1"/>
        <c:noMultiLvlLbl val="0"/>
      </c:catAx>
      <c:valAx>
        <c:axId val="90345856"/>
        <c:scaling>
          <c:orientation val="minMax"/>
          <c:min val="17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S" sz="1100"/>
                  <a:t>Ktep</a:t>
                </a:r>
              </a:p>
            </c:rich>
          </c:tx>
          <c:layout>
            <c:manualLayout>
              <c:xMode val="edge"/>
              <c:yMode val="edge"/>
              <c:x val="1.0878432583470318E-2"/>
              <c:y val="0.4498387173742354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Geometr415 Blk BT"/>
                <a:cs typeface="Arial" pitchFamily="34" charset="0"/>
              </a:defRPr>
            </a:pPr>
            <a:endParaRPr lang="es-ES"/>
          </a:p>
        </c:txPr>
        <c:crossAx val="90345472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049226594605213E-2"/>
          <c:y val="0.92737679505470649"/>
          <c:w val="0.82635467980295307"/>
          <c:h val="4.38757247233888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Geometr415 Blk BT"/>
              <a:cs typeface="Arial" pitchFamily="34" charset="0"/>
            </a:defRPr>
          </a:pPr>
          <a:endParaRPr lang="es-ES"/>
        </a:p>
      </c:txPr>
    </c:legend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Consumo de energía primaria por fuentes.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Comparativa con PASENER, 2006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'Escenarios futuros'!$B$50:$B$50</c:f>
              <c:strCache>
                <c:ptCount val="1"/>
                <c:pt idx="0">
                  <c:v>Escenario tendencial</c:v>
                </c:pt>
              </c:strCache>
            </c:strRef>
          </c:tx>
          <c:invertIfNegative val="0"/>
          <c:cat>
            <c:strRef>
              <c:f>'Escenarios futuros'!$A$51:$A$56</c:f>
              <c:strCache>
                <c:ptCount val="6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'Escenarios futuros'!$B$51:$B$56</c:f>
              <c:numCache>
                <c:formatCode>#,##0.0</c:formatCode>
                <c:ptCount val="6"/>
                <c:pt idx="0">
                  <c:v>32</c:v>
                </c:pt>
                <c:pt idx="1">
                  <c:v>830</c:v>
                </c:pt>
                <c:pt idx="2">
                  <c:v>6249</c:v>
                </c:pt>
                <c:pt idx="3">
                  <c:v>10055</c:v>
                </c:pt>
                <c:pt idx="4">
                  <c:v>2792</c:v>
                </c:pt>
                <c:pt idx="5">
                  <c:v>19958</c:v>
                </c:pt>
              </c:numCache>
            </c:numRef>
          </c:val>
        </c:ser>
        <c:ser>
          <c:idx val="1"/>
          <c:order val="1"/>
          <c:tx>
            <c:strRef>
              <c:f>'Escenarios futuros'!$C$50:$C$50</c:f>
              <c:strCache>
                <c:ptCount val="1"/>
                <c:pt idx="0">
                  <c:v>Escenario de ahorro</c:v>
                </c:pt>
              </c:strCache>
            </c:strRef>
          </c:tx>
          <c:invertIfNegative val="0"/>
          <c:cat>
            <c:strRef>
              <c:f>'Escenarios futuros'!$A$51:$A$56</c:f>
              <c:strCache>
                <c:ptCount val="6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'Escenarios futuros'!$C$51:$C$56</c:f>
              <c:numCache>
                <c:formatCode>#,##0.0</c:formatCode>
                <c:ptCount val="6"/>
                <c:pt idx="0">
                  <c:v>32</c:v>
                </c:pt>
                <c:pt idx="1">
                  <c:v>830</c:v>
                </c:pt>
                <c:pt idx="2">
                  <c:v>6249</c:v>
                </c:pt>
                <c:pt idx="3">
                  <c:v>10055</c:v>
                </c:pt>
                <c:pt idx="4">
                  <c:v>2792</c:v>
                </c:pt>
                <c:pt idx="5">
                  <c:v>19958</c:v>
                </c:pt>
              </c:numCache>
            </c:numRef>
          </c:val>
        </c:ser>
        <c:ser>
          <c:idx val="2"/>
          <c:order val="2"/>
          <c:tx>
            <c:strRef>
              <c:f>'Escenarios futuros'!$D$50:$D$50</c:f>
              <c:strCache>
                <c:ptCount val="1"/>
                <c:pt idx="0">
                  <c:v>Consumo real</c:v>
                </c:pt>
              </c:strCache>
            </c:strRef>
          </c:tx>
          <c:invertIfNegative val="0"/>
          <c:cat>
            <c:strRef>
              <c:f>'Escenarios futuros'!$A$51:$A$56</c:f>
              <c:strCache>
                <c:ptCount val="6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'Escenarios futuros'!$D$51:$D$56</c:f>
              <c:numCache>
                <c:formatCode>#,##0.0</c:formatCode>
                <c:ptCount val="6"/>
                <c:pt idx="0">
                  <c:v>32.6</c:v>
                </c:pt>
                <c:pt idx="1">
                  <c:v>828.3</c:v>
                </c:pt>
                <c:pt idx="2">
                  <c:v>6249.2</c:v>
                </c:pt>
                <c:pt idx="3">
                  <c:v>10054.9</c:v>
                </c:pt>
                <c:pt idx="4">
                  <c:v>2792.9</c:v>
                </c:pt>
                <c:pt idx="5">
                  <c:v>19957.900000000001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61344"/>
        <c:axId val="87180416"/>
      </c:barChart>
      <c:catAx>
        <c:axId val="78761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180416"/>
        <c:crosses val="autoZero"/>
        <c:auto val="1"/>
        <c:lblAlgn val="ctr"/>
        <c:lblOffset val="100"/>
        <c:noMultiLvlLbl val="0"/>
      </c:catAx>
      <c:valAx>
        <c:axId val="87180416"/>
        <c:scaling>
          <c:orientation val="minMax"/>
          <c:max val="3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876134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rtl="0"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Consumo de energía primaria por fuentes.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Comparativa con PASENER, 2010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'Escenarios futuros'!$E$50</c:f>
              <c:strCache>
                <c:ptCount val="1"/>
                <c:pt idx="0">
                  <c:v>Escenario tendencial</c:v>
                </c:pt>
              </c:strCache>
            </c:strRef>
          </c:tx>
          <c:invertIfNegative val="0"/>
          <c:cat>
            <c:strRef>
              <c:f>'Escenarios futuros'!$A$51:$A$56</c:f>
              <c:strCache>
                <c:ptCount val="6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'Escenarios futuros'!$E$51:$E$56</c:f>
              <c:numCache>
                <c:formatCode>#,##0.0</c:formatCode>
                <c:ptCount val="6"/>
                <c:pt idx="0">
                  <c:v>-478</c:v>
                </c:pt>
                <c:pt idx="1">
                  <c:v>2591</c:v>
                </c:pt>
                <c:pt idx="2">
                  <c:v>7624</c:v>
                </c:pt>
                <c:pt idx="3">
                  <c:v>10639</c:v>
                </c:pt>
                <c:pt idx="4">
                  <c:v>2638</c:v>
                </c:pt>
                <c:pt idx="5">
                  <c:v>23013</c:v>
                </c:pt>
              </c:numCache>
            </c:numRef>
          </c:val>
        </c:ser>
        <c:ser>
          <c:idx val="1"/>
          <c:order val="1"/>
          <c:tx>
            <c:strRef>
              <c:f>'Escenarios futuros'!$F$50</c:f>
              <c:strCache>
                <c:ptCount val="1"/>
                <c:pt idx="0">
                  <c:v>Escenario de ahorro</c:v>
                </c:pt>
              </c:strCache>
            </c:strRef>
          </c:tx>
          <c:invertIfNegative val="0"/>
          <c:cat>
            <c:strRef>
              <c:f>'Escenarios futuros'!$A$51:$A$56</c:f>
              <c:strCache>
                <c:ptCount val="6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'Escenarios futuros'!$F$51:$F$56</c:f>
              <c:numCache>
                <c:formatCode>#,##0.0</c:formatCode>
                <c:ptCount val="6"/>
                <c:pt idx="0">
                  <c:v>-764</c:v>
                </c:pt>
                <c:pt idx="1">
                  <c:v>2591</c:v>
                </c:pt>
                <c:pt idx="2">
                  <c:v>7829</c:v>
                </c:pt>
                <c:pt idx="3">
                  <c:v>10174</c:v>
                </c:pt>
                <c:pt idx="4">
                  <c:v>2633</c:v>
                </c:pt>
                <c:pt idx="5">
                  <c:v>23013</c:v>
                </c:pt>
              </c:numCache>
            </c:numRef>
          </c:val>
        </c:ser>
        <c:ser>
          <c:idx val="2"/>
          <c:order val="2"/>
          <c:tx>
            <c:strRef>
              <c:f>'Escenarios futuros'!$G$50</c:f>
              <c:strCache>
                <c:ptCount val="1"/>
                <c:pt idx="0">
                  <c:v>Consumo real</c:v>
                </c:pt>
              </c:strCache>
            </c:strRef>
          </c:tx>
          <c:invertIfNegative val="0"/>
          <c:cat>
            <c:strRef>
              <c:f>'Escenarios futuros'!$A$51:$A$56</c:f>
              <c:strCache>
                <c:ptCount val="6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'Escenarios futuros'!$G$51:$G$56</c:f>
              <c:numCache>
                <c:formatCode>#,##0.0</c:formatCode>
                <c:ptCount val="6"/>
                <c:pt idx="0">
                  <c:v>76</c:v>
                </c:pt>
                <c:pt idx="1">
                  <c:v>2427.8000000000002</c:v>
                </c:pt>
                <c:pt idx="2">
                  <c:v>5638</c:v>
                </c:pt>
                <c:pt idx="3">
                  <c:v>9044.2999999999993</c:v>
                </c:pt>
                <c:pt idx="4">
                  <c:v>1727.6</c:v>
                </c:pt>
                <c:pt idx="5">
                  <c:v>18913.8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63552"/>
        <c:axId val="90265088"/>
      </c:barChart>
      <c:catAx>
        <c:axId val="9026355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0265088"/>
        <c:crosses val="autoZero"/>
        <c:auto val="1"/>
        <c:lblAlgn val="ctr"/>
        <c:lblOffset val="100"/>
        <c:noMultiLvlLbl val="0"/>
      </c:catAx>
      <c:valAx>
        <c:axId val="90265088"/>
        <c:scaling>
          <c:orientation val="minMax"/>
          <c:max val="3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02635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rtl="0"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Consumo de energía primaria por fuentes.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Comparativa con PASENER,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'Escenarios futuros'!$H$50</c:f>
              <c:strCache>
                <c:ptCount val="1"/>
                <c:pt idx="0">
                  <c:v>Escenario tendencial</c:v>
                </c:pt>
              </c:strCache>
            </c:strRef>
          </c:tx>
          <c:invertIfNegative val="0"/>
          <c:cat>
            <c:strRef>
              <c:f>'Escenarios futuros'!$A$51:$A$56</c:f>
              <c:strCache>
                <c:ptCount val="6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'Escenarios futuros'!$H$51:$H$56</c:f>
              <c:numCache>
                <c:formatCode>#,##0.0</c:formatCode>
                <c:ptCount val="6"/>
                <c:pt idx="0">
                  <c:v>-464</c:v>
                </c:pt>
                <c:pt idx="1">
                  <c:v>4282</c:v>
                </c:pt>
                <c:pt idx="2">
                  <c:v>8465</c:v>
                </c:pt>
                <c:pt idx="3">
                  <c:v>11280</c:v>
                </c:pt>
                <c:pt idx="4">
                  <c:v>2547</c:v>
                </c:pt>
                <c:pt idx="5">
                  <c:v>26109</c:v>
                </c:pt>
              </c:numCache>
            </c:numRef>
          </c:val>
        </c:ser>
        <c:ser>
          <c:idx val="1"/>
          <c:order val="1"/>
          <c:tx>
            <c:strRef>
              <c:f>'Escenarios futuros'!$I$50</c:f>
              <c:strCache>
                <c:ptCount val="1"/>
                <c:pt idx="0">
                  <c:v>Escenario de ahorro</c:v>
                </c:pt>
              </c:strCache>
            </c:strRef>
          </c:tx>
          <c:invertIfNegative val="0"/>
          <c:cat>
            <c:strRef>
              <c:f>'Escenarios futuros'!$A$51:$A$56</c:f>
              <c:strCache>
                <c:ptCount val="6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'Escenarios futuros'!$I$51:$I$56</c:f>
              <c:numCache>
                <c:formatCode>#,##0.0</c:formatCode>
                <c:ptCount val="6"/>
                <c:pt idx="0">
                  <c:v>-896</c:v>
                </c:pt>
                <c:pt idx="1">
                  <c:v>4282</c:v>
                </c:pt>
                <c:pt idx="2">
                  <c:v>8731</c:v>
                </c:pt>
                <c:pt idx="3">
                  <c:v>10499</c:v>
                </c:pt>
                <c:pt idx="4">
                  <c:v>2539</c:v>
                </c:pt>
                <c:pt idx="5">
                  <c:v>25154</c:v>
                </c:pt>
              </c:numCache>
            </c:numRef>
          </c:val>
        </c:ser>
        <c:ser>
          <c:idx val="2"/>
          <c:order val="2"/>
          <c:tx>
            <c:strRef>
              <c:f>'Escenarios futuros'!$J$50</c:f>
              <c:strCache>
                <c:ptCount val="1"/>
                <c:pt idx="0">
                  <c:v>Consumo real</c:v>
                </c:pt>
              </c:strCache>
            </c:strRef>
          </c:tx>
          <c:invertIfNegative val="0"/>
          <c:cat>
            <c:strRef>
              <c:f>'Escenarios futuros'!$A$51:$A$56</c:f>
              <c:strCache>
                <c:ptCount val="6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'Escenarios futuros'!$J$51:$J$56</c:f>
              <c:numCache>
                <c:formatCode>#,##0.0</c:formatCode>
                <c:ptCount val="6"/>
                <c:pt idx="0">
                  <c:v>263.3</c:v>
                </c:pt>
                <c:pt idx="1">
                  <c:v>3356.9</c:v>
                </c:pt>
                <c:pt idx="2">
                  <c:v>4118.2</c:v>
                </c:pt>
                <c:pt idx="3">
                  <c:v>7630.5</c:v>
                </c:pt>
                <c:pt idx="4">
                  <c:v>2197.1999999999998</c:v>
                </c:pt>
                <c:pt idx="5">
                  <c:v>17566.2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81440"/>
        <c:axId val="91182976"/>
      </c:barChart>
      <c:catAx>
        <c:axId val="9118144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1182976"/>
        <c:crosses val="autoZero"/>
        <c:auto val="1"/>
        <c:lblAlgn val="ctr"/>
        <c:lblOffset val="100"/>
        <c:noMultiLvlLbl val="0"/>
      </c:catAx>
      <c:valAx>
        <c:axId val="911829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11814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 rtl="0"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jpe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13</xdr:row>
      <xdr:rowOff>57149</xdr:rowOff>
    </xdr:from>
    <xdr:to>
      <xdr:col>11</xdr:col>
      <xdr:colOff>266700</xdr:colOff>
      <xdr:row>36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533400</xdr:colOff>
      <xdr:row>57</xdr:row>
      <xdr:rowOff>99060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8401050"/>
          <a:ext cx="5029200" cy="204216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533400</xdr:colOff>
      <xdr:row>57</xdr:row>
      <xdr:rowOff>99060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8401050"/>
          <a:ext cx="5029200" cy="2042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3</xdr:col>
      <xdr:colOff>165375</xdr:colOff>
      <xdr:row>0</xdr:row>
      <xdr:rowOff>1198030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8575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0.2366</cdr:x>
      <cdr:y>0.02715</cdr:y>
    </cdr:from>
    <cdr:to>
      <cdr:x>0.63836</cdr:x>
      <cdr:y>0.11086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64603" y="114303"/>
          <a:ext cx="2996356" cy="352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Consumo de energía primaria por fuentes, 2000-2014</a:t>
          </a:r>
        </a:p>
      </cdr:txBody>
    </cdr:sp>
  </cdr:relSizeAnchor>
  <cdr:relSizeAnchor xmlns:cdr="http://schemas.openxmlformats.org/drawingml/2006/chartDrawing">
    <cdr:from>
      <cdr:x>0.01385</cdr:x>
      <cdr:y>0.39593</cdr:y>
    </cdr:from>
    <cdr:to>
      <cdr:x>0.0445</cdr:x>
      <cdr:y>0.53168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-28430" y="1817490"/>
          <a:ext cx="571514" cy="270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>
              <a:latin typeface="Arial" pitchFamily="34" charset="0"/>
              <a:cs typeface="Arial" pitchFamily="34" charset="0"/>
            </a:rPr>
            <a:t>Ktep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666749</xdr:colOff>
      <xdr:row>17</xdr:row>
      <xdr:rowOff>76200</xdr:rowOff>
    </xdr:from>
    <xdr:to>
      <xdr:col>8</xdr:col>
      <xdr:colOff>790575</xdr:colOff>
      <xdr:row>37</xdr:row>
      <xdr:rowOff>95249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95250</xdr:rowOff>
    </xdr:from>
    <xdr:to>
      <xdr:col>3</xdr:col>
      <xdr:colOff>346350</xdr:colOff>
      <xdr:row>2</xdr:row>
      <xdr:rowOff>7405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50"/>
          <a:ext cx="2880000" cy="1169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19</xdr:row>
      <xdr:rowOff>123825</xdr:rowOff>
    </xdr:from>
    <xdr:to>
      <xdr:col>9</xdr:col>
      <xdr:colOff>28574</xdr:colOff>
      <xdr:row>36</xdr:row>
      <xdr:rowOff>114300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733425</xdr:colOff>
      <xdr:row>19</xdr:row>
      <xdr:rowOff>85725</xdr:rowOff>
    </xdr:from>
    <xdr:to>
      <xdr:col>20</xdr:col>
      <xdr:colOff>323850</xdr:colOff>
      <xdr:row>42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373721</xdr:colOff>
      <xdr:row>29</xdr:row>
      <xdr:rowOff>56768</xdr:rowOff>
    </xdr:from>
    <xdr:ext cx="254557" cy="474874"/>
    <xdr:sp macro="" textlink="">
      <xdr:nvSpPr>
        <xdr:cNvPr id="7" name="6 CuadroTexto"/>
        <xdr:cNvSpPr txBox="1"/>
      </xdr:nvSpPr>
      <xdr:spPr>
        <a:xfrm rot="16200000">
          <a:off x="7883563" y="6281976"/>
          <a:ext cx="474874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>
              <a:latin typeface="Arial" pitchFamily="34" charset="0"/>
              <a:cs typeface="Arial" pitchFamily="34" charset="0"/>
            </a:rPr>
            <a:t>Ktep</a:t>
          </a:r>
        </a:p>
      </xdr:txBody>
    </xdr:sp>
    <xdr:clientData/>
  </xdr:oneCellAnchor>
  <xdr:oneCellAnchor>
    <xdr:from>
      <xdr:col>11</xdr:col>
      <xdr:colOff>676275</xdr:colOff>
      <xdr:row>20</xdr:row>
      <xdr:rowOff>57150</xdr:rowOff>
    </xdr:from>
    <xdr:ext cx="5412123" cy="298800"/>
    <xdr:sp macro="" textlink="">
      <xdr:nvSpPr>
        <xdr:cNvPr id="8" name="7 CuadroTexto"/>
        <xdr:cNvSpPr txBox="1"/>
      </xdr:nvSpPr>
      <xdr:spPr>
        <a:xfrm>
          <a:off x="9058275" y="4714875"/>
          <a:ext cx="541212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4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Consumo de energía primaria por fuentes</a:t>
          </a:r>
          <a:r>
            <a:rPr lang="es-ES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en Andalucía, 2014</a:t>
          </a:r>
          <a:endParaRPr lang="es-ES" sz="14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9525</xdr:rowOff>
    </xdr:to>
    <xdr:pic>
      <xdr:nvPicPr>
        <xdr:cNvPr id="9" name="8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839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9525</xdr:rowOff>
    </xdr:to>
    <xdr:pic>
      <xdr:nvPicPr>
        <xdr:cNvPr id="10" name="9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39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9525</xdr:rowOff>
    </xdr:to>
    <xdr:pic>
      <xdr:nvPicPr>
        <xdr:cNvPr id="11" name="10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39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9525</xdr:colOff>
      <xdr:row>43</xdr:row>
      <xdr:rowOff>9525</xdr:rowOff>
    </xdr:to>
    <xdr:pic>
      <xdr:nvPicPr>
        <xdr:cNvPr id="12" name="11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839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9525</xdr:colOff>
      <xdr:row>45</xdr:row>
      <xdr:rowOff>9525</xdr:rowOff>
    </xdr:to>
    <xdr:pic>
      <xdr:nvPicPr>
        <xdr:cNvPr id="13" name="12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724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9525</xdr:colOff>
      <xdr:row>45</xdr:row>
      <xdr:rowOff>9525</xdr:rowOff>
    </xdr:to>
    <xdr:pic>
      <xdr:nvPicPr>
        <xdr:cNvPr id="14" name="13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8724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</xdr:colOff>
      <xdr:row>46</xdr:row>
      <xdr:rowOff>9525</xdr:rowOff>
    </xdr:to>
    <xdr:pic>
      <xdr:nvPicPr>
        <xdr:cNvPr id="15" name="14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8886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9525</xdr:colOff>
      <xdr:row>45</xdr:row>
      <xdr:rowOff>9525</xdr:rowOff>
    </xdr:to>
    <xdr:pic>
      <xdr:nvPicPr>
        <xdr:cNvPr id="16" name="15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724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9525</xdr:colOff>
      <xdr:row>45</xdr:row>
      <xdr:rowOff>9525</xdr:rowOff>
    </xdr:to>
    <xdr:pic>
      <xdr:nvPicPr>
        <xdr:cNvPr id="17" name="16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8724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9525</xdr:colOff>
      <xdr:row>45</xdr:row>
      <xdr:rowOff>9525</xdr:rowOff>
    </xdr:to>
    <xdr:pic>
      <xdr:nvPicPr>
        <xdr:cNvPr id="18" name="17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8724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19" name="18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05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20" name="19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905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9525</xdr:colOff>
      <xdr:row>48</xdr:row>
      <xdr:rowOff>9525</xdr:rowOff>
    </xdr:to>
    <xdr:pic>
      <xdr:nvPicPr>
        <xdr:cNvPr id="21" name="20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9220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22" name="21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5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23" name="22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905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9525</xdr:colOff>
      <xdr:row>47</xdr:row>
      <xdr:rowOff>9525</xdr:rowOff>
    </xdr:to>
    <xdr:pic>
      <xdr:nvPicPr>
        <xdr:cNvPr id="24" name="23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905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9525</xdr:colOff>
      <xdr:row>49</xdr:row>
      <xdr:rowOff>9525</xdr:rowOff>
    </xdr:to>
    <xdr:pic>
      <xdr:nvPicPr>
        <xdr:cNvPr id="25" name="24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9525</xdr:colOff>
      <xdr:row>49</xdr:row>
      <xdr:rowOff>9525</xdr:rowOff>
    </xdr:to>
    <xdr:pic>
      <xdr:nvPicPr>
        <xdr:cNvPr id="26" name="25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9525</xdr:colOff>
      <xdr:row>50</xdr:row>
      <xdr:rowOff>9525</xdr:rowOff>
    </xdr:to>
    <xdr:pic>
      <xdr:nvPicPr>
        <xdr:cNvPr id="27" name="26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955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9525</xdr:colOff>
      <xdr:row>49</xdr:row>
      <xdr:rowOff>9525</xdr:rowOff>
    </xdr:to>
    <xdr:pic>
      <xdr:nvPicPr>
        <xdr:cNvPr id="28" name="27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9525</xdr:colOff>
      <xdr:row>49</xdr:row>
      <xdr:rowOff>9525</xdr:rowOff>
    </xdr:to>
    <xdr:pic>
      <xdr:nvPicPr>
        <xdr:cNvPr id="29" name="28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9525</xdr:colOff>
      <xdr:row>49</xdr:row>
      <xdr:rowOff>9525</xdr:rowOff>
    </xdr:to>
    <xdr:pic>
      <xdr:nvPicPr>
        <xdr:cNvPr id="30" name="29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939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9525</xdr:rowOff>
    </xdr:to>
    <xdr:pic>
      <xdr:nvPicPr>
        <xdr:cNvPr id="31" name="30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9525</xdr:rowOff>
    </xdr:to>
    <xdr:pic>
      <xdr:nvPicPr>
        <xdr:cNvPr id="32" name="31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9525</xdr:colOff>
      <xdr:row>52</xdr:row>
      <xdr:rowOff>9525</xdr:rowOff>
    </xdr:to>
    <xdr:pic>
      <xdr:nvPicPr>
        <xdr:cNvPr id="33" name="32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9886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9525</xdr:rowOff>
    </xdr:to>
    <xdr:pic>
      <xdr:nvPicPr>
        <xdr:cNvPr id="34" name="33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9525</xdr:rowOff>
    </xdr:to>
    <xdr:pic>
      <xdr:nvPicPr>
        <xdr:cNvPr id="35" name="34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9525</xdr:rowOff>
    </xdr:to>
    <xdr:pic>
      <xdr:nvPicPr>
        <xdr:cNvPr id="36" name="35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972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9525</xdr:colOff>
      <xdr:row>53</xdr:row>
      <xdr:rowOff>9525</xdr:rowOff>
    </xdr:to>
    <xdr:pic>
      <xdr:nvPicPr>
        <xdr:cNvPr id="37" name="36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05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9525</xdr:colOff>
      <xdr:row>53</xdr:row>
      <xdr:rowOff>9525</xdr:rowOff>
    </xdr:to>
    <xdr:pic>
      <xdr:nvPicPr>
        <xdr:cNvPr id="38" name="37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005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9525</xdr:colOff>
      <xdr:row>54</xdr:row>
      <xdr:rowOff>9525</xdr:rowOff>
    </xdr:to>
    <xdr:pic>
      <xdr:nvPicPr>
        <xdr:cNvPr id="39" name="38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022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9525</xdr:colOff>
      <xdr:row>53</xdr:row>
      <xdr:rowOff>9525</xdr:rowOff>
    </xdr:to>
    <xdr:pic>
      <xdr:nvPicPr>
        <xdr:cNvPr id="40" name="39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005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9525</xdr:colOff>
      <xdr:row>53</xdr:row>
      <xdr:rowOff>9525</xdr:rowOff>
    </xdr:to>
    <xdr:pic>
      <xdr:nvPicPr>
        <xdr:cNvPr id="41" name="40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05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9525</xdr:colOff>
      <xdr:row>53</xdr:row>
      <xdr:rowOff>9525</xdr:rowOff>
    </xdr:to>
    <xdr:pic>
      <xdr:nvPicPr>
        <xdr:cNvPr id="42" name="41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005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9525</xdr:colOff>
      <xdr:row>55</xdr:row>
      <xdr:rowOff>9525</xdr:rowOff>
    </xdr:to>
    <xdr:pic>
      <xdr:nvPicPr>
        <xdr:cNvPr id="43" name="42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39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9525</xdr:colOff>
      <xdr:row>55</xdr:row>
      <xdr:rowOff>9525</xdr:rowOff>
    </xdr:to>
    <xdr:pic>
      <xdr:nvPicPr>
        <xdr:cNvPr id="44" name="43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039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9525</xdr:colOff>
      <xdr:row>56</xdr:row>
      <xdr:rowOff>9525</xdr:rowOff>
    </xdr:to>
    <xdr:pic>
      <xdr:nvPicPr>
        <xdr:cNvPr id="45" name="44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055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9525</xdr:colOff>
      <xdr:row>55</xdr:row>
      <xdr:rowOff>9525</xdr:rowOff>
    </xdr:to>
    <xdr:pic>
      <xdr:nvPicPr>
        <xdr:cNvPr id="46" name="45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039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9525</xdr:colOff>
      <xdr:row>55</xdr:row>
      <xdr:rowOff>9525</xdr:rowOff>
    </xdr:to>
    <xdr:pic>
      <xdr:nvPicPr>
        <xdr:cNvPr id="47" name="46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39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9525</xdr:colOff>
      <xdr:row>55</xdr:row>
      <xdr:rowOff>9525</xdr:rowOff>
    </xdr:to>
    <xdr:pic>
      <xdr:nvPicPr>
        <xdr:cNvPr id="48" name="47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039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9525</xdr:colOff>
      <xdr:row>57</xdr:row>
      <xdr:rowOff>9525</xdr:rowOff>
    </xdr:to>
    <xdr:pic>
      <xdr:nvPicPr>
        <xdr:cNvPr id="49" name="48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72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9525</xdr:colOff>
      <xdr:row>57</xdr:row>
      <xdr:rowOff>9525</xdr:rowOff>
    </xdr:to>
    <xdr:pic>
      <xdr:nvPicPr>
        <xdr:cNvPr id="50" name="49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072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9525</xdr:rowOff>
    </xdr:to>
    <xdr:pic>
      <xdr:nvPicPr>
        <xdr:cNvPr id="51" name="50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088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9525</xdr:colOff>
      <xdr:row>57</xdr:row>
      <xdr:rowOff>9525</xdr:rowOff>
    </xdr:to>
    <xdr:pic>
      <xdr:nvPicPr>
        <xdr:cNvPr id="52" name="51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072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9525</xdr:colOff>
      <xdr:row>57</xdr:row>
      <xdr:rowOff>9525</xdr:rowOff>
    </xdr:to>
    <xdr:pic>
      <xdr:nvPicPr>
        <xdr:cNvPr id="53" name="52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72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9525</xdr:colOff>
      <xdr:row>57</xdr:row>
      <xdr:rowOff>9525</xdr:rowOff>
    </xdr:to>
    <xdr:pic>
      <xdr:nvPicPr>
        <xdr:cNvPr id="54" name="53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072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9525</xdr:colOff>
      <xdr:row>59</xdr:row>
      <xdr:rowOff>9525</xdr:rowOff>
    </xdr:to>
    <xdr:pic>
      <xdr:nvPicPr>
        <xdr:cNvPr id="55" name="54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058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9525</xdr:colOff>
      <xdr:row>59</xdr:row>
      <xdr:rowOff>9525</xdr:rowOff>
    </xdr:to>
    <xdr:pic>
      <xdr:nvPicPr>
        <xdr:cNvPr id="56" name="55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1058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9525</xdr:colOff>
      <xdr:row>60</xdr:row>
      <xdr:rowOff>9525</xdr:rowOff>
    </xdr:to>
    <xdr:pic>
      <xdr:nvPicPr>
        <xdr:cNvPr id="57" name="56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122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9525</xdr:colOff>
      <xdr:row>59</xdr:row>
      <xdr:rowOff>9525</xdr:rowOff>
    </xdr:to>
    <xdr:pic>
      <xdr:nvPicPr>
        <xdr:cNvPr id="58" name="57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058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9525</xdr:colOff>
      <xdr:row>59</xdr:row>
      <xdr:rowOff>9525</xdr:rowOff>
    </xdr:to>
    <xdr:pic>
      <xdr:nvPicPr>
        <xdr:cNvPr id="59" name="58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58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9525</xdr:colOff>
      <xdr:row>59</xdr:row>
      <xdr:rowOff>9525</xdr:rowOff>
    </xdr:to>
    <xdr:pic>
      <xdr:nvPicPr>
        <xdr:cNvPr id="60" name="59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1058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9525</xdr:colOff>
      <xdr:row>61</xdr:row>
      <xdr:rowOff>9525</xdr:rowOff>
    </xdr:to>
    <xdr:pic>
      <xdr:nvPicPr>
        <xdr:cNvPr id="61" name="60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39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9525</xdr:colOff>
      <xdr:row>61</xdr:row>
      <xdr:rowOff>9525</xdr:rowOff>
    </xdr:to>
    <xdr:pic>
      <xdr:nvPicPr>
        <xdr:cNvPr id="62" name="61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139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</xdr:colOff>
      <xdr:row>62</xdr:row>
      <xdr:rowOff>9525</xdr:rowOff>
    </xdr:to>
    <xdr:pic>
      <xdr:nvPicPr>
        <xdr:cNvPr id="63" name="62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15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9525</xdr:colOff>
      <xdr:row>61</xdr:row>
      <xdr:rowOff>9525</xdr:rowOff>
    </xdr:to>
    <xdr:pic>
      <xdr:nvPicPr>
        <xdr:cNvPr id="64" name="63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39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9525</xdr:colOff>
      <xdr:row>61</xdr:row>
      <xdr:rowOff>9525</xdr:rowOff>
    </xdr:to>
    <xdr:pic>
      <xdr:nvPicPr>
        <xdr:cNvPr id="65" name="64 Imagen" descr="http://www.agenciaandaluzadelaenergia.es/info-web/report/image?image=p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39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104775</xdr:rowOff>
    </xdr:from>
    <xdr:to>
      <xdr:col>4</xdr:col>
      <xdr:colOff>22500</xdr:colOff>
      <xdr:row>1</xdr:row>
      <xdr:rowOff>35980</xdr:rowOff>
    </xdr:to>
    <xdr:pic>
      <xdr:nvPicPr>
        <xdr:cNvPr id="66" name="65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4775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0.02277</cdr:x>
      <cdr:y>0.24653</cdr:y>
    </cdr:from>
    <cdr:to>
      <cdr:x>0.20493</cdr:x>
      <cdr:y>0.57986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114300" y="676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>
              <a:latin typeface="Arial" pitchFamily="34" charset="0"/>
              <a:cs typeface="Arial" pitchFamily="34" charset="0"/>
            </a:rPr>
            <a:t>tep/hab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0.85469</cdr:x>
      <cdr:y>0.41146</cdr:y>
    </cdr:from>
    <cdr:to>
      <cdr:x>0.98151</cdr:x>
      <cdr:y>0.66146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5400000">
          <a:off x="61626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tep/hab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428624</xdr:colOff>
      <xdr:row>15</xdr:row>
      <xdr:rowOff>123824</xdr:rowOff>
    </xdr:from>
    <xdr:to>
      <xdr:col>7</xdr:col>
      <xdr:colOff>561975</xdr:colOff>
      <xdr:row>41</xdr:row>
      <xdr:rowOff>61071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228599</xdr:colOff>
      <xdr:row>57</xdr:row>
      <xdr:rowOff>85723</xdr:rowOff>
    </xdr:from>
    <xdr:to>
      <xdr:col>6</xdr:col>
      <xdr:colOff>266700</xdr:colOff>
      <xdr:row>76</xdr:row>
      <xdr:rowOff>57150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561975</xdr:colOff>
      <xdr:row>57</xdr:row>
      <xdr:rowOff>114300</xdr:rowOff>
    </xdr:from>
    <xdr:to>
      <xdr:col>15</xdr:col>
      <xdr:colOff>333376</xdr:colOff>
      <xdr:row>76</xdr:row>
      <xdr:rowOff>85727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77</xdr:row>
      <xdr:rowOff>76200</xdr:rowOff>
    </xdr:from>
    <xdr:to>
      <xdr:col>6</xdr:col>
      <xdr:colOff>238126</xdr:colOff>
      <xdr:row>96</xdr:row>
      <xdr:rowOff>47627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108225</xdr:colOff>
      <xdr:row>1</xdr:row>
      <xdr:rowOff>140755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zoomScaleNormal="100" workbookViewId="0">
      <selection activeCell="E1" sqref="E1"/>
    </sheetView>
  </sheetViews>
  <sheetFormatPr baseColWidth="10" defaultColWidth="11.7109375" defaultRowHeight="12.75" x14ac:dyDescent="0.2"/>
  <cols>
    <col min="1" max="1" width="20" style="6" customWidth="1"/>
    <col min="2" max="15" width="11.140625" style="6" customWidth="1"/>
    <col min="16" max="17" width="11.7109375" style="6"/>
    <col min="18" max="18" width="17.7109375" style="6" customWidth="1"/>
    <col min="19" max="256" width="11.7109375" style="6"/>
    <col min="257" max="257" width="20" style="6" customWidth="1"/>
    <col min="258" max="266" width="9.28515625" style="6" customWidth="1"/>
    <col min="267" max="268" width="8.140625" style="6" customWidth="1"/>
    <col min="269" max="271" width="8.42578125" style="6" customWidth="1"/>
    <col min="272" max="273" width="11.7109375" style="6"/>
    <col min="274" max="274" width="17.7109375" style="6" customWidth="1"/>
    <col min="275" max="512" width="11.7109375" style="6"/>
    <col min="513" max="513" width="20" style="6" customWidth="1"/>
    <col min="514" max="522" width="9.28515625" style="6" customWidth="1"/>
    <col min="523" max="524" width="8.140625" style="6" customWidth="1"/>
    <col min="525" max="527" width="8.42578125" style="6" customWidth="1"/>
    <col min="528" max="529" width="11.7109375" style="6"/>
    <col min="530" max="530" width="17.7109375" style="6" customWidth="1"/>
    <col min="531" max="768" width="11.7109375" style="6"/>
    <col min="769" max="769" width="20" style="6" customWidth="1"/>
    <col min="770" max="778" width="9.28515625" style="6" customWidth="1"/>
    <col min="779" max="780" width="8.140625" style="6" customWidth="1"/>
    <col min="781" max="783" width="8.42578125" style="6" customWidth="1"/>
    <col min="784" max="785" width="11.7109375" style="6"/>
    <col min="786" max="786" width="17.7109375" style="6" customWidth="1"/>
    <col min="787" max="1024" width="11.7109375" style="6"/>
    <col min="1025" max="1025" width="20" style="6" customWidth="1"/>
    <col min="1026" max="1034" width="9.28515625" style="6" customWidth="1"/>
    <col min="1035" max="1036" width="8.140625" style="6" customWidth="1"/>
    <col min="1037" max="1039" width="8.42578125" style="6" customWidth="1"/>
    <col min="1040" max="1041" width="11.7109375" style="6"/>
    <col min="1042" max="1042" width="17.7109375" style="6" customWidth="1"/>
    <col min="1043" max="1280" width="11.7109375" style="6"/>
    <col min="1281" max="1281" width="20" style="6" customWidth="1"/>
    <col min="1282" max="1290" width="9.28515625" style="6" customWidth="1"/>
    <col min="1291" max="1292" width="8.140625" style="6" customWidth="1"/>
    <col min="1293" max="1295" width="8.42578125" style="6" customWidth="1"/>
    <col min="1296" max="1297" width="11.7109375" style="6"/>
    <col min="1298" max="1298" width="17.7109375" style="6" customWidth="1"/>
    <col min="1299" max="1536" width="11.7109375" style="6"/>
    <col min="1537" max="1537" width="20" style="6" customWidth="1"/>
    <col min="1538" max="1546" width="9.28515625" style="6" customWidth="1"/>
    <col min="1547" max="1548" width="8.140625" style="6" customWidth="1"/>
    <col min="1549" max="1551" width="8.42578125" style="6" customWidth="1"/>
    <col min="1552" max="1553" width="11.7109375" style="6"/>
    <col min="1554" max="1554" width="17.7109375" style="6" customWidth="1"/>
    <col min="1555" max="1792" width="11.7109375" style="6"/>
    <col min="1793" max="1793" width="20" style="6" customWidth="1"/>
    <col min="1794" max="1802" width="9.28515625" style="6" customWidth="1"/>
    <col min="1803" max="1804" width="8.140625" style="6" customWidth="1"/>
    <col min="1805" max="1807" width="8.42578125" style="6" customWidth="1"/>
    <col min="1808" max="1809" width="11.7109375" style="6"/>
    <col min="1810" max="1810" width="17.7109375" style="6" customWidth="1"/>
    <col min="1811" max="2048" width="11.7109375" style="6"/>
    <col min="2049" max="2049" width="20" style="6" customWidth="1"/>
    <col min="2050" max="2058" width="9.28515625" style="6" customWidth="1"/>
    <col min="2059" max="2060" width="8.140625" style="6" customWidth="1"/>
    <col min="2061" max="2063" width="8.42578125" style="6" customWidth="1"/>
    <col min="2064" max="2065" width="11.7109375" style="6"/>
    <col min="2066" max="2066" width="17.7109375" style="6" customWidth="1"/>
    <col min="2067" max="2304" width="11.7109375" style="6"/>
    <col min="2305" max="2305" width="20" style="6" customWidth="1"/>
    <col min="2306" max="2314" width="9.28515625" style="6" customWidth="1"/>
    <col min="2315" max="2316" width="8.140625" style="6" customWidth="1"/>
    <col min="2317" max="2319" width="8.42578125" style="6" customWidth="1"/>
    <col min="2320" max="2321" width="11.7109375" style="6"/>
    <col min="2322" max="2322" width="17.7109375" style="6" customWidth="1"/>
    <col min="2323" max="2560" width="11.7109375" style="6"/>
    <col min="2561" max="2561" width="20" style="6" customWidth="1"/>
    <col min="2562" max="2570" width="9.28515625" style="6" customWidth="1"/>
    <col min="2571" max="2572" width="8.140625" style="6" customWidth="1"/>
    <col min="2573" max="2575" width="8.42578125" style="6" customWidth="1"/>
    <col min="2576" max="2577" width="11.7109375" style="6"/>
    <col min="2578" max="2578" width="17.7109375" style="6" customWidth="1"/>
    <col min="2579" max="2816" width="11.7109375" style="6"/>
    <col min="2817" max="2817" width="20" style="6" customWidth="1"/>
    <col min="2818" max="2826" width="9.28515625" style="6" customWidth="1"/>
    <col min="2827" max="2828" width="8.140625" style="6" customWidth="1"/>
    <col min="2829" max="2831" width="8.42578125" style="6" customWidth="1"/>
    <col min="2832" max="2833" width="11.7109375" style="6"/>
    <col min="2834" max="2834" width="17.7109375" style="6" customWidth="1"/>
    <col min="2835" max="3072" width="11.7109375" style="6"/>
    <col min="3073" max="3073" width="20" style="6" customWidth="1"/>
    <col min="3074" max="3082" width="9.28515625" style="6" customWidth="1"/>
    <col min="3083" max="3084" width="8.140625" style="6" customWidth="1"/>
    <col min="3085" max="3087" width="8.42578125" style="6" customWidth="1"/>
    <col min="3088" max="3089" width="11.7109375" style="6"/>
    <col min="3090" max="3090" width="17.7109375" style="6" customWidth="1"/>
    <col min="3091" max="3328" width="11.7109375" style="6"/>
    <col min="3329" max="3329" width="20" style="6" customWidth="1"/>
    <col min="3330" max="3338" width="9.28515625" style="6" customWidth="1"/>
    <col min="3339" max="3340" width="8.140625" style="6" customWidth="1"/>
    <col min="3341" max="3343" width="8.42578125" style="6" customWidth="1"/>
    <col min="3344" max="3345" width="11.7109375" style="6"/>
    <col min="3346" max="3346" width="17.7109375" style="6" customWidth="1"/>
    <col min="3347" max="3584" width="11.7109375" style="6"/>
    <col min="3585" max="3585" width="20" style="6" customWidth="1"/>
    <col min="3586" max="3594" width="9.28515625" style="6" customWidth="1"/>
    <col min="3595" max="3596" width="8.140625" style="6" customWidth="1"/>
    <col min="3597" max="3599" width="8.42578125" style="6" customWidth="1"/>
    <col min="3600" max="3601" width="11.7109375" style="6"/>
    <col min="3602" max="3602" width="17.7109375" style="6" customWidth="1"/>
    <col min="3603" max="3840" width="11.7109375" style="6"/>
    <col min="3841" max="3841" width="20" style="6" customWidth="1"/>
    <col min="3842" max="3850" width="9.28515625" style="6" customWidth="1"/>
    <col min="3851" max="3852" width="8.140625" style="6" customWidth="1"/>
    <col min="3853" max="3855" width="8.42578125" style="6" customWidth="1"/>
    <col min="3856" max="3857" width="11.7109375" style="6"/>
    <col min="3858" max="3858" width="17.7109375" style="6" customWidth="1"/>
    <col min="3859" max="4096" width="11.7109375" style="6"/>
    <col min="4097" max="4097" width="20" style="6" customWidth="1"/>
    <col min="4098" max="4106" width="9.28515625" style="6" customWidth="1"/>
    <col min="4107" max="4108" width="8.140625" style="6" customWidth="1"/>
    <col min="4109" max="4111" width="8.42578125" style="6" customWidth="1"/>
    <col min="4112" max="4113" width="11.7109375" style="6"/>
    <col min="4114" max="4114" width="17.7109375" style="6" customWidth="1"/>
    <col min="4115" max="4352" width="11.7109375" style="6"/>
    <col min="4353" max="4353" width="20" style="6" customWidth="1"/>
    <col min="4354" max="4362" width="9.28515625" style="6" customWidth="1"/>
    <col min="4363" max="4364" width="8.140625" style="6" customWidth="1"/>
    <col min="4365" max="4367" width="8.42578125" style="6" customWidth="1"/>
    <col min="4368" max="4369" width="11.7109375" style="6"/>
    <col min="4370" max="4370" width="17.7109375" style="6" customWidth="1"/>
    <col min="4371" max="4608" width="11.7109375" style="6"/>
    <col min="4609" max="4609" width="20" style="6" customWidth="1"/>
    <col min="4610" max="4618" width="9.28515625" style="6" customWidth="1"/>
    <col min="4619" max="4620" width="8.140625" style="6" customWidth="1"/>
    <col min="4621" max="4623" width="8.42578125" style="6" customWidth="1"/>
    <col min="4624" max="4625" width="11.7109375" style="6"/>
    <col min="4626" max="4626" width="17.7109375" style="6" customWidth="1"/>
    <col min="4627" max="4864" width="11.7109375" style="6"/>
    <col min="4865" max="4865" width="20" style="6" customWidth="1"/>
    <col min="4866" max="4874" width="9.28515625" style="6" customWidth="1"/>
    <col min="4875" max="4876" width="8.140625" style="6" customWidth="1"/>
    <col min="4877" max="4879" width="8.42578125" style="6" customWidth="1"/>
    <col min="4880" max="4881" width="11.7109375" style="6"/>
    <col min="4882" max="4882" width="17.7109375" style="6" customWidth="1"/>
    <col min="4883" max="5120" width="11.7109375" style="6"/>
    <col min="5121" max="5121" width="20" style="6" customWidth="1"/>
    <col min="5122" max="5130" width="9.28515625" style="6" customWidth="1"/>
    <col min="5131" max="5132" width="8.140625" style="6" customWidth="1"/>
    <col min="5133" max="5135" width="8.42578125" style="6" customWidth="1"/>
    <col min="5136" max="5137" width="11.7109375" style="6"/>
    <col min="5138" max="5138" width="17.7109375" style="6" customWidth="1"/>
    <col min="5139" max="5376" width="11.7109375" style="6"/>
    <col min="5377" max="5377" width="20" style="6" customWidth="1"/>
    <col min="5378" max="5386" width="9.28515625" style="6" customWidth="1"/>
    <col min="5387" max="5388" width="8.140625" style="6" customWidth="1"/>
    <col min="5389" max="5391" width="8.42578125" style="6" customWidth="1"/>
    <col min="5392" max="5393" width="11.7109375" style="6"/>
    <col min="5394" max="5394" width="17.7109375" style="6" customWidth="1"/>
    <col min="5395" max="5632" width="11.7109375" style="6"/>
    <col min="5633" max="5633" width="20" style="6" customWidth="1"/>
    <col min="5634" max="5642" width="9.28515625" style="6" customWidth="1"/>
    <col min="5643" max="5644" width="8.140625" style="6" customWidth="1"/>
    <col min="5645" max="5647" width="8.42578125" style="6" customWidth="1"/>
    <col min="5648" max="5649" width="11.7109375" style="6"/>
    <col min="5650" max="5650" width="17.7109375" style="6" customWidth="1"/>
    <col min="5651" max="5888" width="11.7109375" style="6"/>
    <col min="5889" max="5889" width="20" style="6" customWidth="1"/>
    <col min="5890" max="5898" width="9.28515625" style="6" customWidth="1"/>
    <col min="5899" max="5900" width="8.140625" style="6" customWidth="1"/>
    <col min="5901" max="5903" width="8.42578125" style="6" customWidth="1"/>
    <col min="5904" max="5905" width="11.7109375" style="6"/>
    <col min="5906" max="5906" width="17.7109375" style="6" customWidth="1"/>
    <col min="5907" max="6144" width="11.7109375" style="6"/>
    <col min="6145" max="6145" width="20" style="6" customWidth="1"/>
    <col min="6146" max="6154" width="9.28515625" style="6" customWidth="1"/>
    <col min="6155" max="6156" width="8.140625" style="6" customWidth="1"/>
    <col min="6157" max="6159" width="8.42578125" style="6" customWidth="1"/>
    <col min="6160" max="6161" width="11.7109375" style="6"/>
    <col min="6162" max="6162" width="17.7109375" style="6" customWidth="1"/>
    <col min="6163" max="6400" width="11.7109375" style="6"/>
    <col min="6401" max="6401" width="20" style="6" customWidth="1"/>
    <col min="6402" max="6410" width="9.28515625" style="6" customWidth="1"/>
    <col min="6411" max="6412" width="8.140625" style="6" customWidth="1"/>
    <col min="6413" max="6415" width="8.42578125" style="6" customWidth="1"/>
    <col min="6416" max="6417" width="11.7109375" style="6"/>
    <col min="6418" max="6418" width="17.7109375" style="6" customWidth="1"/>
    <col min="6419" max="6656" width="11.7109375" style="6"/>
    <col min="6657" max="6657" width="20" style="6" customWidth="1"/>
    <col min="6658" max="6666" width="9.28515625" style="6" customWidth="1"/>
    <col min="6667" max="6668" width="8.140625" style="6" customWidth="1"/>
    <col min="6669" max="6671" width="8.42578125" style="6" customWidth="1"/>
    <col min="6672" max="6673" width="11.7109375" style="6"/>
    <col min="6674" max="6674" width="17.7109375" style="6" customWidth="1"/>
    <col min="6675" max="6912" width="11.7109375" style="6"/>
    <col min="6913" max="6913" width="20" style="6" customWidth="1"/>
    <col min="6914" max="6922" width="9.28515625" style="6" customWidth="1"/>
    <col min="6923" max="6924" width="8.140625" style="6" customWidth="1"/>
    <col min="6925" max="6927" width="8.42578125" style="6" customWidth="1"/>
    <col min="6928" max="6929" width="11.7109375" style="6"/>
    <col min="6930" max="6930" width="17.7109375" style="6" customWidth="1"/>
    <col min="6931" max="7168" width="11.7109375" style="6"/>
    <col min="7169" max="7169" width="20" style="6" customWidth="1"/>
    <col min="7170" max="7178" width="9.28515625" style="6" customWidth="1"/>
    <col min="7179" max="7180" width="8.140625" style="6" customWidth="1"/>
    <col min="7181" max="7183" width="8.42578125" style="6" customWidth="1"/>
    <col min="7184" max="7185" width="11.7109375" style="6"/>
    <col min="7186" max="7186" width="17.7109375" style="6" customWidth="1"/>
    <col min="7187" max="7424" width="11.7109375" style="6"/>
    <col min="7425" max="7425" width="20" style="6" customWidth="1"/>
    <col min="7426" max="7434" width="9.28515625" style="6" customWidth="1"/>
    <col min="7435" max="7436" width="8.140625" style="6" customWidth="1"/>
    <col min="7437" max="7439" width="8.42578125" style="6" customWidth="1"/>
    <col min="7440" max="7441" width="11.7109375" style="6"/>
    <col min="7442" max="7442" width="17.7109375" style="6" customWidth="1"/>
    <col min="7443" max="7680" width="11.7109375" style="6"/>
    <col min="7681" max="7681" width="20" style="6" customWidth="1"/>
    <col min="7682" max="7690" width="9.28515625" style="6" customWidth="1"/>
    <col min="7691" max="7692" width="8.140625" style="6" customWidth="1"/>
    <col min="7693" max="7695" width="8.42578125" style="6" customWidth="1"/>
    <col min="7696" max="7697" width="11.7109375" style="6"/>
    <col min="7698" max="7698" width="17.7109375" style="6" customWidth="1"/>
    <col min="7699" max="7936" width="11.7109375" style="6"/>
    <col min="7937" max="7937" width="20" style="6" customWidth="1"/>
    <col min="7938" max="7946" width="9.28515625" style="6" customWidth="1"/>
    <col min="7947" max="7948" width="8.140625" style="6" customWidth="1"/>
    <col min="7949" max="7951" width="8.42578125" style="6" customWidth="1"/>
    <col min="7952" max="7953" width="11.7109375" style="6"/>
    <col min="7954" max="7954" width="17.7109375" style="6" customWidth="1"/>
    <col min="7955" max="8192" width="11.7109375" style="6"/>
    <col min="8193" max="8193" width="20" style="6" customWidth="1"/>
    <col min="8194" max="8202" width="9.28515625" style="6" customWidth="1"/>
    <col min="8203" max="8204" width="8.140625" style="6" customWidth="1"/>
    <col min="8205" max="8207" width="8.42578125" style="6" customWidth="1"/>
    <col min="8208" max="8209" width="11.7109375" style="6"/>
    <col min="8210" max="8210" width="17.7109375" style="6" customWidth="1"/>
    <col min="8211" max="8448" width="11.7109375" style="6"/>
    <col min="8449" max="8449" width="20" style="6" customWidth="1"/>
    <col min="8450" max="8458" width="9.28515625" style="6" customWidth="1"/>
    <col min="8459" max="8460" width="8.140625" style="6" customWidth="1"/>
    <col min="8461" max="8463" width="8.42578125" style="6" customWidth="1"/>
    <col min="8464" max="8465" width="11.7109375" style="6"/>
    <col min="8466" max="8466" width="17.7109375" style="6" customWidth="1"/>
    <col min="8467" max="8704" width="11.7109375" style="6"/>
    <col min="8705" max="8705" width="20" style="6" customWidth="1"/>
    <col min="8706" max="8714" width="9.28515625" style="6" customWidth="1"/>
    <col min="8715" max="8716" width="8.140625" style="6" customWidth="1"/>
    <col min="8717" max="8719" width="8.42578125" style="6" customWidth="1"/>
    <col min="8720" max="8721" width="11.7109375" style="6"/>
    <col min="8722" max="8722" width="17.7109375" style="6" customWidth="1"/>
    <col min="8723" max="8960" width="11.7109375" style="6"/>
    <col min="8961" max="8961" width="20" style="6" customWidth="1"/>
    <col min="8962" max="8970" width="9.28515625" style="6" customWidth="1"/>
    <col min="8971" max="8972" width="8.140625" style="6" customWidth="1"/>
    <col min="8973" max="8975" width="8.42578125" style="6" customWidth="1"/>
    <col min="8976" max="8977" width="11.7109375" style="6"/>
    <col min="8978" max="8978" width="17.7109375" style="6" customWidth="1"/>
    <col min="8979" max="9216" width="11.7109375" style="6"/>
    <col min="9217" max="9217" width="20" style="6" customWidth="1"/>
    <col min="9218" max="9226" width="9.28515625" style="6" customWidth="1"/>
    <col min="9227" max="9228" width="8.140625" style="6" customWidth="1"/>
    <col min="9229" max="9231" width="8.42578125" style="6" customWidth="1"/>
    <col min="9232" max="9233" width="11.7109375" style="6"/>
    <col min="9234" max="9234" width="17.7109375" style="6" customWidth="1"/>
    <col min="9235" max="9472" width="11.7109375" style="6"/>
    <col min="9473" max="9473" width="20" style="6" customWidth="1"/>
    <col min="9474" max="9482" width="9.28515625" style="6" customWidth="1"/>
    <col min="9483" max="9484" width="8.140625" style="6" customWidth="1"/>
    <col min="9485" max="9487" width="8.42578125" style="6" customWidth="1"/>
    <col min="9488" max="9489" width="11.7109375" style="6"/>
    <col min="9490" max="9490" width="17.7109375" style="6" customWidth="1"/>
    <col min="9491" max="9728" width="11.7109375" style="6"/>
    <col min="9729" max="9729" width="20" style="6" customWidth="1"/>
    <col min="9730" max="9738" width="9.28515625" style="6" customWidth="1"/>
    <col min="9739" max="9740" width="8.140625" style="6" customWidth="1"/>
    <col min="9741" max="9743" width="8.42578125" style="6" customWidth="1"/>
    <col min="9744" max="9745" width="11.7109375" style="6"/>
    <col min="9746" max="9746" width="17.7109375" style="6" customWidth="1"/>
    <col min="9747" max="9984" width="11.7109375" style="6"/>
    <col min="9985" max="9985" width="20" style="6" customWidth="1"/>
    <col min="9986" max="9994" width="9.28515625" style="6" customWidth="1"/>
    <col min="9995" max="9996" width="8.140625" style="6" customWidth="1"/>
    <col min="9997" max="9999" width="8.42578125" style="6" customWidth="1"/>
    <col min="10000" max="10001" width="11.7109375" style="6"/>
    <col min="10002" max="10002" width="17.7109375" style="6" customWidth="1"/>
    <col min="10003" max="10240" width="11.7109375" style="6"/>
    <col min="10241" max="10241" width="20" style="6" customWidth="1"/>
    <col min="10242" max="10250" width="9.28515625" style="6" customWidth="1"/>
    <col min="10251" max="10252" width="8.140625" style="6" customWidth="1"/>
    <col min="10253" max="10255" width="8.42578125" style="6" customWidth="1"/>
    <col min="10256" max="10257" width="11.7109375" style="6"/>
    <col min="10258" max="10258" width="17.7109375" style="6" customWidth="1"/>
    <col min="10259" max="10496" width="11.7109375" style="6"/>
    <col min="10497" max="10497" width="20" style="6" customWidth="1"/>
    <col min="10498" max="10506" width="9.28515625" style="6" customWidth="1"/>
    <col min="10507" max="10508" width="8.140625" style="6" customWidth="1"/>
    <col min="10509" max="10511" width="8.42578125" style="6" customWidth="1"/>
    <col min="10512" max="10513" width="11.7109375" style="6"/>
    <col min="10514" max="10514" width="17.7109375" style="6" customWidth="1"/>
    <col min="10515" max="10752" width="11.7109375" style="6"/>
    <col min="10753" max="10753" width="20" style="6" customWidth="1"/>
    <col min="10754" max="10762" width="9.28515625" style="6" customWidth="1"/>
    <col min="10763" max="10764" width="8.140625" style="6" customWidth="1"/>
    <col min="10765" max="10767" width="8.42578125" style="6" customWidth="1"/>
    <col min="10768" max="10769" width="11.7109375" style="6"/>
    <col min="10770" max="10770" width="17.7109375" style="6" customWidth="1"/>
    <col min="10771" max="11008" width="11.7109375" style="6"/>
    <col min="11009" max="11009" width="20" style="6" customWidth="1"/>
    <col min="11010" max="11018" width="9.28515625" style="6" customWidth="1"/>
    <col min="11019" max="11020" width="8.140625" style="6" customWidth="1"/>
    <col min="11021" max="11023" width="8.42578125" style="6" customWidth="1"/>
    <col min="11024" max="11025" width="11.7109375" style="6"/>
    <col min="11026" max="11026" width="17.7109375" style="6" customWidth="1"/>
    <col min="11027" max="11264" width="11.7109375" style="6"/>
    <col min="11265" max="11265" width="20" style="6" customWidth="1"/>
    <col min="11266" max="11274" width="9.28515625" style="6" customWidth="1"/>
    <col min="11275" max="11276" width="8.140625" style="6" customWidth="1"/>
    <col min="11277" max="11279" width="8.42578125" style="6" customWidth="1"/>
    <col min="11280" max="11281" width="11.7109375" style="6"/>
    <col min="11282" max="11282" width="17.7109375" style="6" customWidth="1"/>
    <col min="11283" max="11520" width="11.7109375" style="6"/>
    <col min="11521" max="11521" width="20" style="6" customWidth="1"/>
    <col min="11522" max="11530" width="9.28515625" style="6" customWidth="1"/>
    <col min="11531" max="11532" width="8.140625" style="6" customWidth="1"/>
    <col min="11533" max="11535" width="8.42578125" style="6" customWidth="1"/>
    <col min="11536" max="11537" width="11.7109375" style="6"/>
    <col min="11538" max="11538" width="17.7109375" style="6" customWidth="1"/>
    <col min="11539" max="11776" width="11.7109375" style="6"/>
    <col min="11777" max="11777" width="20" style="6" customWidth="1"/>
    <col min="11778" max="11786" width="9.28515625" style="6" customWidth="1"/>
    <col min="11787" max="11788" width="8.140625" style="6" customWidth="1"/>
    <col min="11789" max="11791" width="8.42578125" style="6" customWidth="1"/>
    <col min="11792" max="11793" width="11.7109375" style="6"/>
    <col min="11794" max="11794" width="17.7109375" style="6" customWidth="1"/>
    <col min="11795" max="12032" width="11.7109375" style="6"/>
    <col min="12033" max="12033" width="20" style="6" customWidth="1"/>
    <col min="12034" max="12042" width="9.28515625" style="6" customWidth="1"/>
    <col min="12043" max="12044" width="8.140625" style="6" customWidth="1"/>
    <col min="12045" max="12047" width="8.42578125" style="6" customWidth="1"/>
    <col min="12048" max="12049" width="11.7109375" style="6"/>
    <col min="12050" max="12050" width="17.7109375" style="6" customWidth="1"/>
    <col min="12051" max="12288" width="11.7109375" style="6"/>
    <col min="12289" max="12289" width="20" style="6" customWidth="1"/>
    <col min="12290" max="12298" width="9.28515625" style="6" customWidth="1"/>
    <col min="12299" max="12300" width="8.140625" style="6" customWidth="1"/>
    <col min="12301" max="12303" width="8.42578125" style="6" customWidth="1"/>
    <col min="12304" max="12305" width="11.7109375" style="6"/>
    <col min="12306" max="12306" width="17.7109375" style="6" customWidth="1"/>
    <col min="12307" max="12544" width="11.7109375" style="6"/>
    <col min="12545" max="12545" width="20" style="6" customWidth="1"/>
    <col min="12546" max="12554" width="9.28515625" style="6" customWidth="1"/>
    <col min="12555" max="12556" width="8.140625" style="6" customWidth="1"/>
    <col min="12557" max="12559" width="8.42578125" style="6" customWidth="1"/>
    <col min="12560" max="12561" width="11.7109375" style="6"/>
    <col min="12562" max="12562" width="17.7109375" style="6" customWidth="1"/>
    <col min="12563" max="12800" width="11.7109375" style="6"/>
    <col min="12801" max="12801" width="20" style="6" customWidth="1"/>
    <col min="12802" max="12810" width="9.28515625" style="6" customWidth="1"/>
    <col min="12811" max="12812" width="8.140625" style="6" customWidth="1"/>
    <col min="12813" max="12815" width="8.42578125" style="6" customWidth="1"/>
    <col min="12816" max="12817" width="11.7109375" style="6"/>
    <col min="12818" max="12818" width="17.7109375" style="6" customWidth="1"/>
    <col min="12819" max="13056" width="11.7109375" style="6"/>
    <col min="13057" max="13057" width="20" style="6" customWidth="1"/>
    <col min="13058" max="13066" width="9.28515625" style="6" customWidth="1"/>
    <col min="13067" max="13068" width="8.140625" style="6" customWidth="1"/>
    <col min="13069" max="13071" width="8.42578125" style="6" customWidth="1"/>
    <col min="13072" max="13073" width="11.7109375" style="6"/>
    <col min="13074" max="13074" width="17.7109375" style="6" customWidth="1"/>
    <col min="13075" max="13312" width="11.7109375" style="6"/>
    <col min="13313" max="13313" width="20" style="6" customWidth="1"/>
    <col min="13314" max="13322" width="9.28515625" style="6" customWidth="1"/>
    <col min="13323" max="13324" width="8.140625" style="6" customWidth="1"/>
    <col min="13325" max="13327" width="8.42578125" style="6" customWidth="1"/>
    <col min="13328" max="13329" width="11.7109375" style="6"/>
    <col min="13330" max="13330" width="17.7109375" style="6" customWidth="1"/>
    <col min="13331" max="13568" width="11.7109375" style="6"/>
    <col min="13569" max="13569" width="20" style="6" customWidth="1"/>
    <col min="13570" max="13578" width="9.28515625" style="6" customWidth="1"/>
    <col min="13579" max="13580" width="8.140625" style="6" customWidth="1"/>
    <col min="13581" max="13583" width="8.42578125" style="6" customWidth="1"/>
    <col min="13584" max="13585" width="11.7109375" style="6"/>
    <col min="13586" max="13586" width="17.7109375" style="6" customWidth="1"/>
    <col min="13587" max="13824" width="11.7109375" style="6"/>
    <col min="13825" max="13825" width="20" style="6" customWidth="1"/>
    <col min="13826" max="13834" width="9.28515625" style="6" customWidth="1"/>
    <col min="13835" max="13836" width="8.140625" style="6" customWidth="1"/>
    <col min="13837" max="13839" width="8.42578125" style="6" customWidth="1"/>
    <col min="13840" max="13841" width="11.7109375" style="6"/>
    <col min="13842" max="13842" width="17.7109375" style="6" customWidth="1"/>
    <col min="13843" max="14080" width="11.7109375" style="6"/>
    <col min="14081" max="14081" width="20" style="6" customWidth="1"/>
    <col min="14082" max="14090" width="9.28515625" style="6" customWidth="1"/>
    <col min="14091" max="14092" width="8.140625" style="6" customWidth="1"/>
    <col min="14093" max="14095" width="8.42578125" style="6" customWidth="1"/>
    <col min="14096" max="14097" width="11.7109375" style="6"/>
    <col min="14098" max="14098" width="17.7109375" style="6" customWidth="1"/>
    <col min="14099" max="14336" width="11.7109375" style="6"/>
    <col min="14337" max="14337" width="20" style="6" customWidth="1"/>
    <col min="14338" max="14346" width="9.28515625" style="6" customWidth="1"/>
    <col min="14347" max="14348" width="8.140625" style="6" customWidth="1"/>
    <col min="14349" max="14351" width="8.42578125" style="6" customWidth="1"/>
    <col min="14352" max="14353" width="11.7109375" style="6"/>
    <col min="14354" max="14354" width="17.7109375" style="6" customWidth="1"/>
    <col min="14355" max="14592" width="11.7109375" style="6"/>
    <col min="14593" max="14593" width="20" style="6" customWidth="1"/>
    <col min="14594" max="14602" width="9.28515625" style="6" customWidth="1"/>
    <col min="14603" max="14604" width="8.140625" style="6" customWidth="1"/>
    <col min="14605" max="14607" width="8.42578125" style="6" customWidth="1"/>
    <col min="14608" max="14609" width="11.7109375" style="6"/>
    <col min="14610" max="14610" width="17.7109375" style="6" customWidth="1"/>
    <col min="14611" max="14848" width="11.7109375" style="6"/>
    <col min="14849" max="14849" width="20" style="6" customWidth="1"/>
    <col min="14850" max="14858" width="9.28515625" style="6" customWidth="1"/>
    <col min="14859" max="14860" width="8.140625" style="6" customWidth="1"/>
    <col min="14861" max="14863" width="8.42578125" style="6" customWidth="1"/>
    <col min="14864" max="14865" width="11.7109375" style="6"/>
    <col min="14866" max="14866" width="17.7109375" style="6" customWidth="1"/>
    <col min="14867" max="15104" width="11.7109375" style="6"/>
    <col min="15105" max="15105" width="20" style="6" customWidth="1"/>
    <col min="15106" max="15114" width="9.28515625" style="6" customWidth="1"/>
    <col min="15115" max="15116" width="8.140625" style="6" customWidth="1"/>
    <col min="15117" max="15119" width="8.42578125" style="6" customWidth="1"/>
    <col min="15120" max="15121" width="11.7109375" style="6"/>
    <col min="15122" max="15122" width="17.7109375" style="6" customWidth="1"/>
    <col min="15123" max="15360" width="11.7109375" style="6"/>
    <col min="15361" max="15361" width="20" style="6" customWidth="1"/>
    <col min="15362" max="15370" width="9.28515625" style="6" customWidth="1"/>
    <col min="15371" max="15372" width="8.140625" style="6" customWidth="1"/>
    <col min="15373" max="15375" width="8.42578125" style="6" customWidth="1"/>
    <col min="15376" max="15377" width="11.7109375" style="6"/>
    <col min="15378" max="15378" width="17.7109375" style="6" customWidth="1"/>
    <col min="15379" max="15616" width="11.7109375" style="6"/>
    <col min="15617" max="15617" width="20" style="6" customWidth="1"/>
    <col min="15618" max="15626" width="9.28515625" style="6" customWidth="1"/>
    <col min="15627" max="15628" width="8.140625" style="6" customWidth="1"/>
    <col min="15629" max="15631" width="8.42578125" style="6" customWidth="1"/>
    <col min="15632" max="15633" width="11.7109375" style="6"/>
    <col min="15634" max="15634" width="17.7109375" style="6" customWidth="1"/>
    <col min="15635" max="15872" width="11.7109375" style="6"/>
    <col min="15873" max="15873" width="20" style="6" customWidth="1"/>
    <col min="15874" max="15882" width="9.28515625" style="6" customWidth="1"/>
    <col min="15883" max="15884" width="8.140625" style="6" customWidth="1"/>
    <col min="15885" max="15887" width="8.42578125" style="6" customWidth="1"/>
    <col min="15888" max="15889" width="11.7109375" style="6"/>
    <col min="15890" max="15890" width="17.7109375" style="6" customWidth="1"/>
    <col min="15891" max="16128" width="11.7109375" style="6"/>
    <col min="16129" max="16129" width="20" style="6" customWidth="1"/>
    <col min="16130" max="16138" width="9.28515625" style="6" customWidth="1"/>
    <col min="16139" max="16140" width="8.140625" style="6" customWidth="1"/>
    <col min="16141" max="16143" width="8.42578125" style="6" customWidth="1"/>
    <col min="16144" max="16145" width="11.7109375" style="6"/>
    <col min="16146" max="16146" width="17.7109375" style="6" customWidth="1"/>
    <col min="16147" max="16384" width="11.7109375" style="6"/>
  </cols>
  <sheetData>
    <row r="1" spans="1:27" ht="100.5" customHeight="1" x14ac:dyDescent="0.2"/>
    <row r="3" spans="1:27" x14ac:dyDescent="0.2">
      <c r="A3" s="1" t="s">
        <v>44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S3" s="7"/>
      <c r="T3" s="7"/>
      <c r="U3" s="7"/>
      <c r="V3" s="7"/>
      <c r="W3" s="7"/>
      <c r="X3" s="7"/>
      <c r="Y3" s="7"/>
      <c r="Z3" s="7"/>
      <c r="AA3" s="7"/>
    </row>
    <row r="4" spans="1:27" x14ac:dyDescent="0.2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">
      <c r="A5" s="10" t="s">
        <v>0</v>
      </c>
      <c r="B5" s="11">
        <v>2000</v>
      </c>
      <c r="C5" s="11">
        <v>2001</v>
      </c>
      <c r="D5" s="11">
        <v>2002</v>
      </c>
      <c r="E5" s="11">
        <v>2003</v>
      </c>
      <c r="F5" s="11">
        <v>2004</v>
      </c>
      <c r="G5" s="11">
        <v>2005</v>
      </c>
      <c r="H5" s="11">
        <v>2006</v>
      </c>
      <c r="I5" s="11">
        <v>2007</v>
      </c>
      <c r="J5" s="11">
        <v>2008</v>
      </c>
      <c r="K5" s="11">
        <v>2009</v>
      </c>
      <c r="L5" s="11">
        <v>2010</v>
      </c>
      <c r="M5" s="11">
        <v>2011</v>
      </c>
      <c r="N5" s="11">
        <v>2012</v>
      </c>
      <c r="O5" s="90">
        <v>2013</v>
      </c>
      <c r="P5" s="12">
        <v>2014</v>
      </c>
    </row>
    <row r="6" spans="1:27" x14ac:dyDescent="0.2">
      <c r="A6" s="13" t="s">
        <v>6</v>
      </c>
      <c r="B6" s="14">
        <v>781.3</v>
      </c>
      <c r="C6" s="14">
        <v>880</v>
      </c>
      <c r="D6" s="14">
        <v>682</v>
      </c>
      <c r="E6" s="14">
        <v>857.9</v>
      </c>
      <c r="F6" s="14">
        <v>620.4</v>
      </c>
      <c r="G6" s="14">
        <v>-93.9</v>
      </c>
      <c r="H6" s="14">
        <v>32.6</v>
      </c>
      <c r="I6" s="14">
        <v>-38</v>
      </c>
      <c r="J6" s="14">
        <v>286.10000000000002</v>
      </c>
      <c r="K6" s="14">
        <v>-48.6</v>
      </c>
      <c r="L6" s="14">
        <v>76</v>
      </c>
      <c r="M6" s="14">
        <v>-82</v>
      </c>
      <c r="N6" s="29">
        <v>-91.7</v>
      </c>
      <c r="O6" s="14">
        <v>263.3</v>
      </c>
      <c r="P6" s="15">
        <v>558</v>
      </c>
    </row>
    <row r="7" spans="1:27" x14ac:dyDescent="0.2">
      <c r="A7" s="16" t="s">
        <v>3</v>
      </c>
      <c r="B7" s="14">
        <v>880.5</v>
      </c>
      <c r="C7" s="14">
        <v>918</v>
      </c>
      <c r="D7" s="14">
        <v>1017.5</v>
      </c>
      <c r="E7" s="14">
        <v>994.3</v>
      </c>
      <c r="F7" s="14">
        <v>993.2</v>
      </c>
      <c r="G7" s="14">
        <v>1023.8</v>
      </c>
      <c r="H7" s="14">
        <v>828.3</v>
      </c>
      <c r="I7" s="14">
        <v>1081.9000000000001</v>
      </c>
      <c r="J7" s="14">
        <v>1610</v>
      </c>
      <c r="K7" s="14">
        <v>1824.6</v>
      </c>
      <c r="L7" s="17">
        <v>2427.8000000000002</v>
      </c>
      <c r="M7" s="17">
        <v>2737.8</v>
      </c>
      <c r="N7" s="29">
        <v>3294.9</v>
      </c>
      <c r="O7" s="14">
        <v>3356.9</v>
      </c>
      <c r="P7" s="15">
        <v>3668.1</v>
      </c>
    </row>
    <row r="8" spans="1:27" x14ac:dyDescent="0.2">
      <c r="A8" s="16" t="s">
        <v>5</v>
      </c>
      <c r="B8" s="14">
        <v>1962</v>
      </c>
      <c r="C8" s="14">
        <v>2105.1</v>
      </c>
      <c r="D8" s="14">
        <v>2688.1</v>
      </c>
      <c r="E8" s="14">
        <v>3095.3</v>
      </c>
      <c r="F8" s="14">
        <v>3828.1</v>
      </c>
      <c r="G8" s="14">
        <v>5597.5</v>
      </c>
      <c r="H8" s="14">
        <v>6249.2</v>
      </c>
      <c r="I8" s="14">
        <v>6420.8</v>
      </c>
      <c r="J8" s="14">
        <v>6524.9</v>
      </c>
      <c r="K8" s="14">
        <v>5601.3</v>
      </c>
      <c r="L8" s="14">
        <v>5638</v>
      </c>
      <c r="M8" s="14">
        <v>5602.5</v>
      </c>
      <c r="N8" s="29">
        <v>4862.5</v>
      </c>
      <c r="O8" s="14">
        <v>4118.2</v>
      </c>
      <c r="P8" s="15">
        <v>3776.4</v>
      </c>
    </row>
    <row r="9" spans="1:27" x14ac:dyDescent="0.2">
      <c r="A9" s="16" t="s">
        <v>4</v>
      </c>
      <c r="B9" s="14">
        <v>8841</v>
      </c>
      <c r="C9" s="14">
        <v>9127.2000000000007</v>
      </c>
      <c r="D9" s="14">
        <v>9222.7999999999993</v>
      </c>
      <c r="E9" s="14">
        <v>10032.5</v>
      </c>
      <c r="F9" s="14">
        <v>10215.799999999999</v>
      </c>
      <c r="G9" s="14">
        <v>10162.4</v>
      </c>
      <c r="H9" s="14">
        <v>10054.9</v>
      </c>
      <c r="I9" s="14">
        <v>10380.700000000001</v>
      </c>
      <c r="J9" s="14">
        <v>9982.5</v>
      </c>
      <c r="K9" s="14">
        <v>9193.5</v>
      </c>
      <c r="L9" s="14">
        <v>9044.2999999999993</v>
      </c>
      <c r="M9" s="14">
        <v>8756</v>
      </c>
      <c r="N9" s="29">
        <v>7967</v>
      </c>
      <c r="O9" s="17">
        <v>7630.5</v>
      </c>
      <c r="P9" s="15">
        <v>7967.5</v>
      </c>
    </row>
    <row r="10" spans="1:27" x14ac:dyDescent="0.2">
      <c r="A10" s="16" t="s">
        <v>2</v>
      </c>
      <c r="B10" s="14">
        <v>3193.5</v>
      </c>
      <c r="C10" s="14">
        <v>3005.1</v>
      </c>
      <c r="D10" s="14">
        <v>3216.2</v>
      </c>
      <c r="E10" s="14">
        <v>3178.9</v>
      </c>
      <c r="F10" s="14">
        <v>3177.3</v>
      </c>
      <c r="G10" s="14">
        <v>3303.6</v>
      </c>
      <c r="H10" s="14">
        <v>2792.9</v>
      </c>
      <c r="I10" s="14">
        <v>3291.5</v>
      </c>
      <c r="J10" s="14">
        <v>1750.6</v>
      </c>
      <c r="K10" s="14">
        <v>2175.6</v>
      </c>
      <c r="L10" s="14">
        <v>1727.6</v>
      </c>
      <c r="M10" s="14">
        <v>2038.9</v>
      </c>
      <c r="N10" s="29">
        <v>2640.2</v>
      </c>
      <c r="O10" s="17">
        <v>2197.1999999999998</v>
      </c>
      <c r="P10" s="15">
        <v>2288.1999999999998</v>
      </c>
    </row>
    <row r="11" spans="1:27" x14ac:dyDescent="0.2">
      <c r="A11" s="19" t="s">
        <v>1</v>
      </c>
      <c r="B11" s="20">
        <v>15658.1</v>
      </c>
      <c r="C11" s="20">
        <v>16035.3</v>
      </c>
      <c r="D11" s="20">
        <v>16826.5</v>
      </c>
      <c r="E11" s="20">
        <v>18158.900000000001</v>
      </c>
      <c r="F11" s="20">
        <v>18834.900000000001</v>
      </c>
      <c r="G11" s="20">
        <v>19993.5</v>
      </c>
      <c r="H11" s="20">
        <v>19957.900000000001</v>
      </c>
      <c r="I11" s="20">
        <v>21136.9</v>
      </c>
      <c r="J11" s="20">
        <v>20154.2</v>
      </c>
      <c r="K11" s="20">
        <v>18746.400000000001</v>
      </c>
      <c r="L11" s="20">
        <v>18913.8</v>
      </c>
      <c r="M11" s="20">
        <f>SUM(M6:M10)</f>
        <v>19053.2</v>
      </c>
      <c r="N11" s="20">
        <v>18672.900000000001</v>
      </c>
      <c r="O11" s="20">
        <v>17566.2</v>
      </c>
      <c r="P11" s="91">
        <f>SUM(P6:P10)</f>
        <v>18258.2</v>
      </c>
    </row>
    <row r="12" spans="1:27" x14ac:dyDescent="0.2">
      <c r="A12" s="56"/>
      <c r="M12" s="8"/>
      <c r="P12" s="102">
        <f>((P11-O11)*100)/O11</f>
        <v>3.9393835889378463</v>
      </c>
    </row>
    <row r="13" spans="1:27" x14ac:dyDescent="0.2">
      <c r="A13" s="101" t="s">
        <v>52</v>
      </c>
      <c r="B13" s="6" t="s">
        <v>53</v>
      </c>
    </row>
    <row r="14" spans="1:27" x14ac:dyDescent="0.2">
      <c r="A14" s="56"/>
    </row>
    <row r="15" spans="1:27" x14ac:dyDescent="0.2">
      <c r="A15" s="56"/>
    </row>
    <row r="16" spans="1:27" x14ac:dyDescent="0.2">
      <c r="A16" s="56"/>
      <c r="O16" s="9"/>
    </row>
    <row r="17" spans="1:1" x14ac:dyDescent="0.2">
      <c r="A17" s="56"/>
    </row>
    <row r="41" spans="1:2" x14ac:dyDescent="0.2">
      <c r="A41" s="6" t="s">
        <v>54</v>
      </c>
      <c r="B41" s="6" t="s">
        <v>59</v>
      </c>
    </row>
  </sheetData>
  <sheetProtection selectLockedCells="1" selectUnlockedCells="1"/>
  <pageMargins left="0.78749999999999998" right="0.78749999999999998" top="1.0631944444444443" bottom="1.0631944444444443" header="0.78749999999999998" footer="0.78749999999999998"/>
  <pageSetup paperSize="9" scale="75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A40" sqref="A40"/>
    </sheetView>
  </sheetViews>
  <sheetFormatPr baseColWidth="10" defaultColWidth="11.7109375" defaultRowHeight="12.75" x14ac:dyDescent="0.2"/>
  <cols>
    <col min="1" max="1" width="21.140625" style="4" customWidth="1"/>
    <col min="2" max="2" width="19.28515625" style="4" customWidth="1"/>
    <col min="3" max="3" width="0" style="4" hidden="1" customWidth="1"/>
    <col min="4" max="4" width="17.7109375" style="4" customWidth="1"/>
    <col min="5" max="5" width="14.7109375" style="4" customWidth="1"/>
    <col min="6" max="6" width="16.42578125" style="4" customWidth="1"/>
    <col min="7" max="7" width="14.85546875" style="4" customWidth="1"/>
    <col min="8" max="8" width="16.7109375" style="4" customWidth="1"/>
    <col min="9" max="9" width="16.42578125" style="4" customWidth="1"/>
    <col min="10" max="10" width="18.28515625" style="4" customWidth="1"/>
    <col min="11" max="12" width="16" style="4" customWidth="1"/>
    <col min="13" max="17" width="11.7109375" style="4"/>
    <col min="18" max="18" width="17.7109375" style="4" bestFit="1" customWidth="1"/>
    <col min="19" max="16384" width="11.7109375" style="4"/>
  </cols>
  <sheetData>
    <row r="1" spans="1:12" ht="86.25" customHeight="1" x14ac:dyDescent="0.2"/>
    <row r="3" spans="1:12" ht="18.75" customHeight="1" x14ac:dyDescent="0.2">
      <c r="A3" s="104" t="s">
        <v>47</v>
      </c>
      <c r="B3" s="104"/>
      <c r="C3" s="104"/>
      <c r="D3" s="104"/>
      <c r="E3" s="104"/>
      <c r="F3" s="104"/>
      <c r="G3" s="104"/>
    </row>
    <row r="4" spans="1:12" ht="18.75" customHeight="1" x14ac:dyDescent="0.2">
      <c r="A4" s="5"/>
      <c r="B4" s="5"/>
      <c r="C4" s="5"/>
      <c r="D4" s="5"/>
      <c r="E4" s="5"/>
      <c r="F4" s="5"/>
      <c r="G4" s="5"/>
    </row>
    <row r="5" spans="1:12" x14ac:dyDescent="0.2">
      <c r="A5" s="10" t="s">
        <v>7</v>
      </c>
      <c r="B5" s="27" t="s">
        <v>8</v>
      </c>
      <c r="C5" s="27"/>
      <c r="D5" s="27" t="s">
        <v>9</v>
      </c>
      <c r="E5" s="27" t="s">
        <v>10</v>
      </c>
      <c r="F5" s="27" t="s">
        <v>11</v>
      </c>
      <c r="G5" s="27" t="s">
        <v>12</v>
      </c>
      <c r="H5" s="27" t="s">
        <v>13</v>
      </c>
      <c r="I5" s="27" t="s">
        <v>14</v>
      </c>
      <c r="J5" s="28" t="s">
        <v>15</v>
      </c>
      <c r="K5" s="28" t="s">
        <v>45</v>
      </c>
      <c r="L5" s="28" t="s">
        <v>46</v>
      </c>
    </row>
    <row r="6" spans="1:12" x14ac:dyDescent="0.2">
      <c r="A6" s="13" t="s">
        <v>6</v>
      </c>
      <c r="B6" s="14">
        <v>76</v>
      </c>
      <c r="C6" s="14"/>
      <c r="D6" s="24">
        <f>B6*100/B11</f>
        <v>0.40182513204714049</v>
      </c>
      <c r="E6" s="14">
        <v>-82</v>
      </c>
      <c r="F6" s="25">
        <v>-0.4</v>
      </c>
      <c r="G6" s="17">
        <v>-91.7</v>
      </c>
      <c r="H6" s="25">
        <v>-0.5</v>
      </c>
      <c r="I6" s="17">
        <v>263.3</v>
      </c>
      <c r="J6" s="26">
        <v>1.5</v>
      </c>
      <c r="K6" s="17">
        <v>2288.1999999999998</v>
      </c>
      <c r="L6" s="92">
        <v>12.532451172623809</v>
      </c>
    </row>
    <row r="7" spans="1:12" x14ac:dyDescent="0.2">
      <c r="A7" s="16" t="s">
        <v>3</v>
      </c>
      <c r="B7" s="17">
        <v>2427.8000000000002</v>
      </c>
      <c r="C7" s="17"/>
      <c r="D7" s="24">
        <f>B7*100/B11</f>
        <v>12.836198099790103</v>
      </c>
      <c r="E7" s="17">
        <v>2737.8</v>
      </c>
      <c r="F7" s="25">
        <v>14.4</v>
      </c>
      <c r="G7" s="17">
        <v>3294.9</v>
      </c>
      <c r="H7" s="17">
        <v>17.600000000000001</v>
      </c>
      <c r="I7" s="17">
        <v>3356.9</v>
      </c>
      <c r="J7" s="26">
        <v>19.100000000000001</v>
      </c>
      <c r="K7" s="17">
        <v>3668.1</v>
      </c>
      <c r="L7" s="92">
        <v>20.090151274495845</v>
      </c>
    </row>
    <row r="8" spans="1:12" x14ac:dyDescent="0.2">
      <c r="A8" s="16" t="s">
        <v>5</v>
      </c>
      <c r="B8" s="14">
        <v>5638</v>
      </c>
      <c r="C8" s="14"/>
      <c r="D8" s="24">
        <f>B8*100/B11</f>
        <v>29.809080190549711</v>
      </c>
      <c r="E8" s="14">
        <v>5602.5</v>
      </c>
      <c r="F8" s="25">
        <v>29.4</v>
      </c>
      <c r="G8" s="17">
        <v>4862.5</v>
      </c>
      <c r="H8" s="26">
        <v>26</v>
      </c>
      <c r="I8" s="17">
        <v>4118.2</v>
      </c>
      <c r="J8" s="26">
        <v>23.4</v>
      </c>
      <c r="K8" s="17">
        <v>3776.4</v>
      </c>
      <c r="L8" s="92">
        <v>20.683309417138602</v>
      </c>
    </row>
    <row r="9" spans="1:12" x14ac:dyDescent="0.2">
      <c r="A9" s="16" t="s">
        <v>4</v>
      </c>
      <c r="B9" s="14">
        <v>9044.2999999999993</v>
      </c>
      <c r="C9" s="14"/>
      <c r="D9" s="24">
        <f>B9*100/B11</f>
        <v>47.818776865446743</v>
      </c>
      <c r="E9" s="14">
        <v>8756</v>
      </c>
      <c r="F9" s="25">
        <v>46</v>
      </c>
      <c r="G9" s="17">
        <v>7967</v>
      </c>
      <c r="H9" s="26">
        <v>42.7</v>
      </c>
      <c r="I9" s="17">
        <v>7630.5</v>
      </c>
      <c r="J9" s="26">
        <v>43.4</v>
      </c>
      <c r="K9" s="17">
        <v>7967.5</v>
      </c>
      <c r="L9" s="92">
        <v>43.637927068385721</v>
      </c>
    </row>
    <row r="10" spans="1:12" x14ac:dyDescent="0.2">
      <c r="A10" s="16" t="s">
        <v>2</v>
      </c>
      <c r="B10" s="14">
        <v>1727.6</v>
      </c>
      <c r="C10" s="14"/>
      <c r="D10" s="24">
        <f>B10*100/B11</f>
        <v>9.1341197121663154</v>
      </c>
      <c r="E10" s="14">
        <v>2038.9</v>
      </c>
      <c r="F10" s="25">
        <v>10.7</v>
      </c>
      <c r="G10" s="17">
        <v>2640.2</v>
      </c>
      <c r="H10" s="26">
        <v>14.1</v>
      </c>
      <c r="I10" s="17">
        <v>2197.1999999999998</v>
      </c>
      <c r="J10" s="26">
        <v>12.5</v>
      </c>
      <c r="K10" s="17">
        <v>558</v>
      </c>
      <c r="L10" s="92">
        <v>3.056161067356038</v>
      </c>
    </row>
    <row r="11" spans="1:12" s="1" customFormat="1" x14ac:dyDescent="0.2">
      <c r="A11" s="19" t="s">
        <v>1</v>
      </c>
      <c r="B11" s="20">
        <f>SUM(B6:B10)</f>
        <v>18913.699999999997</v>
      </c>
      <c r="C11" s="52"/>
      <c r="D11" s="52">
        <f>SUM(D6:D10)</f>
        <v>100.00000000000001</v>
      </c>
      <c r="E11" s="20">
        <v>19053.2</v>
      </c>
      <c r="F11" s="53">
        <v>100</v>
      </c>
      <c r="G11" s="54">
        <v>18672.900000000001</v>
      </c>
      <c r="H11" s="53">
        <v>100</v>
      </c>
      <c r="I11" s="54">
        <v>17566.2</v>
      </c>
      <c r="J11" s="52">
        <v>100</v>
      </c>
      <c r="K11" s="93">
        <v>18258.199999999997</v>
      </c>
      <c r="L11" s="94">
        <v>100</v>
      </c>
    </row>
    <row r="12" spans="1:12" x14ac:dyDescent="0.2">
      <c r="D12" s="22"/>
      <c r="F12" s="23"/>
    </row>
    <row r="13" spans="1:12" x14ac:dyDescent="0.2">
      <c r="A13" s="26" t="s">
        <v>52</v>
      </c>
      <c r="B13" s="4" t="s">
        <v>53</v>
      </c>
      <c r="D13" s="22"/>
      <c r="F13" s="23"/>
      <c r="K13" s="23"/>
    </row>
    <row r="15" spans="1:12" x14ac:dyDescent="0.2">
      <c r="A15" s="4" t="s">
        <v>60</v>
      </c>
      <c r="B15" s="4" t="s">
        <v>61</v>
      </c>
    </row>
    <row r="18" spans="1:2" x14ac:dyDescent="0.2">
      <c r="A18" s="1" t="s">
        <v>7</v>
      </c>
      <c r="B18" s="2" t="s">
        <v>48</v>
      </c>
    </row>
    <row r="19" spans="1:2" x14ac:dyDescent="0.2">
      <c r="A19" s="3" t="s">
        <v>6</v>
      </c>
      <c r="B19" s="92">
        <v>12.532451172623809</v>
      </c>
    </row>
    <row r="20" spans="1:2" x14ac:dyDescent="0.2">
      <c r="A20" s="4" t="s">
        <v>3</v>
      </c>
      <c r="B20" s="92">
        <v>20.090151274495845</v>
      </c>
    </row>
    <row r="21" spans="1:2" x14ac:dyDescent="0.2">
      <c r="A21" s="4" t="s">
        <v>5</v>
      </c>
      <c r="B21" s="92">
        <v>20.683309417138602</v>
      </c>
    </row>
    <row r="22" spans="1:2" x14ac:dyDescent="0.2">
      <c r="A22" s="4" t="s">
        <v>4</v>
      </c>
      <c r="B22" s="92">
        <v>43.637927068385721</v>
      </c>
    </row>
    <row r="23" spans="1:2" x14ac:dyDescent="0.2">
      <c r="A23" s="4" t="s">
        <v>2</v>
      </c>
      <c r="B23" s="92">
        <v>3.056161067356038</v>
      </c>
    </row>
  </sheetData>
  <mergeCells count="1">
    <mergeCell ref="A3:G3"/>
  </mergeCells>
  <pageMargins left="0.78740157480314965" right="0.78740157480314965" top="1.0629921259842521" bottom="1.0629921259842521" header="0.78740157480314965" footer="0.78740157480314965"/>
  <pageSetup paperSize="9" scale="75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B19" sqref="B19"/>
    </sheetView>
  </sheetViews>
  <sheetFormatPr baseColWidth="10" defaultRowHeight="12.75" x14ac:dyDescent="0.2"/>
  <sheetData>
    <row r="1" spans="1:21" ht="97.5" customHeight="1" x14ac:dyDescent="0.2"/>
    <row r="3" spans="1:21" x14ac:dyDescent="0.2">
      <c r="A3" s="31" t="s">
        <v>56</v>
      </c>
    </row>
    <row r="5" spans="1:21" ht="12.75" customHeight="1" x14ac:dyDescent="0.2">
      <c r="A5" s="66"/>
      <c r="B5" s="66">
        <v>2005</v>
      </c>
      <c r="C5" s="66">
        <v>2006</v>
      </c>
      <c r="D5" s="66">
        <v>2007</v>
      </c>
      <c r="E5" s="66">
        <v>2008</v>
      </c>
      <c r="F5" s="66">
        <v>2009</v>
      </c>
      <c r="G5" s="66">
        <v>2010</v>
      </c>
      <c r="H5" s="66">
        <v>2011</v>
      </c>
      <c r="I5" s="66">
        <v>2012</v>
      </c>
      <c r="J5" s="66">
        <v>2013</v>
      </c>
      <c r="K5" s="66">
        <v>2014</v>
      </c>
    </row>
    <row r="6" spans="1:21" ht="39.75" customHeight="1" x14ac:dyDescent="0.2">
      <c r="A6" s="66"/>
      <c r="B6" s="67" t="s">
        <v>26</v>
      </c>
      <c r="C6" s="67" t="s">
        <v>26</v>
      </c>
      <c r="D6" s="67" t="s">
        <v>26</v>
      </c>
      <c r="E6" s="67" t="s">
        <v>26</v>
      </c>
      <c r="F6" s="67" t="s">
        <v>26</v>
      </c>
      <c r="G6" s="67" t="s">
        <v>26</v>
      </c>
      <c r="H6" s="67" t="s">
        <v>26</v>
      </c>
      <c r="I6" s="67" t="s">
        <v>26</v>
      </c>
      <c r="J6" s="67" t="s">
        <v>26</v>
      </c>
      <c r="K6" s="67" t="s">
        <v>26</v>
      </c>
      <c r="M6" s="73" t="s">
        <v>55</v>
      </c>
      <c r="N6" s="83" t="s">
        <v>2</v>
      </c>
      <c r="O6" s="74" t="s">
        <v>37</v>
      </c>
      <c r="P6" s="74" t="s">
        <v>4</v>
      </c>
      <c r="Q6" s="74" t="s">
        <v>38</v>
      </c>
      <c r="R6" s="74" t="s">
        <v>39</v>
      </c>
      <c r="S6" s="74" t="s">
        <v>40</v>
      </c>
      <c r="T6" s="74" t="s">
        <v>41</v>
      </c>
      <c r="U6" s="75" t="s">
        <v>42</v>
      </c>
    </row>
    <row r="7" spans="1:21" x14ac:dyDescent="0.2">
      <c r="A7" s="68" t="s">
        <v>27</v>
      </c>
      <c r="B7" s="64">
        <v>3.5</v>
      </c>
      <c r="C7" s="64">
        <v>3.2</v>
      </c>
      <c r="D7" s="64">
        <v>3.3</v>
      </c>
      <c r="E7" s="64">
        <v>2.9</v>
      </c>
      <c r="F7" s="64">
        <v>2.7</v>
      </c>
      <c r="G7" s="64">
        <v>2.5</v>
      </c>
      <c r="H7" s="64">
        <v>2.5</v>
      </c>
      <c r="I7" s="64">
        <v>2.8</v>
      </c>
      <c r="J7" s="65">
        <v>2.7</v>
      </c>
      <c r="K7" s="68">
        <v>2.7</v>
      </c>
      <c r="M7" s="84" t="s">
        <v>27</v>
      </c>
      <c r="N7" s="76">
        <v>1313.3</v>
      </c>
      <c r="O7" s="76">
        <v>47.9</v>
      </c>
      <c r="P7" s="77">
        <v>636.29999999999995</v>
      </c>
      <c r="Q7" s="77">
        <v>144.80000000000001</v>
      </c>
      <c r="R7" s="76">
        <v>-272.8</v>
      </c>
      <c r="S7" s="76">
        <v>0</v>
      </c>
      <c r="T7" s="76">
        <v>0</v>
      </c>
      <c r="U7" s="78">
        <f t="shared" ref="U7:U14" si="0">SUM(N7:T7)</f>
        <v>1869.5000000000002</v>
      </c>
    </row>
    <row r="8" spans="1:21" x14ac:dyDescent="0.2">
      <c r="A8" s="69" t="s">
        <v>28</v>
      </c>
      <c r="B8" s="64">
        <v>4.0999999999999996</v>
      </c>
      <c r="C8" s="64">
        <v>4.4000000000000004</v>
      </c>
      <c r="D8" s="64">
        <v>4.4000000000000004</v>
      </c>
      <c r="E8" s="64">
        <v>4.3</v>
      </c>
      <c r="F8" s="64">
        <v>3.7</v>
      </c>
      <c r="G8" s="64">
        <v>3.5</v>
      </c>
      <c r="H8" s="64">
        <v>3.5</v>
      </c>
      <c r="I8" s="64">
        <v>3.4</v>
      </c>
      <c r="J8" s="65">
        <v>3</v>
      </c>
      <c r="K8" s="69">
        <v>3.3</v>
      </c>
      <c r="M8" s="85" t="s">
        <v>28</v>
      </c>
      <c r="N8" s="79">
        <v>666.6</v>
      </c>
      <c r="O8" s="79">
        <v>1109.8</v>
      </c>
      <c r="P8" s="80">
        <v>2101.3000000000002</v>
      </c>
      <c r="Q8" s="80">
        <v>456</v>
      </c>
      <c r="R8" s="79">
        <v>-234.9</v>
      </c>
      <c r="S8" s="79">
        <v>0</v>
      </c>
      <c r="T8" s="79">
        <v>0</v>
      </c>
      <c r="U8" s="81">
        <f t="shared" si="0"/>
        <v>4098.8000000000011</v>
      </c>
    </row>
    <row r="9" spans="1:21" x14ac:dyDescent="0.2">
      <c r="A9" s="69" t="s">
        <v>29</v>
      </c>
      <c r="B9" s="64">
        <v>2.4</v>
      </c>
      <c r="C9" s="64">
        <v>2.2000000000000002</v>
      </c>
      <c r="D9" s="64">
        <v>2.2999999999999998</v>
      </c>
      <c r="E9" s="64">
        <v>1.8</v>
      </c>
      <c r="F9" s="64">
        <v>1.9</v>
      </c>
      <c r="G9" s="64">
        <v>1.9</v>
      </c>
      <c r="H9" s="64">
        <v>2.1</v>
      </c>
      <c r="I9" s="64">
        <v>2.2000000000000002</v>
      </c>
      <c r="J9" s="65">
        <v>2.1</v>
      </c>
      <c r="K9" s="69">
        <v>2.2999999999999998</v>
      </c>
      <c r="M9" s="85" t="s">
        <v>29</v>
      </c>
      <c r="N9" s="79">
        <v>305.8</v>
      </c>
      <c r="O9" s="79">
        <v>154.4</v>
      </c>
      <c r="P9" s="80">
        <v>539.5</v>
      </c>
      <c r="Q9" s="80">
        <v>787</v>
      </c>
      <c r="R9" s="79">
        <v>28.5</v>
      </c>
      <c r="S9" s="79">
        <v>0</v>
      </c>
      <c r="T9" s="79">
        <v>0</v>
      </c>
      <c r="U9" s="81">
        <f t="shared" si="0"/>
        <v>1815.2</v>
      </c>
    </row>
    <row r="10" spans="1:21" x14ac:dyDescent="0.2">
      <c r="A10" s="69" t="s">
        <v>30</v>
      </c>
      <c r="B10" s="64">
        <v>1.6</v>
      </c>
      <c r="C10" s="64">
        <v>1.6</v>
      </c>
      <c r="D10" s="64">
        <v>1.8</v>
      </c>
      <c r="E10" s="64">
        <v>1.7</v>
      </c>
      <c r="F10" s="64">
        <v>1.6</v>
      </c>
      <c r="G10" s="64">
        <v>1.7</v>
      </c>
      <c r="H10" s="64">
        <v>1.6</v>
      </c>
      <c r="I10" s="64">
        <v>1.6</v>
      </c>
      <c r="J10" s="65">
        <v>1.5</v>
      </c>
      <c r="K10" s="69">
        <v>1.6</v>
      </c>
      <c r="M10" s="85" t="s">
        <v>30</v>
      </c>
      <c r="N10" s="79">
        <v>0</v>
      </c>
      <c r="O10" s="79">
        <v>166.4</v>
      </c>
      <c r="P10" s="80">
        <v>709.6</v>
      </c>
      <c r="Q10" s="80">
        <v>518.4</v>
      </c>
      <c r="R10" s="79">
        <v>98</v>
      </c>
      <c r="S10" s="79">
        <v>0</v>
      </c>
      <c r="T10" s="79">
        <v>0</v>
      </c>
      <c r="U10" s="81">
        <f t="shared" si="0"/>
        <v>1492.4</v>
      </c>
    </row>
    <row r="11" spans="1:21" x14ac:dyDescent="0.2">
      <c r="A11" s="69" t="s">
        <v>31</v>
      </c>
      <c r="B11" s="64">
        <v>6</v>
      </c>
      <c r="C11" s="64">
        <v>5.7</v>
      </c>
      <c r="D11" s="64">
        <v>6.6</v>
      </c>
      <c r="E11" s="64">
        <v>6.4</v>
      </c>
      <c r="F11" s="64">
        <v>5.6</v>
      </c>
      <c r="G11" s="64">
        <v>6.4</v>
      </c>
      <c r="H11" s="64">
        <v>6.3</v>
      </c>
      <c r="I11" s="64">
        <v>5.8</v>
      </c>
      <c r="J11" s="65">
        <v>5.9</v>
      </c>
      <c r="K11" s="69">
        <v>5.5</v>
      </c>
      <c r="M11" s="85" t="s">
        <v>31</v>
      </c>
      <c r="N11" s="79">
        <v>1.8</v>
      </c>
      <c r="O11" s="79">
        <v>1375.7</v>
      </c>
      <c r="P11" s="80">
        <v>1090.7</v>
      </c>
      <c r="Q11" s="80">
        <v>347.4</v>
      </c>
      <c r="R11" s="79">
        <v>57.4</v>
      </c>
      <c r="S11" s="79">
        <v>0</v>
      </c>
      <c r="T11" s="79">
        <v>0</v>
      </c>
      <c r="U11" s="81">
        <f t="shared" si="0"/>
        <v>2873</v>
      </c>
    </row>
    <row r="12" spans="1:21" x14ac:dyDescent="0.2">
      <c r="A12" s="69" t="s">
        <v>32</v>
      </c>
      <c r="B12" s="64">
        <v>2.2999999999999998</v>
      </c>
      <c r="C12" s="64">
        <v>2.2000000000000002</v>
      </c>
      <c r="D12" s="64">
        <v>2.2000000000000002</v>
      </c>
      <c r="E12" s="64">
        <v>2.1</v>
      </c>
      <c r="F12" s="64">
        <v>2</v>
      </c>
      <c r="G12" s="64">
        <v>2.1</v>
      </c>
      <c r="H12" s="64">
        <v>2</v>
      </c>
      <c r="I12" s="64">
        <v>1.9</v>
      </c>
      <c r="J12" s="65">
        <v>1.8</v>
      </c>
      <c r="K12" s="69">
        <v>1.9</v>
      </c>
      <c r="M12" s="85" t="s">
        <v>32</v>
      </c>
      <c r="N12" s="79">
        <v>0</v>
      </c>
      <c r="O12" s="79">
        <v>247.1</v>
      </c>
      <c r="P12" s="80">
        <v>494.9</v>
      </c>
      <c r="Q12" s="80">
        <v>406.3</v>
      </c>
      <c r="R12" s="79">
        <v>103.6</v>
      </c>
      <c r="S12" s="79">
        <v>0</v>
      </c>
      <c r="T12" s="79">
        <v>0</v>
      </c>
      <c r="U12" s="81">
        <f t="shared" si="0"/>
        <v>1251.8999999999999</v>
      </c>
    </row>
    <row r="13" spans="1:21" x14ac:dyDescent="0.2">
      <c r="A13" s="69" t="s">
        <v>33</v>
      </c>
      <c r="B13" s="64">
        <v>1.7</v>
      </c>
      <c r="C13" s="64">
        <v>1.6</v>
      </c>
      <c r="D13" s="64">
        <v>1.7</v>
      </c>
      <c r="E13" s="64">
        <v>1.6</v>
      </c>
      <c r="F13" s="64">
        <v>1.5</v>
      </c>
      <c r="G13" s="64">
        <v>1.5</v>
      </c>
      <c r="H13" s="64">
        <v>1.4</v>
      </c>
      <c r="I13" s="64">
        <v>1.4</v>
      </c>
      <c r="J13" s="65">
        <v>1.3</v>
      </c>
      <c r="K13" s="69">
        <v>1.3</v>
      </c>
      <c r="M13" s="85" t="s">
        <v>33</v>
      </c>
      <c r="N13" s="79">
        <v>0</v>
      </c>
      <c r="O13" s="79">
        <v>370.8</v>
      </c>
      <c r="P13" s="80">
        <v>1195</v>
      </c>
      <c r="Q13" s="80">
        <v>311</v>
      </c>
      <c r="R13" s="79">
        <v>287</v>
      </c>
      <c r="S13" s="79">
        <v>0</v>
      </c>
      <c r="T13" s="79">
        <v>0</v>
      </c>
      <c r="U13" s="81">
        <f t="shared" si="0"/>
        <v>2163.8000000000002</v>
      </c>
    </row>
    <row r="14" spans="1:21" x14ac:dyDescent="0.2">
      <c r="A14" s="69" t="s">
        <v>34</v>
      </c>
      <c r="B14" s="64">
        <v>1.6</v>
      </c>
      <c r="C14" s="64">
        <v>1.6</v>
      </c>
      <c r="D14" s="64">
        <v>1.6</v>
      </c>
      <c r="E14" s="64">
        <v>1.6</v>
      </c>
      <c r="F14" s="64">
        <v>1.5</v>
      </c>
      <c r="G14" s="64">
        <v>1.4</v>
      </c>
      <c r="H14" s="64">
        <v>1.5</v>
      </c>
      <c r="I14" s="64">
        <v>1.4</v>
      </c>
      <c r="J14" s="65">
        <v>1.3</v>
      </c>
      <c r="K14" s="69">
        <v>1.4</v>
      </c>
      <c r="M14" s="85" t="s">
        <v>34</v>
      </c>
      <c r="N14" s="79">
        <v>0.7</v>
      </c>
      <c r="O14" s="79">
        <v>304.3</v>
      </c>
      <c r="P14" s="80">
        <v>1200.3</v>
      </c>
      <c r="Q14" s="80">
        <v>697.2</v>
      </c>
      <c r="R14" s="79">
        <v>491.2</v>
      </c>
      <c r="S14" s="79">
        <v>0</v>
      </c>
      <c r="T14" s="79">
        <v>0</v>
      </c>
      <c r="U14" s="81">
        <f t="shared" si="0"/>
        <v>2693.7</v>
      </c>
    </row>
    <row r="15" spans="1:21" x14ac:dyDescent="0.2">
      <c r="A15" s="70" t="s">
        <v>35</v>
      </c>
      <c r="B15" s="71">
        <v>2.5</v>
      </c>
      <c r="C15" s="71">
        <v>2.5</v>
      </c>
      <c r="D15" s="71">
        <v>2.6</v>
      </c>
      <c r="E15" s="71">
        <v>2.5</v>
      </c>
      <c r="F15" s="71">
        <v>2.2999999999999998</v>
      </c>
      <c r="G15" s="71">
        <v>2.2999999999999998</v>
      </c>
      <c r="H15" s="71">
        <v>2.2999999999999998</v>
      </c>
      <c r="I15" s="71">
        <v>2.2000000000000002</v>
      </c>
      <c r="J15" s="72">
        <v>2.1</v>
      </c>
      <c r="K15" s="70">
        <v>2.2000000000000002</v>
      </c>
      <c r="M15" s="86" t="s">
        <v>35</v>
      </c>
      <c r="N15" s="87">
        <f>SUM(N7:N14)</f>
        <v>2288.2000000000003</v>
      </c>
      <c r="O15" s="87">
        <f>SUM(O7:O14)</f>
        <v>3776.4000000000005</v>
      </c>
      <c r="P15" s="88">
        <f>SUM(P7:P14)</f>
        <v>7967.6</v>
      </c>
      <c r="Q15" s="88">
        <f>SUM(Q7:Q14)</f>
        <v>3668.1000000000004</v>
      </c>
      <c r="R15" s="87">
        <f>SUM(R7:R14)</f>
        <v>557.99999999999989</v>
      </c>
      <c r="S15" s="87">
        <v>0</v>
      </c>
      <c r="T15" s="87">
        <v>0</v>
      </c>
      <c r="U15" s="89">
        <f>SUM(U7:U14)</f>
        <v>18258.300000000003</v>
      </c>
    </row>
    <row r="16" spans="1:21" x14ac:dyDescent="0.2">
      <c r="M16" s="36"/>
      <c r="N16" s="36"/>
      <c r="O16" s="36"/>
      <c r="P16" s="36"/>
      <c r="Q16" s="36"/>
      <c r="R16" s="36"/>
      <c r="S16" s="36"/>
      <c r="T16" s="36"/>
      <c r="U16" s="36"/>
    </row>
    <row r="17" spans="1:21" x14ac:dyDescent="0.2">
      <c r="A17" t="s">
        <v>36</v>
      </c>
      <c r="M17" s="82" t="s">
        <v>43</v>
      </c>
      <c r="N17" s="36"/>
      <c r="O17" s="36"/>
      <c r="P17" s="36"/>
      <c r="Q17" s="36"/>
      <c r="R17" s="36"/>
      <c r="S17" s="36"/>
      <c r="T17" s="36"/>
      <c r="U17" s="36"/>
    </row>
    <row r="19" spans="1:21" x14ac:dyDescent="0.2">
      <c r="A19" t="s">
        <v>60</v>
      </c>
      <c r="B19" t="s">
        <v>61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zoomScaleNormal="100" workbookViewId="0">
      <selection activeCell="A122" sqref="A122"/>
    </sheetView>
  </sheetViews>
  <sheetFormatPr baseColWidth="10" defaultColWidth="11.7109375" defaultRowHeight="12.75" x14ac:dyDescent="0.2"/>
  <cols>
    <col min="1" max="1" width="42.85546875" bestFit="1" customWidth="1"/>
    <col min="12" max="14" width="11.7109375" customWidth="1"/>
    <col min="16" max="16" width="11" customWidth="1"/>
    <col min="18" max="18" width="11.7109375" style="30"/>
    <col min="20" max="20" width="11.7109375" style="30"/>
  </cols>
  <sheetData>
    <row r="1" spans="1:21" ht="86.25" customHeight="1" x14ac:dyDescent="0.2"/>
    <row r="2" spans="1:21" ht="15.75" customHeight="1" x14ac:dyDescent="0.2"/>
    <row r="3" spans="1:21" ht="15.75" customHeight="1" x14ac:dyDescent="0.2">
      <c r="A3" s="31" t="s">
        <v>57</v>
      </c>
    </row>
    <row r="5" spans="1:21" x14ac:dyDescent="0.2">
      <c r="A5" s="32" t="s">
        <v>16</v>
      </c>
      <c r="B5" s="33" t="s">
        <v>17</v>
      </c>
      <c r="C5" s="34" t="s">
        <v>18</v>
      </c>
      <c r="D5" s="34" t="s">
        <v>19</v>
      </c>
      <c r="E5" s="34">
        <v>2009</v>
      </c>
      <c r="F5" s="35">
        <v>2010</v>
      </c>
      <c r="G5" s="35">
        <v>2011</v>
      </c>
      <c r="H5" s="35">
        <v>2012</v>
      </c>
      <c r="I5" s="95" t="s">
        <v>20</v>
      </c>
      <c r="J5" s="35">
        <v>2014</v>
      </c>
      <c r="K5" s="96">
        <v>2020</v>
      </c>
      <c r="L5" s="36"/>
      <c r="M5" s="36"/>
      <c r="N5" s="36"/>
      <c r="O5" s="36"/>
      <c r="P5" s="36"/>
      <c r="Q5" s="37"/>
      <c r="R5" s="38"/>
      <c r="S5" s="37"/>
      <c r="T5" s="39"/>
      <c r="U5" s="36"/>
    </row>
    <row r="6" spans="1:21" x14ac:dyDescent="0.2">
      <c r="A6" s="40" t="s">
        <v>21</v>
      </c>
      <c r="B6" s="41">
        <v>19957.900000000001</v>
      </c>
      <c r="C6" s="41">
        <v>21136.9</v>
      </c>
      <c r="D6" s="41">
        <v>20154.2</v>
      </c>
      <c r="E6" s="41">
        <v>18746.400000000001</v>
      </c>
      <c r="F6" s="41">
        <v>18913.8</v>
      </c>
      <c r="G6" s="41">
        <v>19053.2</v>
      </c>
      <c r="H6" s="41">
        <v>18672.900000000001</v>
      </c>
      <c r="I6" s="45">
        <v>17566.2</v>
      </c>
      <c r="J6" s="45">
        <v>18252.8</v>
      </c>
      <c r="K6" s="42" t="s">
        <v>49</v>
      </c>
      <c r="L6" s="36"/>
      <c r="M6" s="36"/>
      <c r="N6" s="36"/>
      <c r="O6" s="36"/>
      <c r="P6" s="36"/>
      <c r="Q6" s="37"/>
      <c r="R6" s="38"/>
      <c r="S6" s="37"/>
      <c r="T6" s="39"/>
      <c r="U6" s="36"/>
    </row>
    <row r="7" spans="1:21" x14ac:dyDescent="0.2">
      <c r="A7" s="43" t="s">
        <v>22</v>
      </c>
      <c r="B7" s="44">
        <v>19952</v>
      </c>
      <c r="C7" s="45"/>
      <c r="D7" s="45"/>
      <c r="E7" s="45"/>
      <c r="F7" s="46">
        <v>23011</v>
      </c>
      <c r="G7" s="45"/>
      <c r="H7" s="45"/>
      <c r="I7" s="46">
        <v>26109</v>
      </c>
      <c r="J7" s="97"/>
      <c r="K7" s="47">
        <v>18700</v>
      </c>
      <c r="L7" s="103"/>
      <c r="M7" s="36"/>
      <c r="N7" s="36"/>
      <c r="O7" s="36"/>
      <c r="P7" s="36"/>
      <c r="Q7" s="37"/>
      <c r="R7" s="38"/>
      <c r="S7" s="37"/>
      <c r="T7" s="39"/>
      <c r="U7" s="36"/>
    </row>
    <row r="8" spans="1:21" x14ac:dyDescent="0.2">
      <c r="A8" s="48" t="s">
        <v>23</v>
      </c>
      <c r="B8" s="49">
        <v>19952</v>
      </c>
      <c r="C8" s="50"/>
      <c r="D8" s="50"/>
      <c r="E8" s="50"/>
      <c r="F8" s="51">
        <v>22463</v>
      </c>
      <c r="G8" s="50"/>
      <c r="H8" s="50"/>
      <c r="I8" s="51">
        <v>25154</v>
      </c>
      <c r="J8" s="98" t="s">
        <v>49</v>
      </c>
      <c r="K8" s="99" t="s">
        <v>49</v>
      </c>
      <c r="L8" s="36"/>
      <c r="M8" s="36"/>
      <c r="N8" s="36"/>
      <c r="O8" s="36"/>
      <c r="P8" s="36"/>
      <c r="Q8" s="37"/>
      <c r="R8" s="38"/>
      <c r="S8" s="37"/>
      <c r="T8" s="39"/>
      <c r="U8" s="36"/>
    </row>
    <row r="9" spans="1:21" x14ac:dyDescent="0.2">
      <c r="A9" s="36"/>
      <c r="B9" s="36"/>
      <c r="C9" s="36"/>
      <c r="D9" s="36"/>
      <c r="E9" s="36"/>
      <c r="F9" s="36"/>
      <c r="G9" s="36"/>
      <c r="H9" s="36"/>
      <c r="I9" s="39"/>
      <c r="J9" s="36"/>
      <c r="K9" s="55"/>
      <c r="L9" s="36"/>
      <c r="M9" s="36"/>
      <c r="N9" s="36"/>
      <c r="O9" s="36"/>
      <c r="P9" s="36"/>
      <c r="Q9" s="37"/>
      <c r="R9" s="38"/>
      <c r="S9" s="37"/>
      <c r="T9" s="39"/>
      <c r="U9" s="36"/>
    </row>
    <row r="10" spans="1:21" x14ac:dyDescent="0.2">
      <c r="A10" s="26" t="s">
        <v>50</v>
      </c>
      <c r="B10" t="s">
        <v>58</v>
      </c>
      <c r="C10" s="36"/>
      <c r="D10" s="36"/>
      <c r="E10" s="36"/>
      <c r="F10" s="36"/>
      <c r="G10" s="36"/>
      <c r="H10" s="36"/>
      <c r="I10" s="39"/>
      <c r="J10" s="36"/>
      <c r="K10" s="55"/>
      <c r="L10" s="36"/>
      <c r="M10" s="36"/>
      <c r="N10" s="36"/>
      <c r="O10" s="36"/>
      <c r="P10" s="36"/>
      <c r="Q10" s="37"/>
      <c r="R10" s="38"/>
      <c r="S10" s="37"/>
      <c r="T10" s="39"/>
      <c r="U10" s="36"/>
    </row>
    <row r="11" spans="1:21" x14ac:dyDescent="0.2">
      <c r="K11" s="56"/>
      <c r="L11" s="63"/>
    </row>
    <row r="12" spans="1:21" ht="13.5" customHeight="1" x14ac:dyDescent="0.2">
      <c r="A12" s="100" t="s">
        <v>54</v>
      </c>
      <c r="B12" t="s">
        <v>51</v>
      </c>
      <c r="K12" s="56"/>
    </row>
    <row r="13" spans="1:21" x14ac:dyDescent="0.2">
      <c r="K13" s="56"/>
    </row>
    <row r="14" spans="1:21" x14ac:dyDescent="0.2">
      <c r="K14" s="56"/>
    </row>
    <row r="15" spans="1:21" x14ac:dyDescent="0.2">
      <c r="K15" s="56"/>
    </row>
    <row r="16" spans="1:21" x14ac:dyDescent="0.2">
      <c r="K16" s="56"/>
    </row>
    <row r="17" spans="11:11" x14ac:dyDescent="0.2">
      <c r="K17" s="56"/>
    </row>
    <row r="18" spans="11:11" x14ac:dyDescent="0.2">
      <c r="K18" s="56"/>
    </row>
    <row r="19" spans="11:11" x14ac:dyDescent="0.2">
      <c r="K19" s="56"/>
    </row>
    <row r="48" spans="1:7" x14ac:dyDescent="0.2">
      <c r="A48" s="108" t="s">
        <v>25</v>
      </c>
      <c r="B48" s="108"/>
      <c r="C48" s="108"/>
      <c r="D48" s="108"/>
      <c r="E48" s="108"/>
      <c r="F48" s="108"/>
      <c r="G48" s="108"/>
    </row>
    <row r="49" spans="1:20" ht="14.25" customHeight="1" x14ac:dyDescent="0.2">
      <c r="B49" s="105">
        <v>2006</v>
      </c>
      <c r="C49" s="106"/>
      <c r="D49" s="107"/>
      <c r="E49" s="105">
        <v>2010</v>
      </c>
      <c r="F49" s="106"/>
      <c r="G49" s="107"/>
      <c r="H49" s="106">
        <v>2013</v>
      </c>
      <c r="I49" s="106"/>
      <c r="J49" s="107"/>
    </row>
    <row r="50" spans="1:20" ht="25.5" x14ac:dyDescent="0.2">
      <c r="A50" s="57"/>
      <c r="B50" s="57" t="s">
        <v>22</v>
      </c>
      <c r="C50" s="58" t="s">
        <v>23</v>
      </c>
      <c r="D50" s="59" t="s">
        <v>24</v>
      </c>
      <c r="E50" s="57" t="s">
        <v>22</v>
      </c>
      <c r="F50" s="58" t="s">
        <v>23</v>
      </c>
      <c r="G50" s="59" t="s">
        <v>24</v>
      </c>
      <c r="H50" s="58" t="s">
        <v>22</v>
      </c>
      <c r="I50" s="58" t="s">
        <v>23</v>
      </c>
      <c r="J50" s="59" t="s">
        <v>24</v>
      </c>
    </row>
    <row r="51" spans="1:20" x14ac:dyDescent="0.2">
      <c r="A51" s="13" t="s">
        <v>6</v>
      </c>
      <c r="B51" s="60">
        <v>32</v>
      </c>
      <c r="C51" s="14">
        <v>32</v>
      </c>
      <c r="D51" s="15">
        <v>32.6</v>
      </c>
      <c r="E51" s="62">
        <v>-478</v>
      </c>
      <c r="F51" s="17">
        <v>-764</v>
      </c>
      <c r="G51" s="15">
        <v>76</v>
      </c>
      <c r="H51" s="14">
        <v>-464</v>
      </c>
      <c r="I51" s="14">
        <v>-896</v>
      </c>
      <c r="J51" s="15">
        <v>263.3</v>
      </c>
      <c r="Q51" s="30"/>
      <c r="R51"/>
      <c r="S51" s="30"/>
      <c r="T51"/>
    </row>
    <row r="52" spans="1:20" x14ac:dyDescent="0.2">
      <c r="A52" s="16" t="s">
        <v>3</v>
      </c>
      <c r="B52" s="60">
        <v>830</v>
      </c>
      <c r="C52" s="14">
        <v>830</v>
      </c>
      <c r="D52" s="15">
        <v>828.3</v>
      </c>
      <c r="E52" s="62">
        <v>2591</v>
      </c>
      <c r="F52" s="17">
        <v>2591</v>
      </c>
      <c r="G52" s="18">
        <v>2427.8000000000002</v>
      </c>
      <c r="H52" s="14">
        <v>4282</v>
      </c>
      <c r="I52" s="14">
        <v>4282</v>
      </c>
      <c r="J52" s="15">
        <v>3356.9</v>
      </c>
      <c r="K52" s="63"/>
      <c r="Q52" s="30"/>
      <c r="R52"/>
      <c r="S52" s="30"/>
      <c r="T52"/>
    </row>
    <row r="53" spans="1:20" x14ac:dyDescent="0.2">
      <c r="A53" s="16" t="s">
        <v>5</v>
      </c>
      <c r="B53" s="60">
        <v>6249</v>
      </c>
      <c r="C53" s="14">
        <v>6249</v>
      </c>
      <c r="D53" s="15">
        <v>6249.2</v>
      </c>
      <c r="E53" s="60">
        <v>7624</v>
      </c>
      <c r="F53" s="14">
        <v>7829</v>
      </c>
      <c r="G53" s="15">
        <v>5638</v>
      </c>
      <c r="H53" s="14">
        <v>8465</v>
      </c>
      <c r="I53" s="14">
        <v>8731</v>
      </c>
      <c r="J53" s="15">
        <v>4118.2</v>
      </c>
      <c r="K53" s="63"/>
      <c r="Q53" s="30"/>
      <c r="R53"/>
      <c r="S53" s="30"/>
      <c r="T53"/>
    </row>
    <row r="54" spans="1:20" x14ac:dyDescent="0.2">
      <c r="A54" s="16" t="s">
        <v>4</v>
      </c>
      <c r="B54" s="60">
        <v>10055</v>
      </c>
      <c r="C54" s="14">
        <v>10055</v>
      </c>
      <c r="D54" s="15">
        <v>10054.9</v>
      </c>
      <c r="E54" s="60">
        <v>10639</v>
      </c>
      <c r="F54" s="14">
        <v>10174</v>
      </c>
      <c r="G54" s="15">
        <v>9044.2999999999993</v>
      </c>
      <c r="H54" s="17">
        <v>11280</v>
      </c>
      <c r="I54" s="17">
        <v>10499</v>
      </c>
      <c r="J54" s="18">
        <v>7630.5</v>
      </c>
      <c r="K54" s="63"/>
      <c r="Q54" s="30"/>
      <c r="R54"/>
      <c r="S54" s="30"/>
      <c r="T54"/>
    </row>
    <row r="55" spans="1:20" x14ac:dyDescent="0.2">
      <c r="A55" s="16" t="s">
        <v>2</v>
      </c>
      <c r="B55" s="60">
        <v>2792</v>
      </c>
      <c r="C55" s="14">
        <v>2792</v>
      </c>
      <c r="D55" s="15">
        <v>2792.9</v>
      </c>
      <c r="E55" s="60">
        <v>2638</v>
      </c>
      <c r="F55" s="14">
        <v>2633</v>
      </c>
      <c r="G55" s="15">
        <v>1727.6</v>
      </c>
      <c r="H55" s="17">
        <v>2547</v>
      </c>
      <c r="I55" s="17">
        <v>2539</v>
      </c>
      <c r="J55" s="18">
        <v>2197.1999999999998</v>
      </c>
      <c r="K55" s="63"/>
      <c r="Q55" s="30"/>
      <c r="R55"/>
      <c r="S55" s="30"/>
      <c r="T55"/>
    </row>
    <row r="56" spans="1:20" x14ac:dyDescent="0.2">
      <c r="A56" s="19" t="s">
        <v>1</v>
      </c>
      <c r="B56" s="61">
        <v>19958</v>
      </c>
      <c r="C56" s="20">
        <v>19958</v>
      </c>
      <c r="D56" s="21">
        <v>19957.900000000001</v>
      </c>
      <c r="E56" s="61">
        <v>23013</v>
      </c>
      <c r="F56" s="20">
        <v>23013</v>
      </c>
      <c r="G56" s="21">
        <v>18913.8</v>
      </c>
      <c r="H56" s="20">
        <v>26109</v>
      </c>
      <c r="I56" s="20">
        <v>25154</v>
      </c>
      <c r="J56" s="21">
        <v>17566.2</v>
      </c>
      <c r="K56" s="63"/>
      <c r="Q56" s="30"/>
      <c r="R56"/>
      <c r="S56" s="30"/>
      <c r="T56"/>
    </row>
  </sheetData>
  <dataConsolidate/>
  <mergeCells count="4">
    <mergeCell ref="B49:D49"/>
    <mergeCell ref="E49:G49"/>
    <mergeCell ref="H49:J49"/>
    <mergeCell ref="A48:G48"/>
  </mergeCells>
  <pageMargins left="0.78740157480314965" right="0.78740157480314965" top="1.0629921259842521" bottom="1.0629921259842521" header="0.78740157480314965" footer="0.78740157480314965"/>
  <pageSetup paperSize="9" scale="65" orientation="landscape" useFirstPageNumber="1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Evolución primaria</vt:lpstr>
      <vt:lpstr>Estructura energia primaria</vt:lpstr>
      <vt:lpstr>Per Capita</vt:lpstr>
      <vt:lpstr>Escenarios futuros</vt:lpstr>
      <vt:lpstr>'Evolución primaria'!Área_de_impresión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Mar Martinez Beltran</cp:lastModifiedBy>
  <cp:lastPrinted>2011-03-03T17:40:06Z</cp:lastPrinted>
  <dcterms:created xsi:type="dcterms:W3CDTF">2009-03-23T16:42:29Z</dcterms:created>
  <dcterms:modified xsi:type="dcterms:W3CDTF">2016-11-03T15:02:05Z</dcterms:modified>
</cp:coreProperties>
</file>