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210" yWindow="450" windowWidth="12555" windowHeight="9510" tabRatio="223" activeTab="3"/>
  </bookViews>
  <sheets>
    <sheet name="pH" sheetId="2" r:id="rId1"/>
    <sheet name="Conductividad" sheetId="1" r:id="rId2"/>
    <sheet name="DBO" sheetId="4" r:id="rId3"/>
    <sheet name="Nitratos" sheetId="3" r:id="rId4"/>
  </sheets>
  <calcPr calcId="125725"/>
</workbook>
</file>

<file path=xl/calcChain.xml><?xml version="1.0" encoding="utf-8"?>
<calcChain xmlns="http://schemas.openxmlformats.org/spreadsheetml/2006/main">
  <c r="C40" i="2"/>
  <c r="C41" s="1"/>
  <c r="C5" s="1"/>
  <c r="D40"/>
  <c r="E40"/>
  <c r="F40"/>
  <c r="G40"/>
  <c r="G41" s="1"/>
  <c r="G5" s="1"/>
  <c r="H40"/>
  <c r="B40"/>
  <c r="B41" s="1"/>
  <c r="B5" s="1"/>
  <c r="C38"/>
  <c r="D38"/>
  <c r="E38"/>
  <c r="F38"/>
  <c r="G38"/>
  <c r="H38"/>
  <c r="B38"/>
  <c r="C40" i="3"/>
  <c r="C41" s="1"/>
  <c r="C5" s="1"/>
  <c r="D40"/>
  <c r="D41" s="1"/>
  <c r="D5" s="1"/>
  <c r="E40"/>
  <c r="F40"/>
  <c r="G40"/>
  <c r="G41" s="1"/>
  <c r="G5" s="1"/>
  <c r="H40"/>
  <c r="B40"/>
  <c r="B41" s="1"/>
  <c r="B5" s="1"/>
  <c r="C38"/>
  <c r="D38"/>
  <c r="E38"/>
  <c r="F38"/>
  <c r="G38"/>
  <c r="H38"/>
  <c r="B38"/>
  <c r="C38" i="1"/>
  <c r="D38"/>
  <c r="E38"/>
  <c r="F38"/>
  <c r="G38"/>
  <c r="H38"/>
  <c r="B38"/>
  <c r="C40" i="4"/>
  <c r="C41" s="1"/>
  <c r="C5" s="1"/>
  <c r="D40"/>
  <c r="E40"/>
  <c r="F40"/>
  <c r="G40"/>
  <c r="G41" s="1"/>
  <c r="G5" s="1"/>
  <c r="H40"/>
  <c r="H41" s="1"/>
  <c r="H5" s="1"/>
  <c r="B40"/>
  <c r="B41" s="1"/>
  <c r="B5" s="1"/>
  <c r="C38"/>
  <c r="D38"/>
  <c r="E38"/>
  <c r="F38"/>
  <c r="G38"/>
  <c r="H38"/>
  <c r="B38"/>
  <c r="H40" i="1"/>
  <c r="G40"/>
  <c r="F40"/>
  <c r="E40"/>
  <c r="D40"/>
  <c r="C40"/>
  <c r="B40"/>
  <c r="E41" i="2"/>
  <c r="E5" s="1"/>
  <c r="D41"/>
  <c r="D5" s="1"/>
  <c r="E41" i="3"/>
  <c r="E5" s="1"/>
  <c r="H41" i="1"/>
  <c r="H5" s="1"/>
  <c r="H41" i="2"/>
  <c r="H5" s="1"/>
  <c r="F41"/>
  <c r="F5" s="1"/>
  <c r="H41" i="3"/>
  <c r="H5" s="1"/>
  <c r="F41"/>
  <c r="F5" s="1"/>
  <c r="F41" i="4"/>
  <c r="F5" s="1"/>
  <c r="E41"/>
  <c r="E5" s="1"/>
  <c r="D41"/>
  <c r="D5" s="1"/>
  <c r="B41" i="1"/>
  <c r="B5" s="1"/>
  <c r="G41" l="1"/>
  <c r="G5" s="1"/>
  <c r="F41"/>
  <c r="F5" s="1"/>
  <c r="C41"/>
  <c r="C5" s="1"/>
  <c r="D41"/>
  <c r="D5" s="1"/>
  <c r="E41"/>
  <c r="E5" s="1"/>
</calcChain>
</file>

<file path=xl/sharedStrings.xml><?xml version="1.0" encoding="utf-8"?>
<sst xmlns="http://schemas.openxmlformats.org/spreadsheetml/2006/main" count="59" uniqueCount="20">
  <si>
    <t>µS/cm</t>
  </si>
  <si>
    <t>Nº de estaciones</t>
  </si>
  <si>
    <t>Suma</t>
  </si>
  <si>
    <t>Media</t>
  </si>
  <si>
    <t>Valor entero</t>
  </si>
  <si>
    <t>mg O2/L</t>
  </si>
  <si>
    <t>mg /L</t>
  </si>
  <si>
    <t>C. Atlántica Andaluza</t>
  </si>
  <si>
    <t>D.H. Guadalquivir</t>
  </si>
  <si>
    <t>D.H. Cuencas Mediterráneas</t>
  </si>
  <si>
    <t>D.H. Segura</t>
  </si>
  <si>
    <t>D.H. Guadalete-Barbate</t>
  </si>
  <si>
    <t>D.H. Tinto-Odiel-Piedras</t>
  </si>
  <si>
    <t>D.H. Guadiana</t>
  </si>
  <si>
    <t>PH en aguas superficiales en Andalucía por Demarcaciones Hidrográficas, 2000-2013.</t>
  </si>
  <si>
    <t>Fuente: Red de Información Ambiental de Andalucía. Consejería Medio Ambiente y Ordenación del Territorio, 2013.</t>
  </si>
  <si>
    <t xml:space="preserve">Entre paréntesis se indica el número de estaciones de muestreo. Hasta 2009 se incluyen los datos de la antigua Cuenca Atlántica Andaluza, constituida por los denominados actualmente como Distrito Guadalete-Barbate y Distrito Tinto-Odiel_Piedras. A partir de 2009 los datos se corresponden con los actuales Distritos Hidrográficos.  </t>
  </si>
  <si>
    <t>Conductividad eléctrica a 20 ºC en aguas superficiales en Andalucía por Demarcaciones Hidrográficas, 2000-2013.</t>
  </si>
  <si>
    <t>DBO en aguas superficiales en Andalucía por Demarcaciones Hidrográficas, 2000-2013.</t>
  </si>
  <si>
    <t>Nitratos en aguas superficiales en Andalucía por Demarcaciones Hidrográficas, 2000-2013.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</si>
</sst>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63">
    <xf numFmtId="0" fontId="0" fillId="0" borderId="0" xfId="0"/>
    <xf numFmtId="0" fontId="1" fillId="0" borderId="1" xfId="2" applyFont="1" applyFill="1" applyBorder="1" applyAlignment="1">
      <alignment wrapText="1"/>
    </xf>
    <xf numFmtId="0" fontId="0" fillId="0" borderId="2" xfId="0" applyBorder="1"/>
    <xf numFmtId="0" fontId="1" fillId="0" borderId="2" xfId="1" applyFont="1" applyFill="1" applyBorder="1" applyAlignment="1">
      <alignment wrapText="1"/>
    </xf>
    <xf numFmtId="0" fontId="1" fillId="0" borderId="3" xfId="2" applyFont="1" applyFill="1" applyBorder="1" applyAlignment="1">
      <alignment wrapText="1"/>
    </xf>
    <xf numFmtId="0" fontId="1" fillId="0" borderId="2" xfId="2" applyFont="1" applyFill="1" applyBorder="1" applyAlignment="1">
      <alignment horizontal="right" wrapText="1"/>
    </xf>
    <xf numFmtId="4" fontId="0" fillId="0" borderId="2" xfId="0" applyNumberFormat="1" applyBorder="1"/>
    <xf numFmtId="4" fontId="1" fillId="0" borderId="2" xfId="2" applyNumberFormat="1" applyFont="1" applyFill="1" applyBorder="1" applyAlignment="1">
      <alignment horizontal="right" wrapText="1"/>
    </xf>
    <xf numFmtId="0" fontId="1" fillId="0" borderId="3" xfId="2" applyFont="1" applyFill="1" applyBorder="1" applyAlignment="1">
      <alignment horizontal="right" wrapText="1"/>
    </xf>
    <xf numFmtId="4" fontId="1" fillId="0" borderId="2" xfId="2" applyNumberFormat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2" fontId="0" fillId="0" borderId="2" xfId="0" applyNumberFormat="1" applyBorder="1"/>
    <xf numFmtId="1" fontId="0" fillId="0" borderId="2" xfId="0" applyNumberFormat="1" applyBorder="1"/>
    <xf numFmtId="2" fontId="1" fillId="0" borderId="3" xfId="2" applyNumberFormat="1" applyFont="1" applyFill="1" applyBorder="1" applyAlignment="1">
      <alignment horizontal="right" wrapText="1"/>
    </xf>
    <xf numFmtId="4" fontId="0" fillId="0" borderId="5" xfId="0" applyNumberFormat="1" applyBorder="1"/>
    <xf numFmtId="4" fontId="1" fillId="0" borderId="5" xfId="2" applyNumberFormat="1" applyFont="1" applyFill="1" applyBorder="1" applyAlignment="1">
      <alignment horizontal="right" wrapText="1"/>
    </xf>
    <xf numFmtId="0" fontId="0" fillId="0" borderId="4" xfId="0" applyBorder="1"/>
    <xf numFmtId="0" fontId="1" fillId="0" borderId="6" xfId="2" applyFont="1" applyFill="1" applyBorder="1" applyAlignment="1">
      <alignment horizontal="right" wrapText="1"/>
    </xf>
    <xf numFmtId="4" fontId="0" fillId="0" borderId="6" xfId="0" applyNumberFormat="1" applyBorder="1"/>
    <xf numFmtId="4" fontId="1" fillId="0" borderId="6" xfId="2" applyNumberFormat="1" applyFont="1" applyFill="1" applyBorder="1" applyAlignment="1">
      <alignment horizontal="right" wrapText="1"/>
    </xf>
    <xf numFmtId="4" fontId="1" fillId="0" borderId="7" xfId="2" applyNumberFormat="1" applyFont="1" applyFill="1" applyBorder="1" applyAlignment="1">
      <alignment horizontal="right" wrapText="1"/>
    </xf>
    <xf numFmtId="0" fontId="0" fillId="0" borderId="8" xfId="0" applyBorder="1"/>
    <xf numFmtId="0" fontId="1" fillId="0" borderId="4" xfId="2" applyFont="1" applyFill="1" applyBorder="1" applyAlignment="1">
      <alignment horizontal="right" wrapText="1"/>
    </xf>
    <xf numFmtId="4" fontId="0" fillId="0" borderId="4" xfId="0" applyNumberFormat="1" applyBorder="1"/>
    <xf numFmtId="4" fontId="1" fillId="0" borderId="4" xfId="2" applyNumberFormat="1" applyFont="1" applyFill="1" applyBorder="1" applyAlignment="1">
      <alignment horizontal="right" wrapText="1"/>
    </xf>
    <xf numFmtId="0" fontId="1" fillId="0" borderId="6" xfId="1" applyFont="1" applyFill="1" applyBorder="1" applyAlignment="1">
      <alignment horizontal="right" wrapText="1"/>
    </xf>
    <xf numFmtId="0" fontId="0" fillId="0" borderId="6" xfId="0" applyBorder="1"/>
    <xf numFmtId="0" fontId="1" fillId="0" borderId="9" xfId="1" applyFont="1" applyFill="1" applyBorder="1" applyAlignment="1">
      <alignment horizontal="right" wrapText="1"/>
    </xf>
    <xf numFmtId="0" fontId="0" fillId="0" borderId="9" xfId="0" applyBorder="1"/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1" fontId="0" fillId="0" borderId="5" xfId="0" applyNumberFormat="1" applyBorder="1"/>
    <xf numFmtId="0" fontId="0" fillId="2" borderId="7" xfId="0" applyFill="1" applyBorder="1"/>
    <xf numFmtId="0" fontId="0" fillId="2" borderId="4" xfId="0" applyFill="1" applyBorder="1"/>
    <xf numFmtId="0" fontId="0" fillId="2" borderId="10" xfId="0" applyFill="1" applyBorder="1"/>
    <xf numFmtId="1" fontId="0" fillId="0" borderId="4" xfId="0" applyNumberFormat="1" applyBorder="1"/>
    <xf numFmtId="4" fontId="0" fillId="0" borderId="4" xfId="0" applyNumberFormat="1" applyFill="1" applyBorder="1"/>
    <xf numFmtId="0" fontId="0" fillId="0" borderId="4" xfId="0" applyFill="1" applyBorder="1"/>
    <xf numFmtId="0" fontId="0" fillId="0" borderId="0" xfId="0" applyFill="1"/>
    <xf numFmtId="0" fontId="0" fillId="0" borderId="9" xfId="0" applyFill="1" applyBorder="1"/>
    <xf numFmtId="0" fontId="0" fillId="0" borderId="11" xfId="0" applyFill="1" applyBorder="1"/>
    <xf numFmtId="4" fontId="0" fillId="0" borderId="2" xfId="0" applyNumberFormat="1" applyFill="1" applyBorder="1"/>
    <xf numFmtId="4" fontId="0" fillId="0" borderId="6" xfId="0" applyNumberFormat="1" applyFill="1" applyBorder="1"/>
    <xf numFmtId="0" fontId="0" fillId="0" borderId="8" xfId="0" applyFill="1" applyBorder="1"/>
    <xf numFmtId="0" fontId="3" fillId="0" borderId="1" xfId="2" applyFont="1" applyFill="1" applyBorder="1" applyAlignment="1">
      <alignment wrapText="1"/>
    </xf>
    <xf numFmtId="0" fontId="3" fillId="0" borderId="1" xfId="2" applyFont="1" applyFill="1" applyBorder="1" applyAlignment="1"/>
    <xf numFmtId="0" fontId="2" fillId="0" borderId="0" xfId="3" applyFont="1" applyFill="1" applyBorder="1"/>
    <xf numFmtId="0" fontId="1" fillId="0" borderId="12" xfId="2" applyFont="1" applyFill="1" applyBorder="1" applyAlignment="1">
      <alignment wrapText="1"/>
    </xf>
    <xf numFmtId="0" fontId="1" fillId="0" borderId="9" xfId="1" applyFont="1" applyFill="1" applyBorder="1" applyAlignment="1">
      <alignment wrapText="1"/>
    </xf>
    <xf numFmtId="0" fontId="1" fillId="0" borderId="11" xfId="1" applyFont="1" applyFill="1" applyBorder="1" applyAlignment="1">
      <alignment wrapText="1"/>
    </xf>
    <xf numFmtId="0" fontId="1" fillId="0" borderId="13" xfId="1" applyFont="1" applyFill="1" applyBorder="1" applyAlignment="1">
      <alignment wrapText="1"/>
    </xf>
    <xf numFmtId="0" fontId="2" fillId="0" borderId="10" xfId="0" applyFont="1" applyBorder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10" xfId="0" applyFont="1" applyBorder="1"/>
    <xf numFmtId="0" fontId="0" fillId="0" borderId="14" xfId="0" applyBorder="1"/>
    <xf numFmtId="0" fontId="0" fillId="0" borderId="15" xfId="0" applyBorder="1"/>
    <xf numFmtId="0" fontId="0" fillId="0" borderId="0" xfId="3" applyNumberFormat="1" applyFont="1" applyFill="1" applyBorder="1" applyAlignment="1">
      <alignment horizontal="left" wrapText="1"/>
    </xf>
    <xf numFmtId="0" fontId="4" fillId="0" borderId="0" xfId="3" applyNumberFormat="1" applyFont="1" applyFill="1" applyBorder="1" applyAlignment="1">
      <alignment horizontal="left" wrapText="1"/>
    </xf>
    <xf numFmtId="0" fontId="0" fillId="0" borderId="0" xfId="3" applyNumberFormat="1" applyFont="1" applyFill="1" applyBorder="1" applyAlignment="1">
      <alignment horizontal="left" wrapText="1"/>
    </xf>
    <xf numFmtId="0" fontId="4" fillId="0" borderId="0" xfId="3" applyNumberFormat="1" applyFont="1" applyFill="1" applyBorder="1" applyAlignment="1">
      <alignment horizontal="left" wrapText="1"/>
    </xf>
  </cellXfs>
  <cellStyles count="4">
    <cellStyle name="Normal" xfId="0" builtinId="0"/>
    <cellStyle name="Normal 2" xfId="3"/>
    <cellStyle name="Normal_Grafico CLORUROS" xfId="1"/>
    <cellStyle name="Normal_Grafico CONDUCTIVIDAD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  <mruColors>
      <color rgb="FFE329A5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8.6808129242790702E-2"/>
          <c:y val="0.14296600365712614"/>
          <c:w val="0.87376996512380611"/>
          <c:h val="0.5897406006067426"/>
        </c:manualLayout>
      </c:layout>
      <c:lineChart>
        <c:grouping val="standard"/>
        <c:ser>
          <c:idx val="0"/>
          <c:order val="0"/>
          <c:tx>
            <c:strRef>
              <c:f>pH!$B$5</c:f>
              <c:strCache>
                <c:ptCount val="1"/>
                <c:pt idx="0">
                  <c:v>C. Atlántica Andaluza (30)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pH!$A$6:$A$19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pH!$B$6:$B$19</c:f>
              <c:numCache>
                <c:formatCode>#,##0.00</c:formatCode>
                <c:ptCount val="14"/>
                <c:pt idx="0">
                  <c:v>6.5688246690243899</c:v>
                </c:pt>
                <c:pt idx="1">
                  <c:v>6.6182474777317069</c:v>
                </c:pt>
                <c:pt idx="2">
                  <c:v>6.6341458257272725</c:v>
                </c:pt>
                <c:pt idx="3">
                  <c:v>5.9790555556500005</c:v>
                </c:pt>
                <c:pt idx="4">
                  <c:v>6.5765602360294118</c:v>
                </c:pt>
                <c:pt idx="5">
                  <c:v>6.7218520297352944</c:v>
                </c:pt>
                <c:pt idx="6">
                  <c:v>6.5474546865185195</c:v>
                </c:pt>
                <c:pt idx="7">
                  <c:v>6.3561904468095243</c:v>
                </c:pt>
                <c:pt idx="8">
                  <c:v>5.8407143865714284</c:v>
                </c:pt>
              </c:numCache>
            </c:numRef>
          </c:val>
        </c:ser>
        <c:ser>
          <c:idx val="1"/>
          <c:order val="1"/>
          <c:tx>
            <c:strRef>
              <c:f>pH!$C$5</c:f>
              <c:strCache>
                <c:ptCount val="1"/>
                <c:pt idx="0">
                  <c:v>D.H. Guadalquivir (154)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pH!$A$6:$A$19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pH!$C$6:$C$19</c:f>
              <c:numCache>
                <c:formatCode>#,##0.00</c:formatCode>
                <c:ptCount val="14"/>
                <c:pt idx="0">
                  <c:v>7.8684662251282038</c:v>
                </c:pt>
                <c:pt idx="1">
                  <c:v>7.7860177369083354</c:v>
                </c:pt>
                <c:pt idx="2">
                  <c:v>7.7695834235166652</c:v>
                </c:pt>
                <c:pt idx="3">
                  <c:v>7.8252454004333325</c:v>
                </c:pt>
                <c:pt idx="4">
                  <c:v>7.8676956573779506</c:v>
                </c:pt>
                <c:pt idx="5">
                  <c:v>7.9642642370697683</c:v>
                </c:pt>
                <c:pt idx="6">
                  <c:v>7.8954858192711885</c:v>
                </c:pt>
                <c:pt idx="7">
                  <c:v>7.9051537094965534</c:v>
                </c:pt>
                <c:pt idx="9">
                  <c:v>7.7480311613244988</c:v>
                </c:pt>
                <c:pt idx="10">
                  <c:v>7.6067580653972637</c:v>
                </c:pt>
              </c:numCache>
            </c:numRef>
          </c:val>
        </c:ser>
        <c:ser>
          <c:idx val="2"/>
          <c:order val="2"/>
          <c:tx>
            <c:strRef>
              <c:f>pH!$D$5</c:f>
              <c:strCache>
                <c:ptCount val="1"/>
                <c:pt idx="0">
                  <c:v>D.H. Cuencas Mediterráneas (74)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pH!$A$6:$A$19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pH!$D$6:$D$19</c:f>
              <c:numCache>
                <c:formatCode>#,##0.00</c:formatCode>
                <c:ptCount val="14"/>
                <c:pt idx="0">
                  <c:v>8.1226330549134609</c:v>
                </c:pt>
                <c:pt idx="1">
                  <c:v>8.1926369232718468</c:v>
                </c:pt>
                <c:pt idx="2">
                  <c:v>8.1310623848252419</c:v>
                </c:pt>
                <c:pt idx="3">
                  <c:v>7.8504256653899986</c:v>
                </c:pt>
                <c:pt idx="4">
                  <c:v>8.0369145049906532</c:v>
                </c:pt>
                <c:pt idx="5">
                  <c:v>7.7750000159999999</c:v>
                </c:pt>
                <c:pt idx="7">
                  <c:v>8.2186666678800009</c:v>
                </c:pt>
                <c:pt idx="8">
                  <c:v>8.0595454768181796</c:v>
                </c:pt>
                <c:pt idx="9">
                  <c:v>8.1276894274986144</c:v>
                </c:pt>
                <c:pt idx="10">
                  <c:v>8.1229001182210698</c:v>
                </c:pt>
                <c:pt idx="11">
                  <c:v>8.0902636136562904</c:v>
                </c:pt>
                <c:pt idx="12">
                  <c:v>8.0590910911560094</c:v>
                </c:pt>
                <c:pt idx="13">
                  <c:v>8.2099998792012503</c:v>
                </c:pt>
              </c:numCache>
            </c:numRef>
          </c:val>
        </c:ser>
        <c:ser>
          <c:idx val="3"/>
          <c:order val="3"/>
          <c:tx>
            <c:strRef>
              <c:f>pH!$E$5</c:f>
              <c:strCache>
                <c:ptCount val="1"/>
                <c:pt idx="0">
                  <c:v>D.H. Segura (9)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pH!$A$6:$A$19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pH!$E$6:$E$19</c:f>
              <c:numCache>
                <c:formatCode>#,##0.00</c:formatCode>
                <c:ptCount val="14"/>
                <c:pt idx="7">
                  <c:v>8.2428571838571436</c:v>
                </c:pt>
                <c:pt idx="8">
                  <c:v>8.2214286668571432</c:v>
                </c:pt>
                <c:pt idx="9">
                  <c:v>8.2816326530612194</c:v>
                </c:pt>
                <c:pt idx="10">
                  <c:v>8.4142853873116596</c:v>
                </c:pt>
                <c:pt idx="11">
                  <c:v>8.0227420176229192</c:v>
                </c:pt>
                <c:pt idx="12">
                  <c:v>8.1966771935728495</c:v>
                </c:pt>
                <c:pt idx="13">
                  <c:v>8.0860999163495393</c:v>
                </c:pt>
              </c:numCache>
            </c:numRef>
          </c:val>
        </c:ser>
        <c:ser>
          <c:idx val="4"/>
          <c:order val="4"/>
          <c:tx>
            <c:strRef>
              <c:f>pH!$F$5</c:f>
              <c:strCache>
                <c:ptCount val="1"/>
                <c:pt idx="0">
                  <c:v>D.H. Guadalete-Barbate (71)</c:v>
                </c:pt>
              </c:strCache>
            </c:strRef>
          </c:tx>
          <c:cat>
            <c:numRef>
              <c:f>pH!$A$6:$A$19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pH!$F$6:$F$19</c:f>
              <c:numCache>
                <c:formatCode>#,##0.00</c:formatCode>
                <c:ptCount val="14"/>
                <c:pt idx="9">
                  <c:v>8.0548273095189895</c:v>
                </c:pt>
                <c:pt idx="10">
                  <c:v>8.0803138415018694</c:v>
                </c:pt>
                <c:pt idx="11">
                  <c:v>7.6710714186940896</c:v>
                </c:pt>
              </c:numCache>
            </c:numRef>
          </c:val>
        </c:ser>
        <c:ser>
          <c:idx val="5"/>
          <c:order val="5"/>
          <c:tx>
            <c:strRef>
              <c:f>pH!$G$5</c:f>
              <c:strCache>
                <c:ptCount val="1"/>
                <c:pt idx="0">
                  <c:v>D.H. Tinto-Odiel-Piedras (43)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pH!$A$6:$A$19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pH!$G$6:$G$19</c:f>
              <c:numCache>
                <c:formatCode>#,##0.00</c:formatCode>
                <c:ptCount val="14"/>
                <c:pt idx="9">
                  <c:v>6.9149093706406699</c:v>
                </c:pt>
                <c:pt idx="10">
                  <c:v>6.9497786704450801</c:v>
                </c:pt>
                <c:pt idx="11">
                  <c:v>7.5637974799433803</c:v>
                </c:pt>
                <c:pt idx="13">
                  <c:v>7.1399998664856001</c:v>
                </c:pt>
              </c:numCache>
            </c:numRef>
          </c:val>
        </c:ser>
        <c:ser>
          <c:idx val="6"/>
          <c:order val="6"/>
          <c:tx>
            <c:strRef>
              <c:f>pH!$H$5</c:f>
              <c:strCache>
                <c:ptCount val="1"/>
                <c:pt idx="0">
                  <c:v>D.H. Guadiana (27)</c:v>
                </c:pt>
              </c:strCache>
            </c:strRef>
          </c:tx>
          <c:spPr>
            <a:ln>
              <a:solidFill>
                <a:srgbClr val="E329A5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ln>
                <a:solidFill>
                  <a:srgbClr val="E329A5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pH!$A$6:$A$19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pH!$H$6:$H$19</c:f>
              <c:numCache>
                <c:formatCode>General</c:formatCode>
                <c:ptCount val="14"/>
                <c:pt idx="10">
                  <c:v>7.85841173637374</c:v>
                </c:pt>
                <c:pt idx="11">
                  <c:v>7.8748792646011898</c:v>
                </c:pt>
                <c:pt idx="12">
                  <c:v>7.9536232533662199</c:v>
                </c:pt>
                <c:pt idx="13">
                  <c:v>7.5968946372530599</c:v>
                </c:pt>
              </c:numCache>
            </c:numRef>
          </c:val>
        </c:ser>
        <c:marker val="1"/>
        <c:axId val="83055360"/>
        <c:axId val="83056512"/>
      </c:lineChart>
      <c:catAx>
        <c:axId val="8305536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3056512"/>
        <c:crosses val="autoZero"/>
        <c:auto val="1"/>
        <c:lblAlgn val="ctr"/>
        <c:lblOffset val="100"/>
      </c:catAx>
      <c:valAx>
        <c:axId val="830565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Unidades de pH</a:t>
                </a:r>
              </a:p>
            </c:rich>
          </c:tx>
          <c:layout>
            <c:manualLayout>
              <c:xMode val="edge"/>
              <c:yMode val="edge"/>
              <c:x val="1.8648080661056471E-2"/>
              <c:y val="0.36895956187294787"/>
            </c:manualLayout>
          </c:layout>
        </c:title>
        <c:numFmt formatCode="#,##0" sourceLinked="0"/>
        <c:maj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3055360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6.481582656845053E-2"/>
          <c:y val="0.82041494813148352"/>
          <c:w val="0.88528680354799749"/>
          <c:h val="0.12382331081599371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0.11839011460201139"/>
          <c:y val="0.17460484106153398"/>
          <c:w val="0.84267801259813901"/>
          <c:h val="0.57954684235899123"/>
        </c:manualLayout>
      </c:layout>
      <c:lineChart>
        <c:grouping val="standard"/>
        <c:ser>
          <c:idx val="0"/>
          <c:order val="0"/>
          <c:tx>
            <c:strRef>
              <c:f>Conductividad!$B$5</c:f>
              <c:strCache>
                <c:ptCount val="1"/>
                <c:pt idx="0">
                  <c:v>C. Atlántica Andaluza (35)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Conductividad!$A$6:$A$19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Conductividad!$B$6:$B$19</c:f>
              <c:numCache>
                <c:formatCode>#,##0.00</c:formatCode>
                <c:ptCount val="14"/>
                <c:pt idx="0">
                  <c:v>996.35117567750012</c:v>
                </c:pt>
                <c:pt idx="1">
                  <c:v>741.92683542512191</c:v>
                </c:pt>
                <c:pt idx="2">
                  <c:v>712.04018757522726</c:v>
                </c:pt>
                <c:pt idx="3">
                  <c:v>756.93333332999998</c:v>
                </c:pt>
                <c:pt idx="4">
                  <c:v>656.52748592499995</c:v>
                </c:pt>
                <c:pt idx="5">
                  <c:v>777.60133689411759</c:v>
                </c:pt>
                <c:pt idx="6">
                  <c:v>572.90263748851851</c:v>
                </c:pt>
                <c:pt idx="7">
                  <c:v>800.1397058814706</c:v>
                </c:pt>
                <c:pt idx="8">
                  <c:v>1000.7670403273811</c:v>
                </c:pt>
              </c:numCache>
            </c:numRef>
          </c:val>
        </c:ser>
        <c:ser>
          <c:idx val="1"/>
          <c:order val="1"/>
          <c:tx>
            <c:strRef>
              <c:f>Conductividad!$C$5</c:f>
              <c:strCache>
                <c:ptCount val="1"/>
                <c:pt idx="0">
                  <c:v>D.H. Guadalquivir (160)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Conductividad!$A$6:$A$19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Conductividad!$C$6:$C$19</c:f>
              <c:numCache>
                <c:formatCode>#,##0.00</c:formatCode>
                <c:ptCount val="14"/>
                <c:pt idx="0">
                  <c:v>1410.0072547735042</c:v>
                </c:pt>
                <c:pt idx="1">
                  <c:v>1183.522564315</c:v>
                </c:pt>
                <c:pt idx="2">
                  <c:v>1277.4029770858331</c:v>
                </c:pt>
                <c:pt idx="3">
                  <c:v>1268.3950556291666</c:v>
                </c:pt>
                <c:pt idx="4">
                  <c:v>1063.6004363094489</c:v>
                </c:pt>
                <c:pt idx="5">
                  <c:v>1182.3384937325579</c:v>
                </c:pt>
                <c:pt idx="6">
                  <c:v>1189.2761312898435</c:v>
                </c:pt>
                <c:pt idx="7">
                  <c:v>945.79179034024378</c:v>
                </c:pt>
                <c:pt idx="8">
                  <c:v>1326.0475840212559</c:v>
                </c:pt>
                <c:pt idx="9">
                  <c:v>1191.00413177615</c:v>
                </c:pt>
                <c:pt idx="10">
                  <c:v>1200.5610390204899</c:v>
                </c:pt>
              </c:numCache>
            </c:numRef>
          </c:val>
        </c:ser>
        <c:ser>
          <c:idx val="2"/>
          <c:order val="2"/>
          <c:tx>
            <c:strRef>
              <c:f>Conductividad!$D$5</c:f>
              <c:strCache>
                <c:ptCount val="1"/>
                <c:pt idx="0">
                  <c:v>D.H. Cuencas Mediterráneas (99)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Conductividad!$A$6:$A$19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Conductividad!$D$6:$D$19</c:f>
              <c:numCache>
                <c:formatCode>#,##0.00</c:formatCode>
                <c:ptCount val="14"/>
                <c:pt idx="0">
                  <c:v>939.488685929604</c:v>
                </c:pt>
                <c:pt idx="1">
                  <c:v>1069.804769922323</c:v>
                </c:pt>
                <c:pt idx="5">
                  <c:v>563.5</c:v>
                </c:pt>
                <c:pt idx="7">
                  <c:v>1505.1999998480001</c:v>
                </c:pt>
                <c:pt idx="8">
                  <c:v>1446.739393910909</c:v>
                </c:pt>
                <c:pt idx="9">
                  <c:v>2328.2492427175398</c:v>
                </c:pt>
                <c:pt idx="10">
                  <c:v>1451.4569920516601</c:v>
                </c:pt>
                <c:pt idx="11">
                  <c:v>751.90088848031303</c:v>
                </c:pt>
                <c:pt idx="12">
                  <c:v>1070.7438631729301</c:v>
                </c:pt>
                <c:pt idx="13">
                  <c:v>1268.7783516107099</c:v>
                </c:pt>
              </c:numCache>
            </c:numRef>
          </c:val>
        </c:ser>
        <c:ser>
          <c:idx val="3"/>
          <c:order val="3"/>
          <c:tx>
            <c:strRef>
              <c:f>Conductividad!$E$5</c:f>
              <c:strCache>
                <c:ptCount val="1"/>
                <c:pt idx="0">
                  <c:v>D.H. Segura (7)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Conductividad!$A$6:$A$19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Conductividad!$E$6:$E$19</c:f>
              <c:numCache>
                <c:formatCode>#,##0.00</c:formatCode>
                <c:ptCount val="14"/>
                <c:pt idx="7">
                  <c:v>558.14285714285711</c:v>
                </c:pt>
                <c:pt idx="8">
                  <c:v>629.85714285714289</c:v>
                </c:pt>
                <c:pt idx="9">
                  <c:v>525.53061224489795</c:v>
                </c:pt>
                <c:pt idx="10">
                  <c:v>565.142857142857</c:v>
                </c:pt>
                <c:pt idx="11">
                  <c:v>573</c:v>
                </c:pt>
                <c:pt idx="12">
                  <c:v>313.66954741784701</c:v>
                </c:pt>
              </c:numCache>
            </c:numRef>
          </c:val>
        </c:ser>
        <c:ser>
          <c:idx val="4"/>
          <c:order val="4"/>
          <c:tx>
            <c:strRef>
              <c:f>Conductividad!$F$5</c:f>
              <c:strCache>
                <c:ptCount val="1"/>
                <c:pt idx="0">
                  <c:v>D.H. Guadalete-Barbate (75)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Conductividad!$A$6:$A$19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Conductividad!$F$6:$F$19</c:f>
              <c:numCache>
                <c:formatCode>#,##0.00</c:formatCode>
                <c:ptCount val="14"/>
                <c:pt idx="9">
                  <c:v>3338.2755830158399</c:v>
                </c:pt>
                <c:pt idx="10">
                  <c:v>2381.5537026188499</c:v>
                </c:pt>
                <c:pt idx="11">
                  <c:v>579.22950782150497</c:v>
                </c:pt>
                <c:pt idx="12">
                  <c:v>4138.5805168986099</c:v>
                </c:pt>
                <c:pt idx="13">
                  <c:v>3307.12032621546</c:v>
                </c:pt>
              </c:numCache>
            </c:numRef>
          </c:val>
        </c:ser>
        <c:ser>
          <c:idx val="5"/>
          <c:order val="5"/>
          <c:tx>
            <c:strRef>
              <c:f>Conductividad!$G$5</c:f>
              <c:strCache>
                <c:ptCount val="1"/>
                <c:pt idx="0">
                  <c:v>D.H. Tinto-Odiel-Piedras (65)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Conductividad!$A$6:$A$19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Conductividad!$G$6:$G$19</c:f>
              <c:numCache>
                <c:formatCode>#,##0.00</c:formatCode>
                <c:ptCount val="14"/>
                <c:pt idx="9">
                  <c:v>903.64420529906602</c:v>
                </c:pt>
                <c:pt idx="10">
                  <c:v>563.37036625948804</c:v>
                </c:pt>
                <c:pt idx="11">
                  <c:v>893.442857080576</c:v>
                </c:pt>
                <c:pt idx="12">
                  <c:v>677.29291671117096</c:v>
                </c:pt>
                <c:pt idx="13">
                  <c:v>491.63989816097001</c:v>
                </c:pt>
              </c:numCache>
            </c:numRef>
          </c:val>
        </c:ser>
        <c:ser>
          <c:idx val="6"/>
          <c:order val="6"/>
          <c:tx>
            <c:strRef>
              <c:f>Conductividad!$H$5</c:f>
              <c:strCache>
                <c:ptCount val="1"/>
                <c:pt idx="0">
                  <c:v>D.H. Guadiana (21)</c:v>
                </c:pt>
              </c:strCache>
            </c:strRef>
          </c:tx>
          <c:spPr>
            <a:ln>
              <a:solidFill>
                <a:srgbClr val="E329A5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ln>
                <a:solidFill>
                  <a:srgbClr val="E329A5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Conductividad!$A$6:$A$19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Conductividad!$H$6:$H$19</c:f>
              <c:numCache>
                <c:formatCode>General</c:formatCode>
                <c:ptCount val="14"/>
                <c:pt idx="9">
                  <c:v>508.50885258489501</c:v>
                </c:pt>
                <c:pt idx="10">
                  <c:v>274.07166718376999</c:v>
                </c:pt>
                <c:pt idx="11">
                  <c:v>421.97</c:v>
                </c:pt>
                <c:pt idx="12">
                  <c:v>745.90038018172197</c:v>
                </c:pt>
                <c:pt idx="13">
                  <c:v>338.19589835844999</c:v>
                </c:pt>
              </c:numCache>
            </c:numRef>
          </c:val>
        </c:ser>
        <c:ser>
          <c:idx val="7"/>
          <c:order val="7"/>
          <c:cat>
            <c:numRef>
              <c:f>Conductividad!$A$6:$A$19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Conductividad!$A$3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cat>
            <c:numRef>
              <c:f>Conductividad!$A$6:$A$19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Conductividad!$A$3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cat>
            <c:numRef>
              <c:f>Conductividad!$A$6:$A$19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Conductividad!$A$3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0"/>
          <c:order val="10"/>
          <c:cat>
            <c:numRef>
              <c:f>Conductividad!$A$6:$A$19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Conductividad!$A$3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1"/>
          <c:order val="11"/>
          <c:cat>
            <c:numRef>
              <c:f>Conductividad!$A$6:$A$19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Conductividad!$A$3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marker val="1"/>
        <c:axId val="83587456"/>
        <c:axId val="83588992"/>
      </c:lineChart>
      <c:catAx>
        <c:axId val="8358745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3588992"/>
        <c:crosses val="autoZero"/>
        <c:auto val="1"/>
        <c:lblAlgn val="ctr"/>
        <c:lblOffset val="100"/>
      </c:catAx>
      <c:valAx>
        <c:axId val="8358899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µS/cm</a:t>
                </a:r>
              </a:p>
            </c:rich>
          </c:tx>
          <c:layout>
            <c:manualLayout>
              <c:xMode val="edge"/>
              <c:yMode val="edge"/>
              <c:x val="1.7650398898157536E-2"/>
              <c:y val="0.35475660780497686"/>
            </c:manualLayout>
          </c:layout>
        </c:title>
        <c:numFmt formatCode="#,##0" sourceLinked="0"/>
        <c:maj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3587456"/>
        <c:crosses val="autoZero"/>
        <c:crossBetween val="midCat"/>
      </c:valAx>
    </c:plotArea>
    <c:legend>
      <c:legendPos val="b"/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6.2858871370611122E-2"/>
          <c:y val="0.85376228706705759"/>
          <c:w val="0.87428211224925867"/>
          <c:h val="0.12662986979568711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9.2386337613838479E-2"/>
          <c:y val="0.1282812785242598"/>
          <c:w val="0.86977921048459783"/>
          <c:h val="0.62996399747750365"/>
        </c:manualLayout>
      </c:layout>
      <c:lineChart>
        <c:grouping val="standard"/>
        <c:ser>
          <c:idx val="0"/>
          <c:order val="0"/>
          <c:tx>
            <c:strRef>
              <c:f>DBO!$B$5</c:f>
              <c:strCache>
                <c:ptCount val="1"/>
                <c:pt idx="0">
                  <c:v>C. Atlántica Andaluza (31)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DBO!$A$6:$A$19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DBO!$B$6:$B$19</c:f>
              <c:numCache>
                <c:formatCode>#,##0.00</c:formatCode>
                <c:ptCount val="14"/>
                <c:pt idx="0">
                  <c:v>5.8325050168857153</c:v>
                </c:pt>
                <c:pt idx="1">
                  <c:v>5.2845904452857146</c:v>
                </c:pt>
                <c:pt idx="2">
                  <c:v>3.1805933448684214</c:v>
                </c:pt>
                <c:pt idx="3">
                  <c:v>2.108492050857143</c:v>
                </c:pt>
                <c:pt idx="4">
                  <c:v>1.5746957652962965</c:v>
                </c:pt>
                <c:pt idx="5">
                  <c:v>2.5750513101851853</c:v>
                </c:pt>
                <c:pt idx="6">
                  <c:v>2.3789682524444435</c:v>
                </c:pt>
                <c:pt idx="7">
                  <c:v>4.6861577297692332</c:v>
                </c:pt>
                <c:pt idx="8">
                  <c:v>6.6584121601111113</c:v>
                </c:pt>
              </c:numCache>
            </c:numRef>
          </c:val>
        </c:ser>
        <c:ser>
          <c:idx val="1"/>
          <c:order val="1"/>
          <c:tx>
            <c:strRef>
              <c:f>DBO!$C$5</c:f>
              <c:strCache>
                <c:ptCount val="1"/>
                <c:pt idx="0">
                  <c:v>D.H. Guadalquivir (106)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DBO!$A$6:$A$19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DBO!$C$6:$C$19</c:f>
              <c:numCache>
                <c:formatCode>#,##0.00</c:formatCode>
                <c:ptCount val="14"/>
                <c:pt idx="0">
                  <c:v>24.676248042418795</c:v>
                </c:pt>
                <c:pt idx="1">
                  <c:v>21.871035353616666</c:v>
                </c:pt>
                <c:pt idx="2">
                  <c:v>28.393385909108328</c:v>
                </c:pt>
                <c:pt idx="3">
                  <c:v>18.994645336892859</c:v>
                </c:pt>
                <c:pt idx="4">
                  <c:v>18.641441080723805</c:v>
                </c:pt>
                <c:pt idx="5">
                  <c:v>18.534552337377548</c:v>
                </c:pt>
                <c:pt idx="6">
                  <c:v>13.492066073642201</c:v>
                </c:pt>
                <c:pt idx="7">
                  <c:v>12.945333991</c:v>
                </c:pt>
                <c:pt idx="8">
                  <c:v>11.845789881235953</c:v>
                </c:pt>
                <c:pt idx="9">
                  <c:v>4.4209913828146501</c:v>
                </c:pt>
                <c:pt idx="10">
                  <c:v>6.0776119410102103</c:v>
                </c:pt>
              </c:numCache>
            </c:numRef>
          </c:val>
        </c:ser>
        <c:ser>
          <c:idx val="2"/>
          <c:order val="2"/>
          <c:tx>
            <c:strRef>
              <c:f>DBO!$D$5</c:f>
              <c:strCache>
                <c:ptCount val="1"/>
                <c:pt idx="0">
                  <c:v>D.H. Cuencas Mediterráneas (75)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DBO!$A$6:$A$19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DBO!$D$6:$D$19</c:f>
              <c:numCache>
                <c:formatCode>#,##0.00</c:formatCode>
                <c:ptCount val="14"/>
                <c:pt idx="0">
                  <c:v>3.6120567458961035</c:v>
                </c:pt>
                <c:pt idx="1">
                  <c:v>3.5384775672121203</c:v>
                </c:pt>
                <c:pt idx="2">
                  <c:v>7.1080523184852957</c:v>
                </c:pt>
                <c:pt idx="3">
                  <c:v>2.7059270516595748</c:v>
                </c:pt>
                <c:pt idx="4">
                  <c:v>1.7306451614516132</c:v>
                </c:pt>
                <c:pt idx="5">
                  <c:v>1.875</c:v>
                </c:pt>
                <c:pt idx="6">
                  <c:v>0.95976189870000006</c:v>
                </c:pt>
                <c:pt idx="7">
                  <c:v>1.43061727825</c:v>
                </c:pt>
                <c:pt idx="8">
                  <c:v>34.138672254543209</c:v>
                </c:pt>
                <c:pt idx="9">
                  <c:v>8.64603594012131</c:v>
                </c:pt>
                <c:pt idx="10">
                  <c:v>2.9759832387221801</c:v>
                </c:pt>
                <c:pt idx="11">
                  <c:v>1.6373184342624101</c:v>
                </c:pt>
                <c:pt idx="12">
                  <c:v>4.6367623581402002</c:v>
                </c:pt>
                <c:pt idx="13">
                  <c:v>7.4167226079450099</c:v>
                </c:pt>
              </c:numCache>
            </c:numRef>
          </c:val>
        </c:ser>
        <c:ser>
          <c:idx val="3"/>
          <c:order val="3"/>
          <c:tx>
            <c:strRef>
              <c:f>DBO!$E$5</c:f>
              <c:strCache>
                <c:ptCount val="1"/>
                <c:pt idx="0">
                  <c:v>D.H. Segura (9)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DBO!$A$6:$A$19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DBO!$E$6:$E$19</c:f>
              <c:numCache>
                <c:formatCode>#,##0.00</c:formatCode>
                <c:ptCount val="14"/>
                <c:pt idx="7">
                  <c:v>2</c:v>
                </c:pt>
                <c:pt idx="9">
                  <c:v>1.0930232558139534</c:v>
                </c:pt>
                <c:pt idx="10">
                  <c:v>1.3333333333333333</c:v>
                </c:pt>
                <c:pt idx="11">
                  <c:v>0.56451612903225801</c:v>
                </c:pt>
                <c:pt idx="12">
                  <c:v>0</c:v>
                </c:pt>
                <c:pt idx="13">
                  <c:v>0.61538461538461497</c:v>
                </c:pt>
              </c:numCache>
            </c:numRef>
          </c:val>
        </c:ser>
        <c:ser>
          <c:idx val="4"/>
          <c:order val="4"/>
          <c:tx>
            <c:strRef>
              <c:f>DBO!$F$5</c:f>
              <c:strCache>
                <c:ptCount val="1"/>
                <c:pt idx="0">
                  <c:v>D.H. Guadalete-Barbate (77)</c:v>
                </c:pt>
              </c:strCache>
            </c:strRef>
          </c:tx>
          <c:cat>
            <c:numRef>
              <c:f>DBO!$A$6:$A$19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DBO!$F$6:$F$19</c:f>
              <c:numCache>
                <c:formatCode>#,##0.00</c:formatCode>
                <c:ptCount val="14"/>
                <c:pt idx="9">
                  <c:v>2.3473705012485699</c:v>
                </c:pt>
                <c:pt idx="10">
                  <c:v>1.45009803514855</c:v>
                </c:pt>
                <c:pt idx="11">
                  <c:v>4.3854135301776402</c:v>
                </c:pt>
                <c:pt idx="12">
                  <c:v>2.5537636904649301</c:v>
                </c:pt>
                <c:pt idx="13">
                  <c:v>2.2777194893817998</c:v>
                </c:pt>
              </c:numCache>
            </c:numRef>
          </c:val>
        </c:ser>
        <c:ser>
          <c:idx val="5"/>
          <c:order val="5"/>
          <c:tx>
            <c:strRef>
              <c:f>DBO!$G$5</c:f>
              <c:strCache>
                <c:ptCount val="1"/>
                <c:pt idx="0">
                  <c:v>D.H. Tinto-Odiel-Piedras (70)</c:v>
                </c:pt>
              </c:strCache>
            </c:strRef>
          </c:tx>
          <c:cat>
            <c:numRef>
              <c:f>DBO!$A$6:$A$19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DBO!$G$6:$G$19</c:f>
              <c:numCache>
                <c:formatCode>#,##0.00</c:formatCode>
                <c:ptCount val="14"/>
                <c:pt idx="9">
                  <c:v>2.64936154367633</c:v>
                </c:pt>
                <c:pt idx="10">
                  <c:v>1.27532468213663</c:v>
                </c:pt>
                <c:pt idx="11">
                  <c:v>4.5902272381565803</c:v>
                </c:pt>
                <c:pt idx="12">
                  <c:v>3.0418315872343</c:v>
                </c:pt>
                <c:pt idx="13">
                  <c:v>1.77214113947356</c:v>
                </c:pt>
              </c:numCache>
            </c:numRef>
          </c:val>
        </c:ser>
        <c:ser>
          <c:idx val="6"/>
          <c:order val="6"/>
          <c:tx>
            <c:strRef>
              <c:f>DBO!$H$5</c:f>
              <c:strCache>
                <c:ptCount val="1"/>
                <c:pt idx="0">
                  <c:v>D.H. Guadiana (27)</c:v>
                </c:pt>
              </c:strCache>
            </c:strRef>
          </c:tx>
          <c:spPr>
            <a:ln>
              <a:solidFill>
                <a:srgbClr val="E329A5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ln>
                <a:solidFill>
                  <a:srgbClr val="E329A5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DBO!$A$6:$A$19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DBO!$H$6:$H$19</c:f>
              <c:numCache>
                <c:formatCode>General</c:formatCode>
                <c:ptCount val="14"/>
                <c:pt idx="9">
                  <c:v>2.3311111123473598</c:v>
                </c:pt>
                <c:pt idx="10">
                  <c:v>1.83577922124625</c:v>
                </c:pt>
                <c:pt idx="11">
                  <c:v>3.0207657644877601</c:v>
                </c:pt>
                <c:pt idx="12">
                  <c:v>1.79853658075255</c:v>
                </c:pt>
                <c:pt idx="13">
                  <c:v>1.30652732227063</c:v>
                </c:pt>
              </c:numCache>
            </c:numRef>
          </c:val>
        </c:ser>
        <c:marker val="1"/>
        <c:axId val="89441024"/>
        <c:axId val="89442944"/>
      </c:lineChart>
      <c:catAx>
        <c:axId val="8944102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442944"/>
        <c:crosses val="autoZero"/>
        <c:auto val="1"/>
        <c:lblAlgn val="ctr"/>
        <c:lblOffset val="100"/>
      </c:catAx>
      <c:valAx>
        <c:axId val="894429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mg O</a:t>
                </a:r>
                <a:r>
                  <a:rPr lang="es-ES" sz="1100" b="0" baseline="-25000">
                    <a:latin typeface="Arial" pitchFamily="34" charset="0"/>
                    <a:cs typeface="Arial" pitchFamily="34" charset="0"/>
                  </a:rPr>
                  <a:t>2</a:t>
                </a: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/L</a:t>
                </a:r>
              </a:p>
            </c:rich>
          </c:tx>
          <c:layout>
            <c:manualLayout>
              <c:xMode val="edge"/>
              <c:yMode val="edge"/>
              <c:x val="2.4211881902944592E-2"/>
              <c:y val="0.46199159589623268"/>
            </c:manualLayout>
          </c:layout>
        </c:title>
        <c:numFmt formatCode="#,##0" sourceLinked="0"/>
        <c:maj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441024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5.1713769489861929E-2"/>
          <c:y val="0.86681925693212114"/>
          <c:w val="0.89657246102027544"/>
          <c:h val="0.11532360439548078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8.9665036683692773E-2"/>
          <c:y val="0.11224630899346481"/>
          <c:w val="0.86581675215909304"/>
          <c:h val="0.6272689938398357"/>
        </c:manualLayout>
      </c:layout>
      <c:lineChart>
        <c:grouping val="standard"/>
        <c:ser>
          <c:idx val="0"/>
          <c:order val="0"/>
          <c:tx>
            <c:strRef>
              <c:f>Nitratos!$B$5</c:f>
              <c:strCache>
                <c:ptCount val="1"/>
                <c:pt idx="0">
                  <c:v>C. Atlántica Andaluza (39)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Nitratos!$A$6:$A$19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Nitratos!$B$6:$B$19</c:f>
              <c:numCache>
                <c:formatCode>#,##0.00</c:formatCode>
                <c:ptCount val="14"/>
                <c:pt idx="0">
                  <c:v>3.668877285162162</c:v>
                </c:pt>
                <c:pt idx="1">
                  <c:v>4.5115997056388899</c:v>
                </c:pt>
                <c:pt idx="2">
                  <c:v>2.9979505312500003</c:v>
                </c:pt>
                <c:pt idx="3">
                  <c:v>2.93687164375</c:v>
                </c:pt>
                <c:pt idx="4">
                  <c:v>2.3560688159393934</c:v>
                </c:pt>
                <c:pt idx="5">
                  <c:v>1.7328318369375</c:v>
                </c:pt>
                <c:pt idx="6">
                  <c:v>4.9338664374736858</c:v>
                </c:pt>
                <c:pt idx="7">
                  <c:v>13.086725698616666</c:v>
                </c:pt>
                <c:pt idx="8">
                  <c:v>10.278881311789474</c:v>
                </c:pt>
              </c:numCache>
            </c:numRef>
          </c:val>
        </c:ser>
        <c:ser>
          <c:idx val="1"/>
          <c:order val="1"/>
          <c:tx>
            <c:strRef>
              <c:f>Nitratos!$C$5</c:f>
              <c:strCache>
                <c:ptCount val="1"/>
                <c:pt idx="0">
                  <c:v>D.H. Guadalquivir (143)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Nitratos!$A$6:$A$19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Nitratos!$C$6:$C$19</c:f>
              <c:numCache>
                <c:formatCode>#,##0.00</c:formatCode>
                <c:ptCount val="14"/>
                <c:pt idx="0">
                  <c:v>8.5536725664424811</c:v>
                </c:pt>
                <c:pt idx="1">
                  <c:v>11.932632094833334</c:v>
                </c:pt>
                <c:pt idx="2">
                  <c:v>7.8029869745106391</c:v>
                </c:pt>
                <c:pt idx="3">
                  <c:v>8.8796592911888865</c:v>
                </c:pt>
                <c:pt idx="4">
                  <c:v>9.0764430017100022</c:v>
                </c:pt>
                <c:pt idx="5">
                  <c:v>7.0164243271764706</c:v>
                </c:pt>
                <c:pt idx="6">
                  <c:v>8.1747300593333332</c:v>
                </c:pt>
                <c:pt idx="7">
                  <c:v>9.914943112529766</c:v>
                </c:pt>
                <c:pt idx="8">
                  <c:v>11.78622964243414</c:v>
                </c:pt>
                <c:pt idx="9">
                  <c:v>14.225807626919799</c:v>
                </c:pt>
                <c:pt idx="10">
                  <c:v>10.540999148239106</c:v>
                </c:pt>
              </c:numCache>
            </c:numRef>
          </c:val>
        </c:ser>
        <c:ser>
          <c:idx val="2"/>
          <c:order val="2"/>
          <c:tx>
            <c:strRef>
              <c:f>Nitratos!$D$5</c:f>
              <c:strCache>
                <c:ptCount val="1"/>
                <c:pt idx="0">
                  <c:v>D.H. Cuencas Mediterráneas (87)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Nitratos!$A$6:$A$19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Nitratos!$D$6:$D$19</c:f>
              <c:numCache>
                <c:formatCode>#,##0.00</c:formatCode>
                <c:ptCount val="14"/>
                <c:pt idx="0">
                  <c:v>6.4329629363611112</c:v>
                </c:pt>
                <c:pt idx="1">
                  <c:v>10.217813932499997</c:v>
                </c:pt>
                <c:pt idx="2">
                  <c:v>9.0633875293020854</c:v>
                </c:pt>
                <c:pt idx="3">
                  <c:v>10.106341530204302</c:v>
                </c:pt>
                <c:pt idx="4">
                  <c:v>11.973244347777779</c:v>
                </c:pt>
                <c:pt idx="5">
                  <c:v>7.25</c:v>
                </c:pt>
                <c:pt idx="6">
                  <c:v>2.0203267233888891</c:v>
                </c:pt>
                <c:pt idx="7">
                  <c:v>8.3976459581250005</c:v>
                </c:pt>
                <c:pt idx="8">
                  <c:v>6.9030965911249993</c:v>
                </c:pt>
                <c:pt idx="9">
                  <c:v>6.5166735097123372</c:v>
                </c:pt>
                <c:pt idx="10">
                  <c:v>8.2734501938856528</c:v>
                </c:pt>
                <c:pt idx="11">
                  <c:v>5.9169994643946202</c:v>
                </c:pt>
                <c:pt idx="12">
                  <c:v>5.0980156519837498</c:v>
                </c:pt>
                <c:pt idx="13">
                  <c:v>7.1346848772345197</c:v>
                </c:pt>
              </c:numCache>
            </c:numRef>
          </c:val>
        </c:ser>
        <c:ser>
          <c:idx val="3"/>
          <c:order val="3"/>
          <c:tx>
            <c:strRef>
              <c:f>Nitratos!$E$5</c:f>
              <c:strCache>
                <c:ptCount val="1"/>
                <c:pt idx="0">
                  <c:v>D.H. Segura (10)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Nitratos!$A$6:$A$19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Nitratos!$E$6:$E$19</c:f>
              <c:numCache>
                <c:formatCode>#,##0.00</c:formatCode>
                <c:ptCount val="14"/>
                <c:pt idx="7">
                  <c:v>1.5833333334999999</c:v>
                </c:pt>
                <c:pt idx="8">
                  <c:v>0.6142857117142857</c:v>
                </c:pt>
                <c:pt idx="9">
                  <c:v>1.6785714285714299</c:v>
                </c:pt>
                <c:pt idx="10">
                  <c:v>2.04666668176651</c:v>
                </c:pt>
                <c:pt idx="11">
                  <c:v>2.5354838693334201</c:v>
                </c:pt>
                <c:pt idx="12">
                  <c:v>1.81608060135024</c:v>
                </c:pt>
                <c:pt idx="13">
                  <c:v>1.52052307724953</c:v>
                </c:pt>
              </c:numCache>
            </c:numRef>
          </c:val>
        </c:ser>
        <c:ser>
          <c:idx val="4"/>
          <c:order val="4"/>
          <c:tx>
            <c:strRef>
              <c:f>Nitratos!$F$5</c:f>
              <c:strCache>
                <c:ptCount val="1"/>
                <c:pt idx="0">
                  <c:v>D.H. Guadalete-Barbate (76)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Nitratos!$A$6:$A$19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Nitratos!$F$6:$F$19</c:f>
              <c:numCache>
                <c:formatCode>#,##0.00</c:formatCode>
                <c:ptCount val="14"/>
                <c:pt idx="9">
                  <c:v>17.464549083560801</c:v>
                </c:pt>
                <c:pt idx="10">
                  <c:v>15.519931023159982</c:v>
                </c:pt>
                <c:pt idx="11">
                  <c:v>7.68033670508588</c:v>
                </c:pt>
                <c:pt idx="12">
                  <c:v>7.0297540993211003</c:v>
                </c:pt>
                <c:pt idx="13">
                  <c:v>11.5496479293516</c:v>
                </c:pt>
              </c:numCache>
            </c:numRef>
          </c:val>
        </c:ser>
        <c:ser>
          <c:idx val="5"/>
          <c:order val="5"/>
          <c:tx>
            <c:strRef>
              <c:f>Nitratos!$G$5</c:f>
              <c:strCache>
                <c:ptCount val="1"/>
                <c:pt idx="0">
                  <c:v>D.H. Tinto-Odiel-Piedras (67)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Nitratos!$A$6:$A$19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Nitratos!$G$6:$G$19</c:f>
              <c:numCache>
                <c:formatCode>#,##0.00</c:formatCode>
                <c:ptCount val="14"/>
                <c:pt idx="9">
                  <c:v>15.32887617504</c:v>
                </c:pt>
                <c:pt idx="10">
                  <c:v>12.190891708359301</c:v>
                </c:pt>
                <c:pt idx="11">
                  <c:v>9.9839884255124201</c:v>
                </c:pt>
                <c:pt idx="12">
                  <c:v>2.8129355013276398</c:v>
                </c:pt>
                <c:pt idx="13">
                  <c:v>3.9991352589501399</c:v>
                </c:pt>
              </c:numCache>
            </c:numRef>
          </c:val>
        </c:ser>
        <c:ser>
          <c:idx val="6"/>
          <c:order val="6"/>
          <c:tx>
            <c:strRef>
              <c:f>Nitratos!$H$5</c:f>
              <c:strCache>
                <c:ptCount val="1"/>
                <c:pt idx="0">
                  <c:v>D.H. Guadiana (26)</c:v>
                </c:pt>
              </c:strCache>
            </c:strRef>
          </c:tx>
          <c:spPr>
            <a:ln>
              <a:solidFill>
                <a:srgbClr val="E329A5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pPr>
              <a:ln>
                <a:solidFill>
                  <a:srgbClr val="E329A5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cat>
            <c:numRef>
              <c:f>Nitratos!$A$6:$A$19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Nitratos!$H$6:$H$19</c:f>
              <c:numCache>
                <c:formatCode>General</c:formatCode>
                <c:ptCount val="14"/>
                <c:pt idx="9">
                  <c:v>2.5916288057812502</c:v>
                </c:pt>
                <c:pt idx="10">
                  <c:v>4.07896079130325</c:v>
                </c:pt>
                <c:pt idx="11">
                  <c:v>3.7097357539315299</c:v>
                </c:pt>
                <c:pt idx="12">
                  <c:v>2.1185564422799699</c:v>
                </c:pt>
                <c:pt idx="13">
                  <c:v>2.1880997397569999</c:v>
                </c:pt>
              </c:numCache>
            </c:numRef>
          </c:val>
        </c:ser>
        <c:marker val="1"/>
        <c:axId val="89546112"/>
        <c:axId val="89560576"/>
      </c:lineChart>
      <c:catAx>
        <c:axId val="8954611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560576"/>
        <c:crosses val="autoZero"/>
        <c:auto val="1"/>
        <c:lblAlgn val="ctr"/>
        <c:lblOffset val="100"/>
      </c:catAx>
      <c:valAx>
        <c:axId val="895605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 sz="1100" b="0"/>
                  <a:t>mg/L</a:t>
                </a:r>
              </a:p>
            </c:rich>
          </c:tx>
          <c:layout>
            <c:manualLayout>
              <c:xMode val="edge"/>
              <c:yMode val="edge"/>
              <c:x val="1.2909174734900894E-2"/>
              <c:y val="0.42972450848922472"/>
            </c:manualLayout>
          </c:layout>
        </c:title>
        <c:numFmt formatCode="#,##0" sourceLinked="0"/>
        <c:maj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8954611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6.2254313646478827E-2"/>
          <c:y val="0.8462199164568629"/>
          <c:w val="0.87549122749697872"/>
          <c:h val="0.13445642184618586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714374</xdr:colOff>
      <xdr:row>4</xdr:row>
      <xdr:rowOff>28575</xdr:rowOff>
    </xdr:from>
    <xdr:to>
      <xdr:col>19</xdr:col>
      <xdr:colOff>38100</xdr:colOff>
      <xdr:row>25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95250</xdr:rowOff>
    </xdr:from>
    <xdr:to>
      <xdr:col>3</xdr:col>
      <xdr:colOff>457200</xdr:colOff>
      <xdr:row>0</xdr:row>
      <xdr:rowOff>904875</xdr:rowOff>
    </xdr:to>
    <xdr:pic>
      <xdr:nvPicPr>
        <xdr:cNvPr id="3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300" y="95250"/>
          <a:ext cx="26289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552450</xdr:colOff>
      <xdr:row>4</xdr:row>
      <xdr:rowOff>152400</xdr:rowOff>
    </xdr:from>
    <xdr:ext cx="6985246" cy="284052"/>
    <xdr:sp macro="" textlink="">
      <xdr:nvSpPr>
        <xdr:cNvPr id="4" name="3 CuadroTexto"/>
        <xdr:cNvSpPr txBox="1"/>
      </xdr:nvSpPr>
      <xdr:spPr>
        <a:xfrm>
          <a:off x="7410450" y="1590675"/>
          <a:ext cx="6985246" cy="2840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3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PH en aguas superficiales en Andalucía por Demarcaciones Hidrográficas, 2000-2013</a:t>
          </a:r>
          <a:r>
            <a:rPr lang="es-ES" sz="130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0.10769</cdr:x>
      <cdr:y>0.02133</cdr:y>
    </cdr:from>
    <cdr:to>
      <cdr:x>0.88531</cdr:x>
      <cdr:y>0.1019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33426" y="85725"/>
          <a:ext cx="52959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0.02098</cdr:x>
      <cdr:y>0.06398</cdr:y>
    </cdr:from>
    <cdr:to>
      <cdr:x>1</cdr:x>
      <cdr:y>0.29147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42877" y="257175"/>
          <a:ext cx="6667499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4</xdr:row>
      <xdr:rowOff>285749</xdr:rowOff>
    </xdr:from>
    <xdr:to>
      <xdr:col>21</xdr:col>
      <xdr:colOff>238125</xdr:colOff>
      <xdr:row>26</xdr:row>
      <xdr:rowOff>114299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200025</xdr:rowOff>
    </xdr:from>
    <xdr:to>
      <xdr:col>3</xdr:col>
      <xdr:colOff>352425</xdr:colOff>
      <xdr:row>0</xdr:row>
      <xdr:rowOff>1009650</xdr:rowOff>
    </xdr:to>
    <xdr:pic>
      <xdr:nvPicPr>
        <xdr:cNvPr id="3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200025"/>
          <a:ext cx="26289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0.04696</cdr:x>
      <cdr:y>0.01225</cdr:y>
    </cdr:from>
    <cdr:to>
      <cdr:x>0.94337</cdr:x>
      <cdr:y>0.1201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323851" y="47625"/>
          <a:ext cx="6181724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/>
        <a:p xmlns:a="http://schemas.openxmlformats.org/drawingml/2006/main">
          <a:pPr algn="ctr"/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Conductividad 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eléctrica a 20º C en aguas superficiales en Andalucía </a:t>
          </a:r>
        </a:p>
        <a:p xmlns:a="http://schemas.openxmlformats.org/drawingml/2006/main">
          <a:pPr algn="ctr"/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por Demarcaciones Hidrográficas, 2000-2013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238124</xdr:colOff>
      <xdr:row>4</xdr:row>
      <xdr:rowOff>266700</xdr:rowOff>
    </xdr:from>
    <xdr:to>
      <xdr:col>23</xdr:col>
      <xdr:colOff>57149</xdr:colOff>
      <xdr:row>25</xdr:row>
      <xdr:rowOff>57150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161925</xdr:colOff>
      <xdr:row>0</xdr:row>
      <xdr:rowOff>152400</xdr:rowOff>
    </xdr:from>
    <xdr:to>
      <xdr:col>3</xdr:col>
      <xdr:colOff>866775</xdr:colOff>
      <xdr:row>0</xdr:row>
      <xdr:rowOff>962025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925" y="152400"/>
          <a:ext cx="26289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0.11831</cdr:x>
      <cdr:y>0.03125</cdr:y>
    </cdr:from>
    <cdr:to>
      <cdr:x>0.24718</cdr:x>
      <cdr:y>0.24554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015353" y="133350"/>
          <a:ext cx="1105966" cy="9144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DBO en aguas superficiales en Andalucía por Demarcaciones Hidrográficas, 2000-2013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3</xdr:row>
      <xdr:rowOff>28575</xdr:rowOff>
    </xdr:from>
    <xdr:to>
      <xdr:col>18</xdr:col>
      <xdr:colOff>752475</xdr:colOff>
      <xdr:row>26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142875</xdr:colOff>
      <xdr:row>0</xdr:row>
      <xdr:rowOff>104775</xdr:rowOff>
    </xdr:from>
    <xdr:to>
      <xdr:col>3</xdr:col>
      <xdr:colOff>695325</xdr:colOff>
      <xdr:row>0</xdr:row>
      <xdr:rowOff>914400</xdr:rowOff>
    </xdr:to>
    <xdr:pic>
      <xdr:nvPicPr>
        <xdr:cNvPr id="3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104775"/>
          <a:ext cx="26289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0.06903</cdr:x>
      <cdr:y>0.02546</cdr:y>
    </cdr:from>
    <cdr:to>
      <cdr:x>0.20181</cdr:x>
      <cdr:y>0.24769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55619" y="118101"/>
          <a:ext cx="1068697" cy="10308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Nitratos en aguas superficiales en Andalucía por Demarcaciones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Hidrográficas, 2000-2013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workbookViewId="0">
      <selection activeCell="N29" sqref="N29"/>
    </sheetView>
  </sheetViews>
  <sheetFormatPr baseColWidth="10" defaultRowHeight="12.75"/>
  <sheetData>
    <row r="1" spans="1:8" ht="75" customHeight="1"/>
    <row r="3" spans="1:8">
      <c r="A3" s="48" t="s">
        <v>14</v>
      </c>
    </row>
    <row r="4" spans="1:8">
      <c r="A4" s="1"/>
      <c r="B4" s="1"/>
    </row>
    <row r="5" spans="1:8" ht="51">
      <c r="A5" s="2"/>
      <c r="B5" s="3" t="str">
        <f t="shared" ref="B5:H5" si="0">B22&amp;" ("&amp;INT(B41)&amp;")"</f>
        <v>C. Atlántica Andaluza (30)</v>
      </c>
      <c r="C5" s="3" t="str">
        <f t="shared" si="0"/>
        <v>D.H. Guadalquivir (154)</v>
      </c>
      <c r="D5" s="3" t="str">
        <f t="shared" si="0"/>
        <v>D.H. Cuencas Mediterráneas (74)</v>
      </c>
      <c r="E5" s="3" t="str">
        <f t="shared" si="0"/>
        <v>D.H. Segura (9)</v>
      </c>
      <c r="F5" s="3" t="str">
        <f t="shared" si="0"/>
        <v>D.H. Guadalete-Barbate (71)</v>
      </c>
      <c r="G5" s="3" t="str">
        <f t="shared" si="0"/>
        <v>D.H. Tinto-Odiel-Piedras (43)</v>
      </c>
      <c r="H5" s="3" t="str">
        <f t="shared" si="0"/>
        <v>D.H. Guadiana (27)</v>
      </c>
    </row>
    <row r="6" spans="1:8">
      <c r="A6" s="5">
        <v>2000</v>
      </c>
      <c r="B6" s="6">
        <v>6.5688246690243899</v>
      </c>
      <c r="C6" s="6">
        <v>7.8684662251282038</v>
      </c>
      <c r="D6" s="6">
        <v>8.1226330549134609</v>
      </c>
      <c r="E6" s="7"/>
      <c r="F6" s="7"/>
      <c r="G6" s="14"/>
      <c r="H6" s="16"/>
    </row>
    <row r="7" spans="1:8">
      <c r="A7" s="5">
        <v>2001</v>
      </c>
      <c r="B7" s="6">
        <v>6.6182474777317069</v>
      </c>
      <c r="C7" s="6">
        <v>7.7860177369083354</v>
      </c>
      <c r="D7" s="6">
        <v>8.1926369232718468</v>
      </c>
      <c r="E7" s="7"/>
      <c r="F7" s="7"/>
      <c r="G7" s="14"/>
      <c r="H7" s="16"/>
    </row>
    <row r="8" spans="1:8">
      <c r="A8" s="5">
        <v>2002</v>
      </c>
      <c r="B8" s="6">
        <v>6.6341458257272725</v>
      </c>
      <c r="C8" s="6">
        <v>7.7695834235166652</v>
      </c>
      <c r="D8" s="7">
        <v>8.1310623848252419</v>
      </c>
      <c r="E8" s="7"/>
      <c r="F8" s="7"/>
      <c r="G8" s="14"/>
      <c r="H8" s="16"/>
    </row>
    <row r="9" spans="1:8">
      <c r="A9" s="5">
        <v>2003</v>
      </c>
      <c r="B9" s="6">
        <v>5.9790555556500005</v>
      </c>
      <c r="C9" s="6">
        <v>7.8252454004333325</v>
      </c>
      <c r="D9" s="7">
        <v>7.8504256653899986</v>
      </c>
      <c r="E9" s="7"/>
      <c r="F9" s="7"/>
      <c r="G9" s="14"/>
      <c r="H9" s="16"/>
    </row>
    <row r="10" spans="1:8">
      <c r="A10" s="5">
        <v>2004</v>
      </c>
      <c r="B10" s="6">
        <v>6.5765602360294118</v>
      </c>
      <c r="C10" s="6">
        <v>7.8676956573779506</v>
      </c>
      <c r="D10" s="7">
        <v>8.0369145049906532</v>
      </c>
      <c r="E10" s="7"/>
      <c r="F10" s="7"/>
      <c r="G10" s="14"/>
      <c r="H10" s="16"/>
    </row>
    <row r="11" spans="1:8">
      <c r="A11" s="5">
        <v>2005</v>
      </c>
      <c r="B11" s="7">
        <v>6.7218520297352944</v>
      </c>
      <c r="C11" s="7">
        <v>7.9642642370697683</v>
      </c>
      <c r="D11" s="9">
        <v>7.7750000159999999</v>
      </c>
      <c r="E11" s="7"/>
      <c r="F11" s="7"/>
      <c r="G11" s="14"/>
      <c r="H11" s="16"/>
    </row>
    <row r="12" spans="1:8">
      <c r="A12" s="5">
        <v>2006</v>
      </c>
      <c r="B12" s="7">
        <v>6.5474546865185195</v>
      </c>
      <c r="C12" s="7">
        <v>7.8954858192711885</v>
      </c>
      <c r="D12" s="9"/>
      <c r="E12" s="7"/>
      <c r="F12" s="7"/>
      <c r="G12" s="14"/>
      <c r="H12" s="16"/>
    </row>
    <row r="13" spans="1:8">
      <c r="A13" s="5">
        <v>2007</v>
      </c>
      <c r="B13" s="7">
        <v>6.3561904468095243</v>
      </c>
      <c r="C13" s="7">
        <v>7.9051537094965534</v>
      </c>
      <c r="D13" s="7">
        <v>8.2186666678800009</v>
      </c>
      <c r="E13" s="7">
        <v>8.2428571838571436</v>
      </c>
      <c r="F13" s="7"/>
      <c r="G13" s="14"/>
      <c r="H13" s="16"/>
    </row>
    <row r="14" spans="1:8">
      <c r="A14" s="5">
        <v>2008</v>
      </c>
      <c r="B14" s="6">
        <v>5.8407143865714284</v>
      </c>
      <c r="C14" s="6"/>
      <c r="D14" s="6">
        <v>8.0595454768181796</v>
      </c>
      <c r="E14" s="7">
        <v>8.2214286668571432</v>
      </c>
      <c r="F14" s="7"/>
      <c r="G14" s="14"/>
      <c r="H14" s="16"/>
    </row>
    <row r="15" spans="1:8">
      <c r="A15" s="5">
        <v>2009</v>
      </c>
      <c r="B15" s="43"/>
      <c r="C15" s="7">
        <v>7.7480311613244988</v>
      </c>
      <c r="D15" s="7">
        <v>8.1276894274986144</v>
      </c>
      <c r="E15" s="7">
        <v>8.2816326530612194</v>
      </c>
      <c r="F15" s="7">
        <v>8.0548273095189895</v>
      </c>
      <c r="G15" s="15">
        <v>6.9149093706406699</v>
      </c>
      <c r="H15" s="39"/>
    </row>
    <row r="16" spans="1:8">
      <c r="A16" s="17">
        <v>2010</v>
      </c>
      <c r="B16" s="44"/>
      <c r="C16" s="19">
        <v>7.6067580653972637</v>
      </c>
      <c r="D16" s="19">
        <v>8.1229001182210698</v>
      </c>
      <c r="E16" s="19">
        <v>8.4142853873116596</v>
      </c>
      <c r="F16" s="19">
        <v>8.0803138415018694</v>
      </c>
      <c r="G16" s="20">
        <v>6.9497786704450801</v>
      </c>
      <c r="H16" s="45">
        <v>7.85841173637374</v>
      </c>
    </row>
    <row r="17" spans="1:8">
      <c r="A17" s="22">
        <v>2011</v>
      </c>
      <c r="B17" s="38"/>
      <c r="C17" s="24"/>
      <c r="D17" s="24">
        <v>8.0902636136562904</v>
      </c>
      <c r="E17" s="24">
        <v>8.0227420176229192</v>
      </c>
      <c r="F17" s="24">
        <v>7.6710714186940896</v>
      </c>
      <c r="G17" s="24">
        <v>7.5637974799433803</v>
      </c>
      <c r="H17" s="39">
        <v>7.8748792646011898</v>
      </c>
    </row>
    <row r="18" spans="1:8">
      <c r="A18" s="22">
        <v>2012</v>
      </c>
      <c r="B18" s="38"/>
      <c r="C18" s="24"/>
      <c r="D18" s="24">
        <v>8.0590910911560094</v>
      </c>
      <c r="E18" s="24">
        <v>8.1966771935728495</v>
      </c>
      <c r="F18" s="24"/>
      <c r="G18" s="24"/>
      <c r="H18" s="39">
        <v>7.9536232533662199</v>
      </c>
    </row>
    <row r="19" spans="1:8">
      <c r="A19" s="22">
        <v>2013</v>
      </c>
      <c r="B19" s="38"/>
      <c r="C19" s="24"/>
      <c r="D19" s="24">
        <v>8.2099998792012503</v>
      </c>
      <c r="E19" s="24">
        <v>8.0860999163495393</v>
      </c>
      <c r="F19" s="24"/>
      <c r="G19" s="24">
        <v>7.1399998664856001</v>
      </c>
      <c r="H19" s="39">
        <v>7.5968946372530599</v>
      </c>
    </row>
    <row r="20" spans="1:8">
      <c r="F20" s="49"/>
      <c r="G20" s="49"/>
    </row>
    <row r="21" spans="1:8">
      <c r="A21" s="53" t="s">
        <v>1</v>
      </c>
      <c r="B21" s="54"/>
      <c r="C21" s="54"/>
      <c r="D21" s="54"/>
      <c r="E21" s="54"/>
      <c r="F21" s="54"/>
      <c r="G21" s="54"/>
      <c r="H21" s="55"/>
    </row>
    <row r="22" spans="1:8" ht="51">
      <c r="A22" s="28"/>
      <c r="B22" s="50" t="s">
        <v>7</v>
      </c>
      <c r="C22" s="50" t="s">
        <v>8</v>
      </c>
      <c r="D22" s="50" t="s">
        <v>9</v>
      </c>
      <c r="E22" s="50" t="s">
        <v>10</v>
      </c>
      <c r="F22" s="50" t="s">
        <v>11</v>
      </c>
      <c r="G22" s="51" t="s">
        <v>12</v>
      </c>
      <c r="H22" s="52" t="s">
        <v>13</v>
      </c>
    </row>
    <row r="23" spans="1:8">
      <c r="A23" s="10">
        <v>2000</v>
      </c>
      <c r="B23" s="2">
        <v>41</v>
      </c>
      <c r="C23" s="2">
        <v>117</v>
      </c>
      <c r="D23" s="2">
        <v>104</v>
      </c>
      <c r="E23" s="10"/>
      <c r="F23" s="2"/>
      <c r="G23" s="29"/>
      <c r="H23" s="16"/>
    </row>
    <row r="24" spans="1:8">
      <c r="A24" s="10">
        <v>2001</v>
      </c>
      <c r="B24" s="2">
        <v>41</v>
      </c>
      <c r="C24" s="2">
        <v>120</v>
      </c>
      <c r="D24" s="2">
        <v>103</v>
      </c>
      <c r="E24" s="10"/>
      <c r="F24" s="2"/>
      <c r="G24" s="29"/>
      <c r="H24" s="16"/>
    </row>
    <row r="25" spans="1:8">
      <c r="A25" s="10">
        <v>2002</v>
      </c>
      <c r="B25" s="2">
        <v>44</v>
      </c>
      <c r="C25" s="2">
        <v>120</v>
      </c>
      <c r="D25" s="10">
        <v>103</v>
      </c>
      <c r="E25" s="10"/>
      <c r="F25" s="2"/>
      <c r="G25" s="29"/>
      <c r="H25" s="16"/>
    </row>
    <row r="26" spans="1:8">
      <c r="A26" s="10">
        <v>2003</v>
      </c>
      <c r="B26" s="2">
        <v>20</v>
      </c>
      <c r="C26" s="2">
        <v>120</v>
      </c>
      <c r="D26" s="10">
        <v>100</v>
      </c>
      <c r="E26" s="10"/>
      <c r="F26" s="2"/>
      <c r="G26" s="29"/>
      <c r="H26" s="16"/>
    </row>
    <row r="27" spans="1:8">
      <c r="A27" s="10">
        <v>2004</v>
      </c>
      <c r="B27" s="2">
        <v>34</v>
      </c>
      <c r="C27" s="2">
        <v>127</v>
      </c>
      <c r="D27" s="10">
        <v>107</v>
      </c>
      <c r="E27" s="2"/>
      <c r="F27" s="2"/>
      <c r="G27" s="29"/>
      <c r="H27" s="16"/>
    </row>
    <row r="28" spans="1:8">
      <c r="A28" s="10">
        <v>2005</v>
      </c>
      <c r="B28" s="10">
        <v>34</v>
      </c>
      <c r="C28" s="10">
        <v>129</v>
      </c>
      <c r="D28" s="2">
        <v>3</v>
      </c>
      <c r="E28" s="10"/>
      <c r="F28" s="2"/>
      <c r="G28" s="29"/>
      <c r="H28" s="16"/>
    </row>
    <row r="29" spans="1:8">
      <c r="A29" s="10">
        <v>2006</v>
      </c>
      <c r="B29" s="10">
        <v>27</v>
      </c>
      <c r="C29" s="10">
        <v>118</v>
      </c>
      <c r="D29" s="2"/>
      <c r="E29" s="10"/>
      <c r="F29" s="2"/>
      <c r="G29" s="29"/>
      <c r="H29" s="16"/>
    </row>
    <row r="30" spans="1:8">
      <c r="A30" s="10">
        <v>2007</v>
      </c>
      <c r="B30" s="10">
        <v>21</v>
      </c>
      <c r="C30" s="10">
        <v>145</v>
      </c>
      <c r="D30" s="10">
        <v>25</v>
      </c>
      <c r="E30" s="10">
        <v>7</v>
      </c>
      <c r="F30" s="2"/>
      <c r="G30" s="29"/>
      <c r="H30" s="16"/>
    </row>
    <row r="31" spans="1:8">
      <c r="A31" s="10">
        <v>2008</v>
      </c>
      <c r="B31" s="2">
        <v>7</v>
      </c>
      <c r="C31" s="2"/>
      <c r="D31" s="2">
        <v>110</v>
      </c>
      <c r="E31" s="10">
        <v>7</v>
      </c>
      <c r="F31" s="2"/>
      <c r="G31" s="29"/>
      <c r="H31" s="16"/>
    </row>
    <row r="32" spans="1:8">
      <c r="A32" s="25">
        <v>2009</v>
      </c>
      <c r="B32" s="26"/>
      <c r="C32" s="26">
        <v>342</v>
      </c>
      <c r="D32" s="26">
        <v>136</v>
      </c>
      <c r="E32" s="25">
        <v>7</v>
      </c>
      <c r="F32" s="26">
        <v>70</v>
      </c>
      <c r="G32" s="30">
        <v>57</v>
      </c>
      <c r="H32" s="16"/>
    </row>
    <row r="33" spans="1:10">
      <c r="A33" s="16">
        <v>2010</v>
      </c>
      <c r="B33" s="16"/>
      <c r="C33" s="16">
        <v>201</v>
      </c>
      <c r="D33" s="16">
        <v>15</v>
      </c>
      <c r="E33" s="16">
        <v>8</v>
      </c>
      <c r="F33" s="16">
        <v>88</v>
      </c>
      <c r="G33" s="31">
        <v>64</v>
      </c>
      <c r="H33" s="16">
        <v>29</v>
      </c>
    </row>
    <row r="34" spans="1:10">
      <c r="A34" s="27">
        <v>2011</v>
      </c>
      <c r="B34" s="41"/>
      <c r="C34" s="41"/>
      <c r="D34" s="41">
        <v>137</v>
      </c>
      <c r="E34" s="27">
        <v>16</v>
      </c>
      <c r="F34" s="41">
        <v>54</v>
      </c>
      <c r="G34" s="42">
        <v>49</v>
      </c>
      <c r="H34" s="39">
        <v>30</v>
      </c>
    </row>
    <row r="35" spans="1:10">
      <c r="A35" s="27">
        <v>2012</v>
      </c>
      <c r="B35" s="41"/>
      <c r="C35" s="41"/>
      <c r="D35" s="41">
        <v>11</v>
      </c>
      <c r="E35" s="27">
        <v>9</v>
      </c>
      <c r="F35" s="41"/>
      <c r="G35" s="42"/>
      <c r="H35" s="39">
        <v>23</v>
      </c>
    </row>
    <row r="36" spans="1:10">
      <c r="A36" s="27">
        <v>2013</v>
      </c>
      <c r="B36" s="41"/>
      <c r="C36" s="41"/>
      <c r="D36" s="41">
        <v>6</v>
      </c>
      <c r="E36" s="27">
        <v>10</v>
      </c>
      <c r="F36" s="41"/>
      <c r="G36" s="42">
        <v>1</v>
      </c>
      <c r="H36" s="39">
        <v>27</v>
      </c>
    </row>
    <row r="37" spans="1:10">
      <c r="A37" s="10"/>
      <c r="B37" s="2"/>
      <c r="C37" s="2"/>
      <c r="D37" s="2"/>
      <c r="E37" s="10"/>
      <c r="F37" s="2"/>
      <c r="G37" s="29"/>
      <c r="H37" s="16"/>
    </row>
    <row r="38" spans="1:10">
      <c r="A38" s="2" t="s">
        <v>2</v>
      </c>
      <c r="B38" s="2">
        <f>SUM(B23:B36)</f>
        <v>269</v>
      </c>
      <c r="C38" s="2">
        <f t="shared" ref="C38:H38" si="1">SUM(C23:C36)</f>
        <v>1539</v>
      </c>
      <c r="D38" s="2">
        <f t="shared" si="1"/>
        <v>960</v>
      </c>
      <c r="E38" s="2">
        <f t="shared" si="1"/>
        <v>64</v>
      </c>
      <c r="F38" s="2">
        <f t="shared" si="1"/>
        <v>212</v>
      </c>
      <c r="G38" s="2">
        <f t="shared" si="1"/>
        <v>171</v>
      </c>
      <c r="H38" s="2">
        <f t="shared" si="1"/>
        <v>109</v>
      </c>
    </row>
    <row r="39" spans="1:10">
      <c r="A39" s="2"/>
      <c r="B39" s="2"/>
      <c r="C39" s="2"/>
      <c r="D39" s="2"/>
      <c r="E39" s="2"/>
      <c r="F39" s="2"/>
      <c r="G39" s="29"/>
      <c r="H39" s="16"/>
    </row>
    <row r="40" spans="1:10">
      <c r="A40" s="2" t="s">
        <v>3</v>
      </c>
      <c r="B40" s="11">
        <f>AVERAGE(B23:B36)</f>
        <v>29.888888888888889</v>
      </c>
      <c r="C40" s="11">
        <f t="shared" ref="C40:H40" si="2">AVERAGE(C23:C36)</f>
        <v>153.9</v>
      </c>
      <c r="D40" s="11">
        <f t="shared" si="2"/>
        <v>73.84615384615384</v>
      </c>
      <c r="E40" s="11">
        <f t="shared" si="2"/>
        <v>9.1428571428571423</v>
      </c>
      <c r="F40" s="11">
        <f t="shared" si="2"/>
        <v>70.666666666666671</v>
      </c>
      <c r="G40" s="11">
        <f t="shared" si="2"/>
        <v>42.75</v>
      </c>
      <c r="H40" s="11">
        <f t="shared" si="2"/>
        <v>27.25</v>
      </c>
    </row>
    <row r="41" spans="1:10">
      <c r="A41" s="2" t="s">
        <v>4</v>
      </c>
      <c r="B41" s="12">
        <f t="shared" ref="B41:H41" si="3">ROUND(B40,0)</f>
        <v>30</v>
      </c>
      <c r="C41" s="12">
        <f t="shared" si="3"/>
        <v>154</v>
      </c>
      <c r="D41" s="12">
        <f t="shared" si="3"/>
        <v>74</v>
      </c>
      <c r="E41" s="12">
        <f t="shared" si="3"/>
        <v>9</v>
      </c>
      <c r="F41" s="12">
        <f t="shared" si="3"/>
        <v>71</v>
      </c>
      <c r="G41" s="33">
        <f t="shared" si="3"/>
        <v>43</v>
      </c>
      <c r="H41" s="37">
        <f t="shared" si="3"/>
        <v>27</v>
      </c>
    </row>
    <row r="43" spans="1:10">
      <c r="A43" t="s">
        <v>15</v>
      </c>
    </row>
    <row r="45" spans="1:10">
      <c r="A45" s="61" t="s">
        <v>16</v>
      </c>
      <c r="B45" s="62"/>
      <c r="C45" s="62"/>
      <c r="D45" s="62"/>
      <c r="E45" s="62"/>
      <c r="F45" s="62"/>
      <c r="G45" s="62"/>
      <c r="H45" s="62"/>
      <c r="I45" s="62"/>
      <c r="J45" s="62"/>
    </row>
  </sheetData>
  <mergeCells count="1">
    <mergeCell ref="A45:J4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6"/>
  <sheetViews>
    <sheetView workbookViewId="0">
      <selection activeCell="K4" sqref="K4"/>
    </sheetView>
  </sheetViews>
  <sheetFormatPr baseColWidth="10" defaultColWidth="9.140625" defaultRowHeight="12.75"/>
  <cols>
    <col min="1" max="1" width="15.85546875" customWidth="1"/>
    <col min="2" max="2" width="8.85546875" customWidth="1"/>
    <col min="3" max="3" width="10.85546875" customWidth="1"/>
    <col min="4" max="4" width="18.28515625" customWidth="1"/>
    <col min="5" max="5" width="10.5703125" customWidth="1"/>
    <col min="6" max="6" width="12.42578125" customWidth="1"/>
    <col min="7" max="7" width="10.7109375" customWidth="1"/>
  </cols>
  <sheetData>
    <row r="1" spans="1:15" ht="81.75" customHeight="1"/>
    <row r="3" spans="1:15">
      <c r="A3" s="48" t="s">
        <v>17</v>
      </c>
    </row>
    <row r="4" spans="1:15">
      <c r="A4" s="46"/>
      <c r="B4" s="1" t="s">
        <v>0</v>
      </c>
      <c r="K4" s="47"/>
    </row>
    <row r="5" spans="1:15" ht="51">
      <c r="A5" s="2"/>
      <c r="B5" s="3" t="str">
        <f t="shared" ref="B5:H5" si="0">B22&amp;" ("&amp;INT(B41)&amp;")"</f>
        <v>C. Atlántica Andaluza (35)</v>
      </c>
      <c r="C5" s="3" t="str">
        <f t="shared" si="0"/>
        <v>D.H. Guadalquivir (160)</v>
      </c>
      <c r="D5" s="3" t="str">
        <f t="shared" si="0"/>
        <v>D.H. Cuencas Mediterráneas (99)</v>
      </c>
      <c r="E5" s="3" t="str">
        <f t="shared" si="0"/>
        <v>D.H. Segura (7)</v>
      </c>
      <c r="F5" s="3" t="str">
        <f t="shared" si="0"/>
        <v>D.H. Guadalete-Barbate (75)</v>
      </c>
      <c r="G5" s="3" t="str">
        <f t="shared" si="0"/>
        <v>D.H. Tinto-Odiel-Piedras (65)</v>
      </c>
      <c r="H5" s="3" t="str">
        <f t="shared" si="0"/>
        <v>D.H. Guadiana (21)</v>
      </c>
      <c r="L5" s="4"/>
      <c r="M5" s="4"/>
      <c r="N5" s="4"/>
      <c r="O5" s="4"/>
    </row>
    <row r="6" spans="1:15">
      <c r="A6" s="5">
        <v>2000</v>
      </c>
      <c r="B6" s="6">
        <v>996.35117567750012</v>
      </c>
      <c r="C6" s="6">
        <v>1410.0072547735042</v>
      </c>
      <c r="D6" s="6">
        <v>939.488685929604</v>
      </c>
      <c r="E6" s="7"/>
      <c r="F6" s="7"/>
      <c r="G6" s="14"/>
      <c r="H6" s="16"/>
      <c r="K6" s="8"/>
      <c r="O6" s="8"/>
    </row>
    <row r="7" spans="1:15">
      <c r="A7" s="5">
        <v>2001</v>
      </c>
      <c r="B7" s="6">
        <v>741.92683542512191</v>
      </c>
      <c r="C7" s="6">
        <v>1183.522564315</v>
      </c>
      <c r="D7" s="6">
        <v>1069.804769922323</v>
      </c>
      <c r="E7" s="7"/>
      <c r="F7" s="7"/>
      <c r="G7" s="14"/>
      <c r="H7" s="16"/>
      <c r="K7" s="8"/>
      <c r="O7" s="8"/>
    </row>
    <row r="8" spans="1:15">
      <c r="A8" s="5">
        <v>2002</v>
      </c>
      <c r="B8" s="6">
        <v>712.04018757522726</v>
      </c>
      <c r="C8" s="6">
        <v>1277.4029770858331</v>
      </c>
      <c r="D8" s="7"/>
      <c r="E8" s="7"/>
      <c r="F8" s="7"/>
      <c r="G8" s="14"/>
      <c r="H8" s="16"/>
      <c r="K8" s="8"/>
      <c r="N8" s="8"/>
      <c r="O8" s="8"/>
    </row>
    <row r="9" spans="1:15">
      <c r="A9" s="5">
        <v>2003</v>
      </c>
      <c r="B9" s="6">
        <v>756.93333332999998</v>
      </c>
      <c r="C9" s="6">
        <v>1268.3950556291666</v>
      </c>
      <c r="D9" s="7"/>
      <c r="E9" s="7"/>
      <c r="F9" s="7"/>
      <c r="G9" s="14"/>
      <c r="H9" s="16"/>
      <c r="K9" s="8"/>
      <c r="N9" s="8"/>
      <c r="O9" s="8"/>
    </row>
    <row r="10" spans="1:15">
      <c r="A10" s="5">
        <v>2004</v>
      </c>
      <c r="B10" s="6">
        <v>656.52748592499995</v>
      </c>
      <c r="C10" s="6">
        <v>1063.6004363094489</v>
      </c>
      <c r="D10" s="7"/>
      <c r="E10" s="7"/>
      <c r="F10" s="7"/>
      <c r="G10" s="14"/>
      <c r="H10" s="16"/>
      <c r="K10" s="8"/>
      <c r="N10" s="8"/>
      <c r="O10" s="8"/>
    </row>
    <row r="11" spans="1:15">
      <c r="A11" s="5">
        <v>2005</v>
      </c>
      <c r="B11" s="7">
        <v>777.60133689411759</v>
      </c>
      <c r="C11" s="7">
        <v>1182.3384937325579</v>
      </c>
      <c r="D11" s="9">
        <v>563.5</v>
      </c>
      <c r="E11" s="7"/>
      <c r="F11" s="7"/>
      <c r="G11" s="14"/>
      <c r="H11" s="16"/>
      <c r="K11" s="8"/>
      <c r="L11" s="8"/>
      <c r="M11" s="8"/>
      <c r="O11" s="8"/>
    </row>
    <row r="12" spans="1:15">
      <c r="A12" s="5">
        <v>2006</v>
      </c>
      <c r="B12" s="7">
        <v>572.90263748851851</v>
      </c>
      <c r="C12" s="7">
        <v>1189.2761312898435</v>
      </c>
      <c r="D12" s="9"/>
      <c r="E12" s="7"/>
      <c r="F12" s="7"/>
      <c r="G12" s="14"/>
      <c r="H12" s="16"/>
      <c r="K12" s="8"/>
      <c r="L12" s="8"/>
      <c r="M12" s="8"/>
      <c r="O12" s="8"/>
    </row>
    <row r="13" spans="1:15">
      <c r="A13" s="5">
        <v>2007</v>
      </c>
      <c r="B13" s="7">
        <v>800.1397058814706</v>
      </c>
      <c r="C13" s="7">
        <v>945.79179034024378</v>
      </c>
      <c r="D13" s="7">
        <v>1505.1999998480001</v>
      </c>
      <c r="E13" s="7">
        <v>558.14285714285711</v>
      </c>
      <c r="F13" s="7"/>
      <c r="G13" s="14"/>
      <c r="H13" s="16"/>
      <c r="K13" s="8"/>
      <c r="L13" s="8"/>
      <c r="M13" s="8"/>
      <c r="N13" s="8"/>
      <c r="O13" s="8"/>
    </row>
    <row r="14" spans="1:15">
      <c r="A14" s="5">
        <v>2008</v>
      </c>
      <c r="B14" s="6">
        <v>1000.7670403273811</v>
      </c>
      <c r="C14" s="6">
        <v>1326.0475840212559</v>
      </c>
      <c r="D14" s="6">
        <v>1446.739393910909</v>
      </c>
      <c r="E14" s="7">
        <v>629.85714285714289</v>
      </c>
      <c r="F14" s="7"/>
      <c r="G14" s="14"/>
      <c r="H14" s="16"/>
      <c r="K14" s="8"/>
      <c r="O14" s="8"/>
    </row>
    <row r="15" spans="1:15">
      <c r="A15" s="5">
        <v>2009</v>
      </c>
      <c r="B15" s="6"/>
      <c r="C15" s="7">
        <v>1191.00413177615</v>
      </c>
      <c r="D15" s="7">
        <v>2328.2492427175398</v>
      </c>
      <c r="E15" s="7">
        <v>525.53061224489795</v>
      </c>
      <c r="F15" s="7">
        <v>3338.2755830158399</v>
      </c>
      <c r="G15" s="15">
        <v>903.64420529906602</v>
      </c>
      <c r="H15" s="16">
        <v>508.50885258489501</v>
      </c>
    </row>
    <row r="16" spans="1:15">
      <c r="A16" s="17">
        <v>2010</v>
      </c>
      <c r="B16" s="18"/>
      <c r="C16" s="19">
        <v>1200.5610390204899</v>
      </c>
      <c r="D16" s="19">
        <v>1451.4569920516601</v>
      </c>
      <c r="E16" s="19">
        <v>565.142857142857</v>
      </c>
      <c r="F16" s="19">
        <v>2381.5537026188499</v>
      </c>
      <c r="G16" s="20">
        <v>563.37036625948804</v>
      </c>
      <c r="H16" s="21">
        <v>274.07166718376999</v>
      </c>
    </row>
    <row r="17" spans="1:8">
      <c r="A17" s="22">
        <v>2011</v>
      </c>
      <c r="B17" s="23"/>
      <c r="C17" s="24"/>
      <c r="D17" s="24">
        <v>751.90088848031303</v>
      </c>
      <c r="E17" s="24">
        <v>573</v>
      </c>
      <c r="F17" s="24">
        <v>579.22950782150497</v>
      </c>
      <c r="G17" s="24">
        <v>893.442857080576</v>
      </c>
      <c r="H17" s="16">
        <v>421.97</v>
      </c>
    </row>
    <row r="18" spans="1:8">
      <c r="A18" s="22">
        <v>2012</v>
      </c>
      <c r="B18" s="23"/>
      <c r="C18" s="24"/>
      <c r="D18" s="24">
        <v>1070.7438631729301</v>
      </c>
      <c r="E18" s="24">
        <v>313.66954741784701</v>
      </c>
      <c r="F18" s="24">
        <v>4138.5805168986099</v>
      </c>
      <c r="G18" s="24">
        <v>677.29291671117096</v>
      </c>
      <c r="H18" s="16">
        <v>745.90038018172197</v>
      </c>
    </row>
    <row r="19" spans="1:8">
      <c r="A19" s="22">
        <v>2013</v>
      </c>
      <c r="B19" s="23"/>
      <c r="C19" s="24"/>
      <c r="D19" s="24">
        <v>1268.7783516107099</v>
      </c>
      <c r="E19" s="24"/>
      <c r="F19" s="24">
        <v>3307.12032621546</v>
      </c>
      <c r="G19" s="24">
        <v>491.63989816097001</v>
      </c>
      <c r="H19" s="16">
        <v>338.19589835844999</v>
      </c>
    </row>
    <row r="20" spans="1:8">
      <c r="F20" s="49"/>
      <c r="G20" s="49"/>
    </row>
    <row r="21" spans="1:8">
      <c r="A21" s="56" t="s">
        <v>1</v>
      </c>
      <c r="B21" s="57"/>
      <c r="C21" s="57"/>
      <c r="D21" s="57"/>
      <c r="E21" s="57"/>
      <c r="F21" s="57"/>
      <c r="G21" s="57"/>
      <c r="H21" s="58"/>
    </row>
    <row r="22" spans="1:8" ht="38.25">
      <c r="A22" s="28"/>
      <c r="B22" s="50" t="s">
        <v>7</v>
      </c>
      <c r="C22" s="50" t="s">
        <v>8</v>
      </c>
      <c r="D22" s="50" t="s">
        <v>9</v>
      </c>
      <c r="E22" s="50" t="s">
        <v>10</v>
      </c>
      <c r="F22" s="50" t="s">
        <v>11</v>
      </c>
      <c r="G22" s="51" t="s">
        <v>12</v>
      </c>
      <c r="H22" s="52" t="s">
        <v>13</v>
      </c>
    </row>
    <row r="23" spans="1:8">
      <c r="A23" s="10">
        <v>2000</v>
      </c>
      <c r="B23" s="2">
        <v>36</v>
      </c>
      <c r="C23" s="2">
        <v>117</v>
      </c>
      <c r="D23" s="2">
        <v>101</v>
      </c>
      <c r="E23" s="10"/>
      <c r="F23" s="2"/>
      <c r="G23" s="29"/>
      <c r="H23" s="16"/>
    </row>
    <row r="24" spans="1:8">
      <c r="A24" s="10">
        <v>2001</v>
      </c>
      <c r="B24" s="2">
        <v>41</v>
      </c>
      <c r="C24" s="2">
        <v>120</v>
      </c>
      <c r="D24" s="2">
        <v>99</v>
      </c>
      <c r="E24" s="10"/>
      <c r="F24" s="2"/>
      <c r="G24" s="29"/>
      <c r="H24" s="16"/>
    </row>
    <row r="25" spans="1:8">
      <c r="A25" s="10">
        <v>2002</v>
      </c>
      <c r="B25" s="2">
        <v>44</v>
      </c>
      <c r="C25" s="2">
        <v>120</v>
      </c>
      <c r="D25" s="10"/>
      <c r="E25" s="10"/>
      <c r="F25" s="2"/>
      <c r="G25" s="29"/>
      <c r="H25" s="16"/>
    </row>
    <row r="26" spans="1:8">
      <c r="A26" s="10">
        <v>2003</v>
      </c>
      <c r="B26" s="2">
        <v>20</v>
      </c>
      <c r="C26" s="2">
        <v>120</v>
      </c>
      <c r="D26" s="10"/>
      <c r="E26" s="10"/>
      <c r="F26" s="2"/>
      <c r="G26" s="29"/>
      <c r="H26" s="16"/>
    </row>
    <row r="27" spans="1:8">
      <c r="A27" s="10">
        <v>2004</v>
      </c>
      <c r="B27" s="2">
        <v>34</v>
      </c>
      <c r="C27" s="2">
        <v>127</v>
      </c>
      <c r="D27" s="10"/>
      <c r="E27" s="2"/>
      <c r="F27" s="2"/>
      <c r="G27" s="29"/>
      <c r="H27" s="16"/>
    </row>
    <row r="28" spans="1:8">
      <c r="A28" s="10">
        <v>2005</v>
      </c>
      <c r="B28" s="10">
        <v>34</v>
      </c>
      <c r="C28" s="10">
        <v>129</v>
      </c>
      <c r="D28" s="2">
        <v>2</v>
      </c>
      <c r="E28" s="10"/>
      <c r="F28" s="2"/>
      <c r="G28" s="29"/>
      <c r="H28" s="16"/>
    </row>
    <row r="29" spans="1:8">
      <c r="A29" s="10">
        <v>2006</v>
      </c>
      <c r="B29" s="10">
        <v>27</v>
      </c>
      <c r="C29" s="10">
        <v>128</v>
      </c>
      <c r="D29" s="2"/>
      <c r="E29" s="10"/>
      <c r="F29" s="2"/>
      <c r="G29" s="29"/>
      <c r="H29" s="16"/>
    </row>
    <row r="30" spans="1:8">
      <c r="A30" s="10">
        <v>2007</v>
      </c>
      <c r="B30" s="10">
        <v>34</v>
      </c>
      <c r="C30" s="10">
        <v>164</v>
      </c>
      <c r="D30" s="10">
        <v>25</v>
      </c>
      <c r="E30" s="10">
        <v>7</v>
      </c>
      <c r="F30" s="2"/>
      <c r="G30" s="29"/>
      <c r="H30" s="16"/>
    </row>
    <row r="31" spans="1:8">
      <c r="A31" s="10">
        <v>2008</v>
      </c>
      <c r="B31" s="2">
        <v>42</v>
      </c>
      <c r="C31" s="2">
        <v>207</v>
      </c>
      <c r="D31" s="2">
        <v>110</v>
      </c>
      <c r="E31" s="10">
        <v>7</v>
      </c>
      <c r="F31" s="2"/>
      <c r="G31" s="29"/>
      <c r="H31" s="16"/>
    </row>
    <row r="32" spans="1:8">
      <c r="A32" s="25">
        <v>2009</v>
      </c>
      <c r="B32" s="26"/>
      <c r="C32" s="26">
        <v>377</v>
      </c>
      <c r="D32" s="26">
        <v>136</v>
      </c>
      <c r="E32" s="25">
        <v>7</v>
      </c>
      <c r="F32" s="26">
        <v>79</v>
      </c>
      <c r="G32" s="34">
        <v>77</v>
      </c>
      <c r="H32" s="35">
        <v>9</v>
      </c>
    </row>
    <row r="33" spans="1:10">
      <c r="A33" s="16">
        <v>2010</v>
      </c>
      <c r="B33" s="16"/>
      <c r="C33" s="16">
        <v>154</v>
      </c>
      <c r="D33" s="16">
        <v>122</v>
      </c>
      <c r="E33" s="16">
        <v>7</v>
      </c>
      <c r="F33" s="16">
        <v>87</v>
      </c>
      <c r="G33" s="36">
        <v>78</v>
      </c>
      <c r="H33" s="35">
        <v>6</v>
      </c>
    </row>
    <row r="34" spans="1:10">
      <c r="A34" s="27">
        <v>2011</v>
      </c>
      <c r="B34" s="28"/>
      <c r="C34" s="28"/>
      <c r="D34" s="28">
        <v>137</v>
      </c>
      <c r="E34" s="27">
        <v>8</v>
      </c>
      <c r="F34" s="28">
        <v>45</v>
      </c>
      <c r="G34" s="32">
        <v>39</v>
      </c>
      <c r="H34" s="16">
        <v>29</v>
      </c>
    </row>
    <row r="35" spans="1:10">
      <c r="A35" s="27">
        <v>2012</v>
      </c>
      <c r="B35" s="28"/>
      <c r="C35" s="28"/>
      <c r="D35" s="28">
        <v>116</v>
      </c>
      <c r="E35" s="27">
        <v>5</v>
      </c>
      <c r="F35" s="28">
        <v>79</v>
      </c>
      <c r="G35" s="32">
        <v>64</v>
      </c>
      <c r="H35" s="16">
        <v>30</v>
      </c>
    </row>
    <row r="36" spans="1:10">
      <c r="A36" s="27">
        <v>2013</v>
      </c>
      <c r="B36" s="28"/>
      <c r="C36" s="28"/>
      <c r="D36" s="28">
        <v>146</v>
      </c>
      <c r="E36" s="27"/>
      <c r="F36" s="28">
        <v>85</v>
      </c>
      <c r="G36" s="32">
        <v>69</v>
      </c>
      <c r="H36" s="16">
        <v>33</v>
      </c>
    </row>
    <row r="37" spans="1:10">
      <c r="A37" s="10"/>
      <c r="B37" s="2"/>
      <c r="C37" s="2"/>
      <c r="D37" s="2"/>
      <c r="E37" s="10"/>
      <c r="F37" s="2"/>
      <c r="G37" s="29"/>
      <c r="H37" s="16"/>
    </row>
    <row r="38" spans="1:10">
      <c r="A38" s="2" t="s">
        <v>2</v>
      </c>
      <c r="B38" s="2">
        <f>SUM(B23:B36)</f>
        <v>312</v>
      </c>
      <c r="C38" s="2">
        <f t="shared" ref="C38:H38" si="1">SUM(C23:C36)</f>
        <v>1763</v>
      </c>
      <c r="D38" s="2">
        <f t="shared" si="1"/>
        <v>994</v>
      </c>
      <c r="E38" s="2">
        <f t="shared" si="1"/>
        <v>41</v>
      </c>
      <c r="F38" s="2">
        <f t="shared" si="1"/>
        <v>375</v>
      </c>
      <c r="G38" s="2">
        <f t="shared" si="1"/>
        <v>327</v>
      </c>
      <c r="H38" s="2">
        <f t="shared" si="1"/>
        <v>107</v>
      </c>
    </row>
    <row r="39" spans="1:10">
      <c r="A39" s="2"/>
      <c r="B39" s="2"/>
      <c r="C39" s="2"/>
      <c r="D39" s="2"/>
      <c r="E39" s="2"/>
      <c r="F39" s="2"/>
      <c r="G39" s="29"/>
      <c r="H39" s="16"/>
    </row>
    <row r="40" spans="1:10">
      <c r="A40" s="2" t="s">
        <v>3</v>
      </c>
      <c r="B40" s="11">
        <f t="shared" ref="B40:H40" si="2">AVERAGE(B23:B36)</f>
        <v>34.666666666666664</v>
      </c>
      <c r="C40" s="11">
        <f t="shared" si="2"/>
        <v>160.27272727272728</v>
      </c>
      <c r="D40" s="11">
        <f t="shared" si="2"/>
        <v>99.4</v>
      </c>
      <c r="E40" s="11">
        <f t="shared" si="2"/>
        <v>6.833333333333333</v>
      </c>
      <c r="F40" s="11">
        <f t="shared" si="2"/>
        <v>75</v>
      </c>
      <c r="G40" s="11">
        <f t="shared" si="2"/>
        <v>65.400000000000006</v>
      </c>
      <c r="H40" s="11">
        <f t="shared" si="2"/>
        <v>21.4</v>
      </c>
    </row>
    <row r="41" spans="1:10">
      <c r="A41" s="2" t="s">
        <v>4</v>
      </c>
      <c r="B41" s="12">
        <f t="shared" ref="B41:H41" si="3">ROUND(B40,0)</f>
        <v>35</v>
      </c>
      <c r="C41" s="12">
        <f t="shared" si="3"/>
        <v>160</v>
      </c>
      <c r="D41" s="12">
        <f t="shared" si="3"/>
        <v>99</v>
      </c>
      <c r="E41" s="12">
        <f t="shared" si="3"/>
        <v>7</v>
      </c>
      <c r="F41" s="12">
        <f t="shared" si="3"/>
        <v>75</v>
      </c>
      <c r="G41" s="33">
        <f t="shared" si="3"/>
        <v>65</v>
      </c>
      <c r="H41" s="33">
        <f t="shared" si="3"/>
        <v>21</v>
      </c>
    </row>
    <row r="43" spans="1:10">
      <c r="A43" s="4"/>
      <c r="B43" s="8"/>
      <c r="C43" s="4"/>
      <c r="D43" s="13"/>
      <c r="E43" s="4"/>
      <c r="F43" s="8"/>
    </row>
    <row r="44" spans="1:10">
      <c r="A44" t="s">
        <v>15</v>
      </c>
    </row>
    <row r="46" spans="1:10">
      <c r="A46" s="61" t="s">
        <v>16</v>
      </c>
      <c r="B46" s="62"/>
      <c r="C46" s="62"/>
      <c r="D46" s="62"/>
      <c r="E46" s="62"/>
      <c r="F46" s="62"/>
      <c r="G46" s="62"/>
      <c r="H46" s="62"/>
      <c r="I46" s="62"/>
      <c r="J46" s="62"/>
    </row>
  </sheetData>
  <sheetProtection selectLockedCells="1" selectUnlockedCells="1"/>
  <mergeCells count="1">
    <mergeCell ref="A46:J46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6"/>
  <sheetViews>
    <sheetView workbookViewId="0">
      <selection activeCell="K4" sqref="K4"/>
    </sheetView>
  </sheetViews>
  <sheetFormatPr baseColWidth="10" defaultColWidth="9.140625" defaultRowHeight="12.75"/>
  <cols>
    <col min="2" max="2" width="8.85546875" customWidth="1"/>
    <col min="3" max="3" width="10.85546875" customWidth="1"/>
    <col min="4" max="4" width="18.28515625" customWidth="1"/>
    <col min="5" max="5" width="10.5703125" customWidth="1"/>
    <col min="6" max="6" width="12.42578125" customWidth="1"/>
    <col min="7" max="7" width="10.7109375" customWidth="1"/>
  </cols>
  <sheetData>
    <row r="1" spans="1:15" ht="84" customHeight="1"/>
    <row r="3" spans="1:15">
      <c r="A3" s="48" t="s">
        <v>18</v>
      </c>
    </row>
    <row r="4" spans="1:15">
      <c r="A4" s="46"/>
      <c r="B4" s="1" t="s">
        <v>5</v>
      </c>
      <c r="K4" s="46"/>
    </row>
    <row r="5" spans="1:15" ht="51">
      <c r="A5" s="2"/>
      <c r="B5" s="3" t="str">
        <f t="shared" ref="B5:H5" si="0">B22&amp;" ("&amp;INT(B41)&amp;")"</f>
        <v>C. Atlántica Andaluza (31)</v>
      </c>
      <c r="C5" s="3" t="str">
        <f t="shared" si="0"/>
        <v>D.H. Guadalquivir (106)</v>
      </c>
      <c r="D5" s="3" t="str">
        <f t="shared" si="0"/>
        <v>D.H. Cuencas Mediterráneas (75)</v>
      </c>
      <c r="E5" s="3" t="str">
        <f t="shared" si="0"/>
        <v>D.H. Segura (9)</v>
      </c>
      <c r="F5" s="3" t="str">
        <f t="shared" si="0"/>
        <v>D.H. Guadalete-Barbate (77)</v>
      </c>
      <c r="G5" s="3" t="str">
        <f t="shared" si="0"/>
        <v>D.H. Tinto-Odiel-Piedras (70)</v>
      </c>
      <c r="H5" s="3" t="str">
        <f t="shared" si="0"/>
        <v>D.H. Guadiana (27)</v>
      </c>
      <c r="L5" s="4"/>
      <c r="M5" s="4"/>
      <c r="N5" s="4"/>
      <c r="O5" s="4"/>
    </row>
    <row r="6" spans="1:15">
      <c r="A6" s="5">
        <v>2000</v>
      </c>
      <c r="B6" s="6">
        <v>5.8325050168857153</v>
      </c>
      <c r="C6" s="6">
        <v>24.676248042418795</v>
      </c>
      <c r="D6" s="6">
        <v>3.6120567458961035</v>
      </c>
      <c r="E6" s="7"/>
      <c r="F6" s="7"/>
      <c r="G6" s="14"/>
      <c r="H6" s="16"/>
      <c r="K6" s="8"/>
      <c r="O6" s="8"/>
    </row>
    <row r="7" spans="1:15">
      <c r="A7" s="5">
        <v>2001</v>
      </c>
      <c r="B7" s="6">
        <v>5.2845904452857146</v>
      </c>
      <c r="C7" s="6">
        <v>21.871035353616666</v>
      </c>
      <c r="D7" s="6">
        <v>3.5384775672121203</v>
      </c>
      <c r="E7" s="7"/>
      <c r="F7" s="7"/>
      <c r="G7" s="14"/>
      <c r="H7" s="16"/>
      <c r="K7" s="8"/>
      <c r="O7" s="8"/>
    </row>
    <row r="8" spans="1:15">
      <c r="A8" s="5">
        <v>2002</v>
      </c>
      <c r="B8" s="6">
        <v>3.1805933448684214</v>
      </c>
      <c r="C8" s="6">
        <v>28.393385909108328</v>
      </c>
      <c r="D8" s="7">
        <v>7.1080523184852957</v>
      </c>
      <c r="E8" s="7"/>
      <c r="F8" s="7"/>
      <c r="G8" s="14"/>
      <c r="H8" s="16"/>
      <c r="K8" s="8"/>
      <c r="N8" s="8"/>
      <c r="O8" s="8"/>
    </row>
    <row r="9" spans="1:15">
      <c r="A9" s="5">
        <v>2003</v>
      </c>
      <c r="B9" s="6">
        <v>2.108492050857143</v>
      </c>
      <c r="C9" s="6">
        <v>18.994645336892859</v>
      </c>
      <c r="D9" s="7">
        <v>2.7059270516595748</v>
      </c>
      <c r="E9" s="7"/>
      <c r="F9" s="7"/>
      <c r="G9" s="14"/>
      <c r="H9" s="16"/>
      <c r="K9" s="8"/>
      <c r="N9" s="8"/>
      <c r="O9" s="8"/>
    </row>
    <row r="10" spans="1:15">
      <c r="A10" s="5">
        <v>2004</v>
      </c>
      <c r="B10" s="6">
        <v>1.5746957652962965</v>
      </c>
      <c r="C10" s="6">
        <v>18.641441080723805</v>
      </c>
      <c r="D10" s="7">
        <v>1.7306451614516132</v>
      </c>
      <c r="E10" s="7"/>
      <c r="F10" s="7"/>
      <c r="G10" s="14"/>
      <c r="H10" s="16"/>
      <c r="K10" s="8"/>
      <c r="N10" s="8"/>
      <c r="O10" s="8"/>
    </row>
    <row r="11" spans="1:15">
      <c r="A11" s="5">
        <v>2005</v>
      </c>
      <c r="B11" s="7">
        <v>2.5750513101851853</v>
      </c>
      <c r="C11" s="7">
        <v>18.534552337377548</v>
      </c>
      <c r="D11" s="9">
        <v>1.875</v>
      </c>
      <c r="E11" s="7"/>
      <c r="F11" s="7"/>
      <c r="G11" s="14"/>
      <c r="H11" s="16"/>
      <c r="K11" s="8"/>
      <c r="L11" s="8"/>
      <c r="M11" s="8"/>
      <c r="O11" s="8"/>
    </row>
    <row r="12" spans="1:15">
      <c r="A12" s="5">
        <v>2006</v>
      </c>
      <c r="B12" s="7">
        <v>2.3789682524444435</v>
      </c>
      <c r="C12" s="7">
        <v>13.492066073642201</v>
      </c>
      <c r="D12" s="9">
        <v>0.95976189870000006</v>
      </c>
      <c r="E12" s="7"/>
      <c r="F12" s="7"/>
      <c r="G12" s="14"/>
      <c r="H12" s="16"/>
      <c r="K12" s="8"/>
      <c r="L12" s="8"/>
      <c r="M12" s="8"/>
      <c r="O12" s="8"/>
    </row>
    <row r="13" spans="1:15">
      <c r="A13" s="5">
        <v>2007</v>
      </c>
      <c r="B13" s="7">
        <v>4.6861577297692332</v>
      </c>
      <c r="C13" s="7">
        <v>12.945333991</v>
      </c>
      <c r="D13" s="7">
        <v>1.43061727825</v>
      </c>
      <c r="E13" s="7">
        <v>2</v>
      </c>
      <c r="F13" s="7"/>
      <c r="G13" s="14"/>
      <c r="H13" s="16"/>
      <c r="K13" s="8"/>
      <c r="L13" s="8"/>
      <c r="M13" s="8"/>
      <c r="N13" s="8"/>
      <c r="O13" s="8"/>
    </row>
    <row r="14" spans="1:15">
      <c r="A14" s="5">
        <v>2008</v>
      </c>
      <c r="B14" s="6">
        <v>6.6584121601111113</v>
      </c>
      <c r="C14" s="6">
        <v>11.845789881235953</v>
      </c>
      <c r="D14" s="6">
        <v>34.138672254543209</v>
      </c>
      <c r="E14" s="7"/>
      <c r="F14" s="7"/>
      <c r="G14" s="14"/>
      <c r="H14" s="16"/>
      <c r="K14" s="8"/>
      <c r="O14" s="8"/>
    </row>
    <row r="15" spans="1:15">
      <c r="A15" s="5">
        <v>2009</v>
      </c>
      <c r="B15" s="6"/>
      <c r="C15" s="7">
        <v>4.4209913828146501</v>
      </c>
      <c r="D15" s="7">
        <v>8.64603594012131</v>
      </c>
      <c r="E15" s="7">
        <v>1.0930232558139534</v>
      </c>
      <c r="F15" s="7">
        <v>2.3473705012485699</v>
      </c>
      <c r="G15" s="15">
        <v>2.64936154367633</v>
      </c>
      <c r="H15" s="16">
        <v>2.3311111123473598</v>
      </c>
    </row>
    <row r="16" spans="1:15">
      <c r="A16" s="17">
        <v>2010</v>
      </c>
      <c r="B16" s="18"/>
      <c r="C16" s="19">
        <v>6.0776119410102103</v>
      </c>
      <c r="D16" s="19">
        <v>2.9759832387221801</v>
      </c>
      <c r="E16" s="19">
        <v>1.3333333333333333</v>
      </c>
      <c r="F16" s="19">
        <v>1.45009803514855</v>
      </c>
      <c r="G16" s="20">
        <v>1.27532468213663</v>
      </c>
      <c r="H16" s="21">
        <v>1.83577922124625</v>
      </c>
    </row>
    <row r="17" spans="1:8" s="40" customFormat="1">
      <c r="A17" s="22">
        <v>2011</v>
      </c>
      <c r="B17" s="38"/>
      <c r="C17" s="24"/>
      <c r="D17" s="24">
        <v>1.6373184342624101</v>
      </c>
      <c r="E17" s="24">
        <v>0.56451612903225801</v>
      </c>
      <c r="F17" s="24">
        <v>4.3854135301776402</v>
      </c>
      <c r="G17" s="24">
        <v>4.5902272381565803</v>
      </c>
      <c r="H17" s="39">
        <v>3.0207657644877601</v>
      </c>
    </row>
    <row r="18" spans="1:8" s="40" customFormat="1">
      <c r="A18" s="22">
        <v>2012</v>
      </c>
      <c r="B18" s="38"/>
      <c r="C18" s="24"/>
      <c r="D18" s="24">
        <v>4.6367623581402002</v>
      </c>
      <c r="E18" s="24">
        <v>0</v>
      </c>
      <c r="F18" s="24">
        <v>2.5537636904649301</v>
      </c>
      <c r="G18" s="24">
        <v>3.0418315872343</v>
      </c>
      <c r="H18" s="39">
        <v>1.79853658075255</v>
      </c>
    </row>
    <row r="19" spans="1:8" s="40" customFormat="1">
      <c r="A19" s="22">
        <v>2013</v>
      </c>
      <c r="B19" s="38"/>
      <c r="C19" s="24"/>
      <c r="D19" s="24">
        <v>7.4167226079450099</v>
      </c>
      <c r="E19" s="24">
        <v>0.61538461538461497</v>
      </c>
      <c r="F19" s="24">
        <v>2.2777194893817998</v>
      </c>
      <c r="G19" s="24">
        <v>1.77214113947356</v>
      </c>
      <c r="H19" s="39">
        <v>1.30652732227063</v>
      </c>
    </row>
    <row r="20" spans="1:8">
      <c r="F20" s="49"/>
      <c r="G20" s="49"/>
    </row>
    <row r="21" spans="1:8">
      <c r="A21" s="56" t="s">
        <v>1</v>
      </c>
      <c r="B21" s="57"/>
      <c r="C21" s="57"/>
      <c r="D21" s="57"/>
      <c r="E21" s="57"/>
      <c r="F21" s="57"/>
      <c r="G21" s="57"/>
      <c r="H21" s="58"/>
    </row>
    <row r="22" spans="1:8" ht="38.25">
      <c r="A22" s="28"/>
      <c r="B22" s="50" t="s">
        <v>7</v>
      </c>
      <c r="C22" s="50" t="s">
        <v>8</v>
      </c>
      <c r="D22" s="50" t="s">
        <v>9</v>
      </c>
      <c r="E22" s="50" t="s">
        <v>10</v>
      </c>
      <c r="F22" s="50" t="s">
        <v>11</v>
      </c>
      <c r="G22" s="51" t="s">
        <v>12</v>
      </c>
      <c r="H22" s="52" t="s">
        <v>13</v>
      </c>
    </row>
    <row r="23" spans="1:8">
      <c r="A23" s="10">
        <v>2000</v>
      </c>
      <c r="B23" s="2">
        <v>35</v>
      </c>
      <c r="C23" s="2">
        <v>117</v>
      </c>
      <c r="D23" s="2">
        <v>77</v>
      </c>
      <c r="E23" s="10"/>
      <c r="F23" s="2"/>
      <c r="G23" s="29"/>
      <c r="H23" s="16"/>
    </row>
    <row r="24" spans="1:8">
      <c r="A24" s="10">
        <v>2001</v>
      </c>
      <c r="B24" s="2">
        <v>35</v>
      </c>
      <c r="C24" s="2">
        <v>120</v>
      </c>
      <c r="D24" s="2">
        <v>66</v>
      </c>
      <c r="E24" s="10"/>
      <c r="F24" s="2"/>
      <c r="G24" s="29"/>
      <c r="H24" s="16"/>
    </row>
    <row r="25" spans="1:8">
      <c r="A25" s="10">
        <v>2002</v>
      </c>
      <c r="B25" s="2">
        <v>38</v>
      </c>
      <c r="C25" s="2">
        <v>120</v>
      </c>
      <c r="D25" s="10">
        <v>68</v>
      </c>
      <c r="E25" s="10"/>
      <c r="F25" s="2"/>
      <c r="G25" s="29"/>
      <c r="H25" s="16"/>
    </row>
    <row r="26" spans="1:8">
      <c r="A26" s="10">
        <v>2003</v>
      </c>
      <c r="B26" s="2">
        <v>14</v>
      </c>
      <c r="C26" s="2">
        <v>112</v>
      </c>
      <c r="D26" s="10">
        <v>47</v>
      </c>
      <c r="E26" s="10"/>
      <c r="F26" s="2"/>
      <c r="G26" s="29"/>
      <c r="H26" s="16"/>
    </row>
    <row r="27" spans="1:8">
      <c r="A27" s="10">
        <v>2004</v>
      </c>
      <c r="B27" s="2">
        <v>27</v>
      </c>
      <c r="C27" s="2">
        <v>105</v>
      </c>
      <c r="D27" s="10">
        <v>62</v>
      </c>
      <c r="E27" s="2"/>
      <c r="F27" s="2"/>
      <c r="G27" s="29"/>
      <c r="H27" s="16"/>
    </row>
    <row r="28" spans="1:8">
      <c r="A28" s="10">
        <v>2005</v>
      </c>
      <c r="B28" s="10">
        <v>27</v>
      </c>
      <c r="C28" s="10">
        <v>98</v>
      </c>
      <c r="D28" s="2">
        <v>2</v>
      </c>
      <c r="E28" s="10"/>
      <c r="F28" s="2"/>
      <c r="G28" s="29"/>
      <c r="H28" s="16"/>
    </row>
    <row r="29" spans="1:8">
      <c r="A29" s="10">
        <v>2006</v>
      </c>
      <c r="B29" s="10">
        <v>36</v>
      </c>
      <c r="C29" s="10">
        <v>109</v>
      </c>
      <c r="D29" s="2">
        <v>10</v>
      </c>
      <c r="E29" s="10"/>
      <c r="F29" s="2"/>
      <c r="G29" s="29"/>
      <c r="H29" s="16"/>
    </row>
    <row r="30" spans="1:8">
      <c r="A30" s="10">
        <v>2007</v>
      </c>
      <c r="B30" s="10">
        <v>39</v>
      </c>
      <c r="C30" s="10">
        <v>119</v>
      </c>
      <c r="D30" s="10">
        <v>36</v>
      </c>
      <c r="E30" s="10">
        <v>1</v>
      </c>
      <c r="F30" s="2"/>
      <c r="G30" s="29"/>
      <c r="H30" s="16"/>
    </row>
    <row r="31" spans="1:8">
      <c r="A31" s="10">
        <v>2008</v>
      </c>
      <c r="B31" s="2">
        <v>27</v>
      </c>
      <c r="C31" s="2">
        <v>89</v>
      </c>
      <c r="D31" s="2">
        <v>81</v>
      </c>
      <c r="E31" s="10"/>
      <c r="F31" s="2"/>
      <c r="G31" s="29"/>
      <c r="H31" s="16"/>
    </row>
    <row r="32" spans="1:8">
      <c r="A32" s="25">
        <v>2009</v>
      </c>
      <c r="B32" s="26"/>
      <c r="C32" s="26">
        <v>106</v>
      </c>
      <c r="D32" s="26">
        <v>123</v>
      </c>
      <c r="E32" s="25">
        <v>7</v>
      </c>
      <c r="F32" s="26">
        <v>77</v>
      </c>
      <c r="G32" s="30">
        <v>77</v>
      </c>
      <c r="H32" s="16">
        <v>9</v>
      </c>
    </row>
    <row r="33" spans="1:10">
      <c r="A33" s="16">
        <v>2010</v>
      </c>
      <c r="B33" s="16"/>
      <c r="C33" s="16">
        <v>67</v>
      </c>
      <c r="D33" s="16">
        <v>108</v>
      </c>
      <c r="E33" s="16">
        <v>15</v>
      </c>
      <c r="F33" s="16">
        <v>85</v>
      </c>
      <c r="G33" s="31">
        <v>77</v>
      </c>
      <c r="H33" s="16">
        <v>35</v>
      </c>
    </row>
    <row r="34" spans="1:10" s="40" customFormat="1">
      <c r="A34" s="27">
        <v>2011</v>
      </c>
      <c r="B34" s="41"/>
      <c r="C34" s="41"/>
      <c r="D34" s="41">
        <v>108</v>
      </c>
      <c r="E34" s="27">
        <v>16</v>
      </c>
      <c r="F34" s="41">
        <v>70</v>
      </c>
      <c r="G34" s="42">
        <v>64</v>
      </c>
      <c r="H34" s="39">
        <v>30</v>
      </c>
    </row>
    <row r="35" spans="1:10" s="40" customFormat="1">
      <c r="A35" s="27">
        <v>2012</v>
      </c>
      <c r="B35" s="41"/>
      <c r="C35" s="41"/>
      <c r="D35" s="41">
        <v>115</v>
      </c>
      <c r="E35" s="27">
        <v>9</v>
      </c>
      <c r="F35" s="41">
        <v>71</v>
      </c>
      <c r="G35" s="42">
        <v>64</v>
      </c>
      <c r="H35" s="39">
        <v>29</v>
      </c>
    </row>
    <row r="36" spans="1:10" s="40" customFormat="1">
      <c r="A36" s="27">
        <v>2013</v>
      </c>
      <c r="B36" s="41"/>
      <c r="C36" s="41"/>
      <c r="D36" s="41">
        <v>145</v>
      </c>
      <c r="E36" s="27">
        <v>3</v>
      </c>
      <c r="F36" s="41">
        <v>81</v>
      </c>
      <c r="G36" s="42">
        <v>69</v>
      </c>
      <c r="H36" s="39">
        <v>32</v>
      </c>
    </row>
    <row r="37" spans="1:10">
      <c r="A37" s="10"/>
      <c r="B37" s="2"/>
      <c r="C37" s="2"/>
      <c r="D37" s="2"/>
      <c r="E37" s="10"/>
      <c r="F37" s="2"/>
      <c r="G37" s="29"/>
      <c r="H37" s="16"/>
    </row>
    <row r="38" spans="1:10">
      <c r="A38" s="2" t="s">
        <v>2</v>
      </c>
      <c r="B38" s="2">
        <f>SUM(B23:B36)</f>
        <v>278</v>
      </c>
      <c r="C38" s="2">
        <f t="shared" ref="C38:H38" si="1">SUM(C23:C36)</f>
        <v>1162</v>
      </c>
      <c r="D38" s="2">
        <f t="shared" si="1"/>
        <v>1048</v>
      </c>
      <c r="E38" s="2">
        <f t="shared" si="1"/>
        <v>51</v>
      </c>
      <c r="F38" s="2">
        <f t="shared" si="1"/>
        <v>384</v>
      </c>
      <c r="G38" s="2">
        <f t="shared" si="1"/>
        <v>351</v>
      </c>
      <c r="H38" s="2">
        <f t="shared" si="1"/>
        <v>135</v>
      </c>
    </row>
    <row r="39" spans="1:10">
      <c r="A39" s="2"/>
      <c r="B39" s="2"/>
      <c r="C39" s="2"/>
      <c r="D39" s="2"/>
      <c r="E39" s="2"/>
      <c r="F39" s="2"/>
      <c r="G39" s="29"/>
      <c r="H39" s="16"/>
    </row>
    <row r="40" spans="1:10">
      <c r="A40" s="2" t="s">
        <v>3</v>
      </c>
      <c r="B40" s="11">
        <f>AVERAGE(B23:B36)</f>
        <v>30.888888888888889</v>
      </c>
      <c r="C40" s="11">
        <f t="shared" ref="C40:H40" si="2">AVERAGE(C23:C36)</f>
        <v>105.63636363636364</v>
      </c>
      <c r="D40" s="11">
        <f t="shared" si="2"/>
        <v>74.857142857142861</v>
      </c>
      <c r="E40" s="11">
        <f t="shared" si="2"/>
        <v>8.5</v>
      </c>
      <c r="F40" s="11">
        <f t="shared" si="2"/>
        <v>76.8</v>
      </c>
      <c r="G40" s="11">
        <f t="shared" si="2"/>
        <v>70.2</v>
      </c>
      <c r="H40" s="11">
        <f t="shared" si="2"/>
        <v>27</v>
      </c>
    </row>
    <row r="41" spans="1:10">
      <c r="A41" s="2" t="s">
        <v>4</v>
      </c>
      <c r="B41" s="12">
        <f t="shared" ref="B41:H41" si="3">ROUND(B40,0)</f>
        <v>31</v>
      </c>
      <c r="C41" s="12">
        <f t="shared" si="3"/>
        <v>106</v>
      </c>
      <c r="D41" s="12">
        <f t="shared" si="3"/>
        <v>75</v>
      </c>
      <c r="E41" s="12">
        <f t="shared" si="3"/>
        <v>9</v>
      </c>
      <c r="F41" s="12">
        <f t="shared" si="3"/>
        <v>77</v>
      </c>
      <c r="G41" s="33">
        <f t="shared" si="3"/>
        <v>70</v>
      </c>
      <c r="H41" s="33">
        <f t="shared" si="3"/>
        <v>27</v>
      </c>
    </row>
    <row r="43" spans="1:10">
      <c r="A43" s="4"/>
      <c r="B43" s="8"/>
      <c r="C43" s="4"/>
      <c r="D43" s="13"/>
      <c r="E43" s="4"/>
      <c r="F43" s="8"/>
    </row>
    <row r="44" spans="1:10">
      <c r="A44" t="s">
        <v>15</v>
      </c>
    </row>
    <row r="46" spans="1:10">
      <c r="A46" s="61" t="s">
        <v>16</v>
      </c>
      <c r="B46" s="62"/>
      <c r="C46" s="62"/>
      <c r="D46" s="62"/>
      <c r="E46" s="62"/>
      <c r="F46" s="62"/>
      <c r="G46" s="62"/>
      <c r="H46" s="62"/>
      <c r="I46" s="62"/>
      <c r="J46" s="62"/>
    </row>
  </sheetData>
  <mergeCells count="1">
    <mergeCell ref="A46:J4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6"/>
  <sheetViews>
    <sheetView tabSelected="1" workbookViewId="0">
      <selection activeCell="J1" sqref="J1"/>
    </sheetView>
  </sheetViews>
  <sheetFormatPr baseColWidth="10" defaultRowHeight="12.75"/>
  <cols>
    <col min="2" max="2" width="8.85546875" customWidth="1"/>
    <col min="3" max="3" width="10.85546875" customWidth="1"/>
    <col min="4" max="4" width="18.28515625" customWidth="1"/>
    <col min="5" max="5" width="10.5703125" customWidth="1"/>
    <col min="6" max="6" width="12.42578125" customWidth="1"/>
    <col min="7" max="7" width="10.7109375" customWidth="1"/>
  </cols>
  <sheetData>
    <row r="1" spans="1:8" ht="91.5" customHeight="1"/>
    <row r="2" spans="1:8" ht="14.25" customHeight="1"/>
    <row r="3" spans="1:8">
      <c r="A3" s="48" t="s">
        <v>19</v>
      </c>
    </row>
    <row r="4" spans="1:8">
      <c r="A4" s="1"/>
      <c r="B4" s="1" t="s">
        <v>6</v>
      </c>
    </row>
    <row r="5" spans="1:8" ht="51">
      <c r="A5" s="2"/>
      <c r="B5" s="3" t="str">
        <f t="shared" ref="B5:H5" si="0">B22&amp;" ("&amp;INT(B41)&amp;")"</f>
        <v>C. Atlántica Andaluza (39)</v>
      </c>
      <c r="C5" s="3" t="str">
        <f t="shared" si="0"/>
        <v>D.H. Guadalquivir (143)</v>
      </c>
      <c r="D5" s="3" t="str">
        <f t="shared" si="0"/>
        <v>D.H. Cuencas Mediterráneas (87)</v>
      </c>
      <c r="E5" s="3" t="str">
        <f t="shared" si="0"/>
        <v>D.H. Segura (10)</v>
      </c>
      <c r="F5" s="3" t="str">
        <f t="shared" si="0"/>
        <v>D.H. Guadalete-Barbate (76)</v>
      </c>
      <c r="G5" s="3" t="str">
        <f t="shared" si="0"/>
        <v>D.H. Tinto-Odiel-Piedras (67)</v>
      </c>
      <c r="H5" s="3" t="str">
        <f t="shared" si="0"/>
        <v>D.H. Guadiana (26)</v>
      </c>
    </row>
    <row r="6" spans="1:8">
      <c r="A6" s="5">
        <v>2000</v>
      </c>
      <c r="B6" s="6">
        <v>3.668877285162162</v>
      </c>
      <c r="C6" s="6">
        <v>8.5536725664424811</v>
      </c>
      <c r="D6" s="6">
        <v>6.4329629363611112</v>
      </c>
      <c r="E6" s="7"/>
      <c r="F6" s="7"/>
      <c r="G6" s="14"/>
      <c r="H6" s="16"/>
    </row>
    <row r="7" spans="1:8">
      <c r="A7" s="5">
        <v>2001</v>
      </c>
      <c r="B7" s="6">
        <v>4.5115997056388899</v>
      </c>
      <c r="C7" s="6">
        <v>11.932632094833334</v>
      </c>
      <c r="D7" s="6">
        <v>10.217813932499997</v>
      </c>
      <c r="E7" s="7"/>
      <c r="F7" s="7"/>
      <c r="G7" s="14"/>
      <c r="H7" s="16"/>
    </row>
    <row r="8" spans="1:8">
      <c r="A8" s="5">
        <v>2002</v>
      </c>
      <c r="B8" s="6">
        <v>2.9979505312500003</v>
      </c>
      <c r="C8" s="6">
        <v>7.8029869745106391</v>
      </c>
      <c r="D8" s="7">
        <v>9.0633875293020854</v>
      </c>
      <c r="E8" s="7"/>
      <c r="F8" s="7"/>
      <c r="G8" s="14"/>
      <c r="H8" s="16"/>
    </row>
    <row r="9" spans="1:8">
      <c r="A9" s="5">
        <v>2003</v>
      </c>
      <c r="B9" s="6">
        <v>2.93687164375</v>
      </c>
      <c r="C9" s="6">
        <v>8.8796592911888865</v>
      </c>
      <c r="D9" s="7">
        <v>10.106341530204302</v>
      </c>
      <c r="E9" s="7"/>
      <c r="F9" s="7"/>
      <c r="G9" s="14"/>
      <c r="H9" s="16"/>
    </row>
    <row r="10" spans="1:8">
      <c r="A10" s="5">
        <v>2004</v>
      </c>
      <c r="B10" s="6">
        <v>2.3560688159393934</v>
      </c>
      <c r="C10" s="6">
        <v>9.0764430017100022</v>
      </c>
      <c r="D10" s="7">
        <v>11.973244347777779</v>
      </c>
      <c r="E10" s="7"/>
      <c r="F10" s="7"/>
      <c r="G10" s="14"/>
      <c r="H10" s="16"/>
    </row>
    <row r="11" spans="1:8">
      <c r="A11" s="5">
        <v>2005</v>
      </c>
      <c r="B11" s="7">
        <v>1.7328318369375</v>
      </c>
      <c r="C11" s="7">
        <v>7.0164243271764706</v>
      </c>
      <c r="D11" s="9">
        <v>7.25</v>
      </c>
      <c r="E11" s="7"/>
      <c r="F11" s="7"/>
      <c r="G11" s="14"/>
      <c r="H11" s="16"/>
    </row>
    <row r="12" spans="1:8">
      <c r="A12" s="5">
        <v>2006</v>
      </c>
      <c r="B12" s="7">
        <v>4.9338664374736858</v>
      </c>
      <c r="C12" s="7">
        <v>8.1747300593333332</v>
      </c>
      <c r="D12" s="9">
        <v>2.0203267233888891</v>
      </c>
      <c r="E12" s="7"/>
      <c r="F12" s="7"/>
      <c r="G12" s="14"/>
      <c r="H12" s="16"/>
    </row>
    <row r="13" spans="1:8">
      <c r="A13" s="5">
        <v>2007</v>
      </c>
      <c r="B13" s="7">
        <v>13.086725698616666</v>
      </c>
      <c r="C13" s="7">
        <v>9.914943112529766</v>
      </c>
      <c r="D13" s="7">
        <v>8.3976459581250005</v>
      </c>
      <c r="E13" s="7">
        <v>1.5833333334999999</v>
      </c>
      <c r="F13" s="7"/>
      <c r="G13" s="14"/>
      <c r="H13" s="16"/>
    </row>
    <row r="14" spans="1:8">
      <c r="A14" s="5">
        <v>2008</v>
      </c>
      <c r="B14" s="6">
        <v>10.278881311789474</v>
      </c>
      <c r="C14" s="6">
        <v>11.78622964243414</v>
      </c>
      <c r="D14" s="6">
        <v>6.9030965911249993</v>
      </c>
      <c r="E14" s="7">
        <v>0.6142857117142857</v>
      </c>
      <c r="F14" s="7"/>
      <c r="G14" s="14"/>
      <c r="H14" s="16"/>
    </row>
    <row r="15" spans="1:8">
      <c r="A15" s="5">
        <v>2009</v>
      </c>
      <c r="B15" s="43"/>
      <c r="C15" s="7">
        <v>14.225807626919799</v>
      </c>
      <c r="D15" s="7">
        <v>6.5166735097123372</v>
      </c>
      <c r="E15" s="7">
        <v>1.6785714285714299</v>
      </c>
      <c r="F15" s="7">
        <v>17.464549083560801</v>
      </c>
      <c r="G15" s="15">
        <v>15.32887617504</v>
      </c>
      <c r="H15" s="39">
        <v>2.5916288057812502</v>
      </c>
    </row>
    <row r="16" spans="1:8">
      <c r="A16" s="17">
        <v>2010</v>
      </c>
      <c r="B16" s="44"/>
      <c r="C16" s="19">
        <v>10.540999148239106</v>
      </c>
      <c r="D16" s="19">
        <v>8.2734501938856528</v>
      </c>
      <c r="E16" s="19">
        <v>2.04666668176651</v>
      </c>
      <c r="F16" s="19">
        <v>15.519931023159982</v>
      </c>
      <c r="G16" s="20">
        <v>12.190891708359301</v>
      </c>
      <c r="H16" s="45">
        <v>4.07896079130325</v>
      </c>
    </row>
    <row r="17" spans="1:8">
      <c r="A17" s="22">
        <v>2011</v>
      </c>
      <c r="B17" s="38"/>
      <c r="C17" s="24"/>
      <c r="D17" s="24">
        <v>5.9169994643946202</v>
      </c>
      <c r="E17" s="24">
        <v>2.5354838693334201</v>
      </c>
      <c r="F17" s="24">
        <v>7.68033670508588</v>
      </c>
      <c r="G17" s="24">
        <v>9.9839884255124201</v>
      </c>
      <c r="H17" s="39">
        <v>3.7097357539315299</v>
      </c>
    </row>
    <row r="18" spans="1:8">
      <c r="A18" s="22">
        <v>2012</v>
      </c>
      <c r="B18" s="38"/>
      <c r="C18" s="24"/>
      <c r="D18" s="24">
        <v>5.0980156519837498</v>
      </c>
      <c r="E18" s="24">
        <v>1.81608060135024</v>
      </c>
      <c r="F18" s="24">
        <v>7.0297540993211003</v>
      </c>
      <c r="G18" s="24">
        <v>2.8129355013276398</v>
      </c>
      <c r="H18" s="39">
        <v>2.1185564422799699</v>
      </c>
    </row>
    <row r="19" spans="1:8">
      <c r="A19" s="22">
        <v>2013</v>
      </c>
      <c r="B19" s="38"/>
      <c r="C19" s="24"/>
      <c r="D19" s="24">
        <v>7.1346848772345197</v>
      </c>
      <c r="E19" s="24">
        <v>1.52052307724953</v>
      </c>
      <c r="F19" s="24">
        <v>11.5496479293516</v>
      </c>
      <c r="G19" s="24">
        <v>3.9991352589501399</v>
      </c>
      <c r="H19" s="39">
        <v>2.1880997397569999</v>
      </c>
    </row>
    <row r="20" spans="1:8">
      <c r="F20" s="49"/>
      <c r="G20" s="49"/>
    </row>
    <row r="21" spans="1:8">
      <c r="A21" s="56" t="s">
        <v>1</v>
      </c>
      <c r="B21" s="57"/>
      <c r="C21" s="57"/>
      <c r="D21" s="57"/>
      <c r="E21" s="57"/>
      <c r="F21" s="57"/>
      <c r="G21" s="57"/>
      <c r="H21" s="58"/>
    </row>
    <row r="22" spans="1:8" ht="38.25">
      <c r="A22" s="28"/>
      <c r="B22" s="50" t="s">
        <v>7</v>
      </c>
      <c r="C22" s="50" t="s">
        <v>8</v>
      </c>
      <c r="D22" s="50" t="s">
        <v>9</v>
      </c>
      <c r="E22" s="50" t="s">
        <v>10</v>
      </c>
      <c r="F22" s="50" t="s">
        <v>11</v>
      </c>
      <c r="G22" s="51" t="s">
        <v>12</v>
      </c>
      <c r="H22" s="52" t="s">
        <v>13</v>
      </c>
    </row>
    <row r="23" spans="1:8">
      <c r="A23" s="10">
        <v>2000</v>
      </c>
      <c r="B23" s="2">
        <v>37</v>
      </c>
      <c r="C23" s="2">
        <v>113</v>
      </c>
      <c r="D23" s="2">
        <v>36</v>
      </c>
      <c r="E23" s="10"/>
      <c r="F23" s="2"/>
      <c r="G23" s="29"/>
      <c r="H23" s="16"/>
    </row>
    <row r="24" spans="1:8">
      <c r="A24" s="10">
        <v>2001</v>
      </c>
      <c r="B24" s="2">
        <v>36</v>
      </c>
      <c r="C24" s="2">
        <v>120</v>
      </c>
      <c r="D24" s="2">
        <v>92</v>
      </c>
      <c r="E24" s="10"/>
      <c r="F24" s="2"/>
      <c r="G24" s="29"/>
      <c r="H24" s="16"/>
    </row>
    <row r="25" spans="1:8">
      <c r="A25" s="10">
        <v>2002</v>
      </c>
      <c r="B25" s="2">
        <v>36</v>
      </c>
      <c r="C25" s="2">
        <v>94</v>
      </c>
      <c r="D25" s="10">
        <v>96</v>
      </c>
      <c r="E25" s="10"/>
      <c r="F25" s="2"/>
      <c r="G25" s="29"/>
      <c r="H25" s="16"/>
    </row>
    <row r="26" spans="1:8">
      <c r="A26" s="10">
        <v>2003</v>
      </c>
      <c r="B26" s="2">
        <v>20</v>
      </c>
      <c r="C26" s="2">
        <v>90</v>
      </c>
      <c r="D26" s="10">
        <v>93</v>
      </c>
      <c r="E26" s="10"/>
      <c r="F26" s="2"/>
      <c r="G26" s="29"/>
      <c r="H26" s="16"/>
    </row>
    <row r="27" spans="1:8">
      <c r="A27" s="10">
        <v>2004</v>
      </c>
      <c r="B27" s="2">
        <v>33</v>
      </c>
      <c r="C27" s="2">
        <v>100</v>
      </c>
      <c r="D27" s="10">
        <v>99</v>
      </c>
      <c r="E27" s="2"/>
      <c r="F27" s="2"/>
      <c r="G27" s="29"/>
      <c r="H27" s="16"/>
    </row>
    <row r="28" spans="1:8">
      <c r="A28" s="10">
        <v>2005</v>
      </c>
      <c r="B28" s="10">
        <v>32</v>
      </c>
      <c r="C28" s="10">
        <v>102</v>
      </c>
      <c r="D28" s="2">
        <v>2</v>
      </c>
      <c r="E28" s="10"/>
      <c r="F28" s="2"/>
      <c r="G28" s="29"/>
      <c r="H28" s="16"/>
    </row>
    <row r="29" spans="1:8">
      <c r="A29" s="10">
        <v>2006</v>
      </c>
      <c r="B29" s="10">
        <v>57</v>
      </c>
      <c r="C29" s="10">
        <v>108</v>
      </c>
      <c r="D29" s="2">
        <v>18</v>
      </c>
      <c r="E29" s="10"/>
      <c r="F29" s="2"/>
      <c r="G29" s="29"/>
      <c r="H29" s="16"/>
    </row>
    <row r="30" spans="1:8">
      <c r="A30" s="10">
        <v>2007</v>
      </c>
      <c r="B30" s="10">
        <v>60</v>
      </c>
      <c r="C30" s="10">
        <v>168</v>
      </c>
      <c r="D30" s="10">
        <v>56</v>
      </c>
      <c r="E30" s="10">
        <v>6</v>
      </c>
      <c r="F30" s="2"/>
      <c r="G30" s="29"/>
      <c r="H30" s="16"/>
    </row>
    <row r="31" spans="1:8">
      <c r="A31" s="10">
        <v>2008</v>
      </c>
      <c r="B31" s="2">
        <v>38</v>
      </c>
      <c r="C31" s="2">
        <v>205</v>
      </c>
      <c r="D31" s="2">
        <v>96</v>
      </c>
      <c r="E31" s="10">
        <v>7</v>
      </c>
      <c r="F31" s="2"/>
      <c r="G31" s="29"/>
      <c r="H31" s="16"/>
    </row>
    <row r="32" spans="1:8">
      <c r="A32" s="25">
        <v>2009</v>
      </c>
      <c r="B32" s="26"/>
      <c r="C32" s="26">
        <v>242</v>
      </c>
      <c r="D32" s="26">
        <v>120</v>
      </c>
      <c r="E32" s="25">
        <v>7</v>
      </c>
      <c r="F32" s="26">
        <v>75</v>
      </c>
      <c r="G32" s="30">
        <v>77</v>
      </c>
      <c r="H32" s="16">
        <v>11</v>
      </c>
    </row>
    <row r="33" spans="1:10">
      <c r="A33" s="16">
        <v>2010</v>
      </c>
      <c r="B33" s="16"/>
      <c r="C33" s="16">
        <v>227</v>
      </c>
      <c r="D33" s="16">
        <v>119</v>
      </c>
      <c r="E33" s="16">
        <v>15</v>
      </c>
      <c r="F33" s="16">
        <v>83</v>
      </c>
      <c r="G33" s="31">
        <v>78</v>
      </c>
      <c r="H33" s="16">
        <v>34</v>
      </c>
    </row>
    <row r="34" spans="1:10">
      <c r="A34" s="27">
        <v>2011</v>
      </c>
      <c r="B34" s="41"/>
      <c r="C34" s="41"/>
      <c r="D34" s="41">
        <v>134</v>
      </c>
      <c r="E34" s="27">
        <v>16</v>
      </c>
      <c r="F34" s="41">
        <v>63</v>
      </c>
      <c r="G34" s="42">
        <v>46</v>
      </c>
      <c r="H34" s="39">
        <v>28</v>
      </c>
    </row>
    <row r="35" spans="1:10">
      <c r="A35" s="27">
        <v>2012</v>
      </c>
      <c r="B35" s="41"/>
      <c r="C35" s="41"/>
      <c r="D35" s="41">
        <v>113</v>
      </c>
      <c r="E35" s="27">
        <v>9</v>
      </c>
      <c r="F35" s="41">
        <v>77</v>
      </c>
      <c r="G35" s="42">
        <v>64</v>
      </c>
      <c r="H35" s="39">
        <v>27</v>
      </c>
    </row>
    <row r="36" spans="1:10">
      <c r="A36" s="27">
        <v>2013</v>
      </c>
      <c r="B36" s="41"/>
      <c r="C36" s="41"/>
      <c r="D36" s="41">
        <v>144</v>
      </c>
      <c r="E36" s="27">
        <v>10</v>
      </c>
      <c r="F36" s="41">
        <v>83</v>
      </c>
      <c r="G36" s="42">
        <v>69</v>
      </c>
      <c r="H36" s="39">
        <v>32</v>
      </c>
    </row>
    <row r="37" spans="1:10">
      <c r="A37" s="10"/>
      <c r="B37" s="2"/>
      <c r="C37" s="2"/>
      <c r="D37" s="2"/>
      <c r="E37" s="10"/>
      <c r="F37" s="2"/>
      <c r="G37" s="29"/>
      <c r="H37" s="16"/>
    </row>
    <row r="38" spans="1:10">
      <c r="A38" s="2" t="s">
        <v>2</v>
      </c>
      <c r="B38" s="2">
        <f>SUM(B23:B36)</f>
        <v>349</v>
      </c>
      <c r="C38" s="2">
        <f t="shared" ref="C38:H38" si="1">SUM(C23:C36)</f>
        <v>1569</v>
      </c>
      <c r="D38" s="2">
        <f t="shared" si="1"/>
        <v>1218</v>
      </c>
      <c r="E38" s="2">
        <f t="shared" si="1"/>
        <v>70</v>
      </c>
      <c r="F38" s="2">
        <f t="shared" si="1"/>
        <v>381</v>
      </c>
      <c r="G38" s="2">
        <f t="shared" si="1"/>
        <v>334</v>
      </c>
      <c r="H38" s="2">
        <f t="shared" si="1"/>
        <v>132</v>
      </c>
    </row>
    <row r="39" spans="1:10">
      <c r="A39" s="2"/>
      <c r="B39" s="2"/>
      <c r="C39" s="2"/>
      <c r="D39" s="2"/>
      <c r="E39" s="2"/>
      <c r="F39" s="2"/>
      <c r="G39" s="29"/>
      <c r="H39" s="16"/>
    </row>
    <row r="40" spans="1:10">
      <c r="A40" s="2" t="s">
        <v>3</v>
      </c>
      <c r="B40" s="11">
        <f>AVERAGE(B23:B36)</f>
        <v>38.777777777777779</v>
      </c>
      <c r="C40" s="11">
        <f t="shared" ref="C40:H40" si="2">AVERAGE(C23:C36)</f>
        <v>142.63636363636363</v>
      </c>
      <c r="D40" s="11">
        <f t="shared" si="2"/>
        <v>87</v>
      </c>
      <c r="E40" s="11">
        <f t="shared" si="2"/>
        <v>10</v>
      </c>
      <c r="F40" s="11">
        <f t="shared" si="2"/>
        <v>76.2</v>
      </c>
      <c r="G40" s="11">
        <f t="shared" si="2"/>
        <v>66.8</v>
      </c>
      <c r="H40" s="11">
        <f t="shared" si="2"/>
        <v>26.4</v>
      </c>
    </row>
    <row r="41" spans="1:10">
      <c r="A41" s="2" t="s">
        <v>4</v>
      </c>
      <c r="B41" s="12">
        <f t="shared" ref="B41:H41" si="3">ROUND(B40,0)</f>
        <v>39</v>
      </c>
      <c r="C41" s="12">
        <f t="shared" si="3"/>
        <v>143</v>
      </c>
      <c r="D41" s="12">
        <f t="shared" si="3"/>
        <v>87</v>
      </c>
      <c r="E41" s="12">
        <f t="shared" si="3"/>
        <v>10</v>
      </c>
      <c r="F41" s="12">
        <f t="shared" si="3"/>
        <v>76</v>
      </c>
      <c r="G41" s="33">
        <f t="shared" si="3"/>
        <v>67</v>
      </c>
      <c r="H41" s="37">
        <f t="shared" si="3"/>
        <v>26</v>
      </c>
    </row>
    <row r="43" spans="1:10">
      <c r="A43" s="4"/>
      <c r="B43" s="8"/>
      <c r="C43" s="4"/>
      <c r="D43" s="13"/>
      <c r="E43" s="4"/>
      <c r="F43" s="8"/>
    </row>
    <row r="44" spans="1:10">
      <c r="A44" t="s">
        <v>15</v>
      </c>
    </row>
    <row r="46" spans="1:10" ht="12.75" customHeight="1">
      <c r="A46" s="59" t="s">
        <v>16</v>
      </c>
      <c r="B46" s="60"/>
      <c r="C46" s="60"/>
      <c r="D46" s="60"/>
      <c r="E46" s="60"/>
      <c r="F46" s="60"/>
      <c r="G46" s="60"/>
      <c r="H46" s="60"/>
      <c r="I46" s="60"/>
      <c r="J46" s="6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pH</vt:lpstr>
      <vt:lpstr>Conductividad</vt:lpstr>
      <vt:lpstr>DBO</vt:lpstr>
      <vt:lpstr>Nitratos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mmmartinez</cp:lastModifiedBy>
  <cp:revision>4</cp:revision>
  <cp:lastPrinted>2009-05-22T10:12:42Z</cp:lastPrinted>
  <dcterms:created xsi:type="dcterms:W3CDTF">1996-11-27T10:00:04Z</dcterms:created>
  <dcterms:modified xsi:type="dcterms:W3CDTF">2015-10-22T11:44:57Z</dcterms:modified>
</cp:coreProperties>
</file>