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5" yWindow="7020" windowWidth="17040" windowHeight="4425" activeTab="2"/>
  </bookViews>
  <sheets>
    <sheet name="Datos_árboles_dañados" sheetId="26" r:id="rId1"/>
    <sheet name="Graf_árboles_dañados" sheetId="25" r:id="rId2"/>
    <sheet name="Datos_defoliacion" sheetId="20" r:id="rId3"/>
    <sheet name="Graf defoliacion" sheetId="21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B10" i="20"/>
  <c r="AB9"/>
  <c r="AB8"/>
  <c r="AB7"/>
  <c r="AB6"/>
</calcChain>
</file>

<file path=xl/sharedStrings.xml><?xml version="1.0" encoding="utf-8"?>
<sst xmlns="http://schemas.openxmlformats.org/spreadsheetml/2006/main" count="16" uniqueCount="16">
  <si>
    <t>Defoliación</t>
  </si>
  <si>
    <t>Frondosas</t>
  </si>
  <si>
    <t>Coníferas</t>
  </si>
  <si>
    <t>Número de puntos</t>
  </si>
  <si>
    <t>Número de árboles</t>
  </si>
  <si>
    <t>Clase 0 - Defoliación nula</t>
  </si>
  <si>
    <t>Clase 1 - Defoliación ligera</t>
  </si>
  <si>
    <t>Clase 2 - Defoliación moderada</t>
  </si>
  <si>
    <t>Clase 3 - Defoliación grave</t>
  </si>
  <si>
    <t>Clase 4 - Árbol seco</t>
  </si>
  <si>
    <t>Defoliación. Red de Nivel I</t>
  </si>
  <si>
    <r>
      <t>Fuente:</t>
    </r>
    <r>
      <rPr>
        <sz val="10"/>
        <rFont val="Arial"/>
        <family val="2"/>
      </rPr>
      <t xml:space="preserve"> Ministerio de Agricultura, Alimentación y Medio Ambiente, 2014</t>
    </r>
  </si>
  <si>
    <t>ESTADO FITOSANITARIO DE LOS BOSQUES DE ANDALUCÍA (1987-2013)</t>
  </si>
  <si>
    <t>Estado fitosanitario de los bosques. Porcentaje de árboles dañados según grupos de especies 1987-2013</t>
  </si>
  <si>
    <t>Fuente: Ministerio de Agricultura, Alimentac ión y Medio Ambiente, 2014</t>
  </si>
  <si>
    <t>Año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</si>
</sst>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57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1" fillId="0" borderId="0" xfId="1" applyFont="1"/>
    <xf numFmtId="0" fontId="2" fillId="0" borderId="0" xfId="1" applyFont="1"/>
    <xf numFmtId="0" fontId="1" fillId="0" borderId="1" xfId="1" applyFont="1" applyFill="1" applyBorder="1" applyAlignment="1">
      <alignment horizontal="center"/>
    </xf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3" xfId="1" applyNumberFormat="1" applyFont="1" applyBorder="1"/>
    <xf numFmtId="3" fontId="2" fillId="0" borderId="3" xfId="1" applyNumberFormat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3" fontId="2" fillId="0" borderId="4" xfId="1" applyNumberFormat="1" applyFont="1" applyFill="1" applyBorder="1"/>
    <xf numFmtId="3" fontId="2" fillId="0" borderId="4" xfId="1" applyNumberFormat="1" applyFont="1" applyBorder="1"/>
    <xf numFmtId="0" fontId="3" fillId="2" borderId="0" xfId="1" applyFont="1" applyFill="1"/>
    <xf numFmtId="0" fontId="4" fillId="2" borderId="0" xfId="1" applyFont="1" applyFill="1" applyBorder="1" applyAlignment="1">
      <alignment wrapText="1"/>
    </xf>
    <xf numFmtId="0" fontId="4" fillId="2" borderId="0" xfId="1" applyFont="1" applyFill="1" applyBorder="1"/>
    <xf numFmtId="0" fontId="3" fillId="2" borderId="0" xfId="1" applyFont="1" applyFill="1" applyBorder="1"/>
    <xf numFmtId="0" fontId="5" fillId="2" borderId="0" xfId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3" fillId="0" borderId="0" xfId="1" applyFont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165" fontId="3" fillId="0" borderId="0" xfId="1" applyNumberFormat="1" applyFont="1" applyFill="1" applyBorder="1"/>
    <xf numFmtId="0" fontId="1" fillId="0" borderId="0" xfId="1" applyFont="1" applyAlignment="1"/>
    <xf numFmtId="164" fontId="2" fillId="0" borderId="0" xfId="1" applyNumberFormat="1" applyFont="1"/>
    <xf numFmtId="164" fontId="3" fillId="0" borderId="0" xfId="1" applyNumberFormat="1" applyFont="1"/>
    <xf numFmtId="0" fontId="2" fillId="0" borderId="6" xfId="1" applyFont="1" applyBorder="1"/>
    <xf numFmtId="0" fontId="2" fillId="0" borderId="0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1" fillId="0" borderId="5" xfId="1" applyFont="1" applyBorder="1"/>
    <xf numFmtId="164" fontId="2" fillId="0" borderId="11" xfId="1" applyNumberFormat="1" applyFont="1" applyBorder="1"/>
    <xf numFmtId="164" fontId="2" fillId="0" borderId="12" xfId="1" applyNumberFormat="1" applyFont="1" applyBorder="1"/>
    <xf numFmtId="164" fontId="2" fillId="0" borderId="13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3EBD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Estado fitosanitario de los bosques. </a:t>
            </a:r>
          </a:p>
          <a:p>
            <a:pPr>
              <a:defRPr sz="13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Porcentaje de árboles dañados según grupos de especies 1987-2013</a:t>
            </a:r>
          </a:p>
        </c:rich>
      </c:tx>
      <c:layout>
        <c:manualLayout>
          <c:xMode val="edge"/>
          <c:yMode val="edge"/>
          <c:x val="0.13829177313100771"/>
          <c:y val="3.33074028397052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775507982497718E-2"/>
          <c:y val="0.14500017700216924"/>
          <c:w val="0.90845500532142687"/>
          <c:h val="0.54090865402388211"/>
        </c:manualLayout>
      </c:layout>
      <c:lineChart>
        <c:grouping val="standard"/>
        <c:ser>
          <c:idx val="0"/>
          <c:order val="0"/>
          <c:tx>
            <c:strRef>
              <c:f>[1]datos!$B$3</c:f>
              <c:strCache>
                <c:ptCount val="1"/>
                <c:pt idx="0">
                  <c:v>Frondosas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[1]datos!$C$2:$AC$2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[1]datos!$C$3:$AC$3</c:f>
              <c:numCache>
                <c:formatCode>General</c:formatCode>
                <c:ptCount val="27"/>
                <c:pt idx="0">
                  <c:v>34.072022160664801</c:v>
                </c:pt>
                <c:pt idx="1">
                  <c:v>10.494362532523899</c:v>
                </c:pt>
                <c:pt idx="2">
                  <c:v>6.2250598563447701</c:v>
                </c:pt>
                <c:pt idx="3">
                  <c:v>3.4246575342465801</c:v>
                </c:pt>
                <c:pt idx="4">
                  <c:v>5.9701492537313401</c:v>
                </c:pt>
                <c:pt idx="5">
                  <c:v>7.8178694158075599</c:v>
                </c:pt>
                <c:pt idx="6">
                  <c:v>7.54385964912281</c:v>
                </c:pt>
                <c:pt idx="7">
                  <c:v>11.2007168458781</c:v>
                </c:pt>
                <c:pt idx="8">
                  <c:v>36.091549295774598</c:v>
                </c:pt>
                <c:pt idx="9">
                  <c:v>33.893805309734503</c:v>
                </c:pt>
                <c:pt idx="10">
                  <c:v>24.4031830238727</c:v>
                </c:pt>
                <c:pt idx="11">
                  <c:v>15.2888888888889</c:v>
                </c:pt>
                <c:pt idx="12">
                  <c:v>32.132564841498599</c:v>
                </c:pt>
                <c:pt idx="13">
                  <c:v>33.0453563714903</c:v>
                </c:pt>
                <c:pt idx="14">
                  <c:v>23.487031700288199</c:v>
                </c:pt>
                <c:pt idx="15">
                  <c:v>21.4389534883721</c:v>
                </c:pt>
                <c:pt idx="16">
                  <c:v>20.7658321060383</c:v>
                </c:pt>
                <c:pt idx="17">
                  <c:v>12.628487518355399</c:v>
                </c:pt>
                <c:pt idx="18">
                  <c:v>25.036710719530099</c:v>
                </c:pt>
                <c:pt idx="19">
                  <c:v>22.091310751104601</c:v>
                </c:pt>
                <c:pt idx="20">
                  <c:v>14.727540500736399</c:v>
                </c:pt>
                <c:pt idx="21">
                  <c:v>12.390029325513201</c:v>
                </c:pt>
                <c:pt idx="22">
                  <c:v>21.071953010279</c:v>
                </c:pt>
                <c:pt idx="23">
                  <c:v>11.5</c:v>
                </c:pt>
                <c:pt idx="24">
                  <c:v>10</c:v>
                </c:pt>
                <c:pt idx="25">
                  <c:v>18.399999999999999</c:v>
                </c:pt>
                <c:pt idx="26">
                  <c:v>16.3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[1]datos!$B$4</c:f>
              <c:strCache>
                <c:ptCount val="1"/>
                <c:pt idx="0">
                  <c:v>Coníferas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[1]datos!$C$2:$AC$2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[1]datos!$C$4:$AC$4</c:f>
              <c:numCache>
                <c:formatCode>General</c:formatCode>
                <c:ptCount val="27"/>
                <c:pt idx="0">
                  <c:v>37.92</c:v>
                </c:pt>
                <c:pt idx="1">
                  <c:v>21.476510067114098</c:v>
                </c:pt>
                <c:pt idx="2">
                  <c:v>9.65034965034965</c:v>
                </c:pt>
                <c:pt idx="3">
                  <c:v>7.9268292682926802</c:v>
                </c:pt>
                <c:pt idx="4">
                  <c:v>6.3291139240506302</c:v>
                </c:pt>
                <c:pt idx="5">
                  <c:v>9.2424242424242404</c:v>
                </c:pt>
                <c:pt idx="6">
                  <c:v>11.0606060606061</c:v>
                </c:pt>
                <c:pt idx="7">
                  <c:v>3.1045751633986898</c:v>
                </c:pt>
                <c:pt idx="8">
                  <c:v>16.883116883116902</c:v>
                </c:pt>
                <c:pt idx="9">
                  <c:v>18.0064308681672</c:v>
                </c:pt>
                <c:pt idx="10">
                  <c:v>8.3735909822866308</c:v>
                </c:pt>
                <c:pt idx="11">
                  <c:v>17.384370015948999</c:v>
                </c:pt>
                <c:pt idx="12">
                  <c:v>12.834224598930501</c:v>
                </c:pt>
                <c:pt idx="13">
                  <c:v>9.6385542168674707</c:v>
                </c:pt>
                <c:pt idx="14">
                  <c:v>3.3422459893048098</c:v>
                </c:pt>
                <c:pt idx="15">
                  <c:v>5.2631578947368398</c:v>
                </c:pt>
                <c:pt idx="16">
                  <c:v>10.9254498714653</c:v>
                </c:pt>
                <c:pt idx="17">
                  <c:v>10.7235142118863</c:v>
                </c:pt>
                <c:pt idx="18">
                  <c:v>20.284237726098201</c:v>
                </c:pt>
                <c:pt idx="19">
                  <c:v>7.1979434447300799</c:v>
                </c:pt>
                <c:pt idx="20">
                  <c:v>9.7686375321336794</c:v>
                </c:pt>
                <c:pt idx="21">
                  <c:v>6.99481865284974</c:v>
                </c:pt>
                <c:pt idx="22">
                  <c:v>10.4651162790698</c:v>
                </c:pt>
                <c:pt idx="23">
                  <c:v>8.6</c:v>
                </c:pt>
                <c:pt idx="24">
                  <c:v>9.4</c:v>
                </c:pt>
                <c:pt idx="25">
                  <c:v>11.4</c:v>
                </c:pt>
                <c:pt idx="26">
                  <c:v>12.4</c:v>
                </c:pt>
              </c:numCache>
            </c:numRef>
          </c:val>
          <c:smooth val="1"/>
        </c:ser>
        <c:marker val="1"/>
        <c:axId val="101666816"/>
        <c:axId val="101668352"/>
      </c:lineChart>
      <c:catAx>
        <c:axId val="101666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1668352"/>
        <c:crosses val="autoZero"/>
        <c:auto val="1"/>
        <c:lblAlgn val="ctr"/>
        <c:lblOffset val="100"/>
        <c:tickLblSkip val="1"/>
        <c:tickMarkSkip val="1"/>
      </c:catAx>
      <c:valAx>
        <c:axId val="10166835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Porcentaje de árboles dañados</a:t>
                </a:r>
              </a:p>
            </c:rich>
          </c:tx>
          <c:layout/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1666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05866714156766"/>
          <c:y val="0.19998081565105566"/>
          <c:w val="0.19978476842252571"/>
          <c:h val="8.2500289873404381E-2"/>
        </c:manualLayout>
      </c:layout>
      <c:spPr>
        <a:solidFill>
          <a:schemeClr val="accent3">
            <a:lumMod val="20000"/>
            <a:lumOff val="80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accent3">
              <a:lumMod val="50000"/>
            </a:schemeClr>
          </a:solidFill>
          <a:latin typeface="Verdana"/>
          <a:ea typeface="Verdana"/>
          <a:cs typeface="Verdana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 u="none">
                <a:solidFill>
                  <a:schemeClr val="tx1">
                    <a:lumMod val="75000"/>
                    <a:lumOff val="25000"/>
                  </a:schemeClr>
                </a:solidFill>
              </a:rPr>
              <a:t>Evolución</a:t>
            </a:r>
            <a:r>
              <a:rPr lang="es-ES" sz="1300" u="non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del estado fitosanitario de los bosques de Andalucía, 1987-2013</a:t>
            </a:r>
            <a:endParaRPr lang="es-ES" sz="1300" u="none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4680562336697769"/>
          <c:y val="4.079295970356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603160667251985E-2"/>
          <c:y val="0.11803093762215894"/>
          <c:w val="0.88674275680421422"/>
          <c:h val="0.69400502596749869"/>
        </c:manualLayout>
      </c:layout>
      <c:barChart>
        <c:barDir val="bar"/>
        <c:grouping val="percentStacked"/>
        <c:ser>
          <c:idx val="0"/>
          <c:order val="0"/>
          <c:tx>
            <c:strRef>
              <c:f>'[2]Tabla defoliacion'!$A$6</c:f>
              <c:strCache>
                <c:ptCount val="1"/>
                <c:pt idx="0">
                  <c:v>Clase 0 - Defoliación nula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numRef>
              <c:f>'[2]Tabla defoliacion'!$B$3:$AB$3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'[2]Tabla defoliacion'!$B$6:$AB$6</c:f>
              <c:numCache>
                <c:formatCode>General</c:formatCode>
                <c:ptCount val="27"/>
                <c:pt idx="0">
                  <c:v>340</c:v>
                </c:pt>
                <c:pt idx="1">
                  <c:v>845</c:v>
                </c:pt>
                <c:pt idx="2">
                  <c:v>1002</c:v>
                </c:pt>
                <c:pt idx="3">
                  <c:v>1037</c:v>
                </c:pt>
                <c:pt idx="4">
                  <c:v>886</c:v>
                </c:pt>
                <c:pt idx="5">
                  <c:v>837</c:v>
                </c:pt>
                <c:pt idx="6">
                  <c:v>730</c:v>
                </c:pt>
                <c:pt idx="7">
                  <c:v>703</c:v>
                </c:pt>
                <c:pt idx="8">
                  <c:v>450</c:v>
                </c:pt>
                <c:pt idx="9">
                  <c:v>438</c:v>
                </c:pt>
                <c:pt idx="10">
                  <c:v>488</c:v>
                </c:pt>
                <c:pt idx="11">
                  <c:v>637</c:v>
                </c:pt>
                <c:pt idx="12">
                  <c:v>685</c:v>
                </c:pt>
                <c:pt idx="13">
                  <c:v>691</c:v>
                </c:pt>
                <c:pt idx="14">
                  <c:v>593</c:v>
                </c:pt>
                <c:pt idx="15">
                  <c:v>546</c:v>
                </c:pt>
                <c:pt idx="16">
                  <c:v>518</c:v>
                </c:pt>
                <c:pt idx="17">
                  <c:v>585</c:v>
                </c:pt>
                <c:pt idx="18">
                  <c:v>287</c:v>
                </c:pt>
                <c:pt idx="19">
                  <c:v>354</c:v>
                </c:pt>
                <c:pt idx="20">
                  <c:v>362</c:v>
                </c:pt>
                <c:pt idx="21">
                  <c:v>334</c:v>
                </c:pt>
                <c:pt idx="22">
                  <c:v>217</c:v>
                </c:pt>
                <c:pt idx="23">
                  <c:v>548</c:v>
                </c:pt>
                <c:pt idx="24">
                  <c:v>683</c:v>
                </c:pt>
                <c:pt idx="25">
                  <c:v>379</c:v>
                </c:pt>
                <c:pt idx="26">
                  <c:v>407.97600000000006</c:v>
                </c:pt>
              </c:numCache>
            </c:numRef>
          </c:val>
        </c:ser>
        <c:ser>
          <c:idx val="1"/>
          <c:order val="1"/>
          <c:tx>
            <c:strRef>
              <c:f>'[2]Tabla defoliacion'!$A$7</c:f>
              <c:strCache>
                <c:ptCount val="1"/>
                <c:pt idx="0">
                  <c:v>Clase 1 - Defoliación ligera</c:v>
                </c:pt>
              </c:strCache>
            </c:strRef>
          </c:tx>
          <c:spPr>
            <a:solidFill>
              <a:srgbClr val="E3EBD1"/>
            </a:solidFill>
            <a:ln w="12700">
              <a:noFill/>
              <a:prstDash val="solid"/>
            </a:ln>
          </c:spPr>
          <c:cat>
            <c:numRef>
              <c:f>'[2]Tabla defoliacion'!$B$3:$AB$3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'[2]Tabla defoliacion'!$B$7:$AB$7</c:f>
              <c:numCache>
                <c:formatCode>General</c:formatCode>
                <c:ptCount val="27"/>
                <c:pt idx="0">
                  <c:v>762</c:v>
                </c:pt>
                <c:pt idx="1">
                  <c:v>655</c:v>
                </c:pt>
                <c:pt idx="2">
                  <c:v>819</c:v>
                </c:pt>
                <c:pt idx="3">
                  <c:v>695</c:v>
                </c:pt>
                <c:pt idx="4">
                  <c:v>714</c:v>
                </c:pt>
                <c:pt idx="5">
                  <c:v>835</c:v>
                </c:pt>
                <c:pt idx="6">
                  <c:v>911</c:v>
                </c:pt>
                <c:pt idx="7">
                  <c:v>881</c:v>
                </c:pt>
                <c:pt idx="8">
                  <c:v>788</c:v>
                </c:pt>
                <c:pt idx="9">
                  <c:v>819</c:v>
                </c:pt>
                <c:pt idx="10">
                  <c:v>936</c:v>
                </c:pt>
                <c:pt idx="11">
                  <c:v>834</c:v>
                </c:pt>
                <c:pt idx="12">
                  <c:v>909</c:v>
                </c:pt>
                <c:pt idx="13">
                  <c:v>914</c:v>
                </c:pt>
                <c:pt idx="14">
                  <c:v>1192</c:v>
                </c:pt>
                <c:pt idx="15">
                  <c:v>1255</c:v>
                </c:pt>
                <c:pt idx="16">
                  <c:v>1251</c:v>
                </c:pt>
                <c:pt idx="17">
                  <c:v>1296</c:v>
                </c:pt>
                <c:pt idx="18">
                  <c:v>1351</c:v>
                </c:pt>
                <c:pt idx="19">
                  <c:v>1426</c:v>
                </c:pt>
                <c:pt idx="20">
                  <c:v>1498</c:v>
                </c:pt>
                <c:pt idx="21">
                  <c:v>1579</c:v>
                </c:pt>
                <c:pt idx="22">
                  <c:v>1551</c:v>
                </c:pt>
                <c:pt idx="23">
                  <c:v>1364</c:v>
                </c:pt>
                <c:pt idx="24">
                  <c:v>1244</c:v>
                </c:pt>
                <c:pt idx="25">
                  <c:v>1418</c:v>
                </c:pt>
                <c:pt idx="26">
                  <c:v>1409.76</c:v>
                </c:pt>
              </c:numCache>
            </c:numRef>
          </c:val>
        </c:ser>
        <c:ser>
          <c:idx val="2"/>
          <c:order val="2"/>
          <c:tx>
            <c:strRef>
              <c:f>'[2]Tabla defoliacion'!$A$8</c:f>
              <c:strCache>
                <c:ptCount val="1"/>
                <c:pt idx="0">
                  <c:v>Clase 2 - Defoliación moderada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'[2]Tabla defoliacion'!$B$3:$AB$3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'[2]Tabla defoliacion'!$B$8:$AB$8</c:f>
              <c:numCache>
                <c:formatCode>General</c:formatCode>
                <c:ptCount val="27"/>
                <c:pt idx="0">
                  <c:v>581</c:v>
                </c:pt>
                <c:pt idx="1">
                  <c:v>203</c:v>
                </c:pt>
                <c:pt idx="2">
                  <c:v>113</c:v>
                </c:pt>
                <c:pt idx="3">
                  <c:v>77</c:v>
                </c:pt>
                <c:pt idx="4">
                  <c:v>74</c:v>
                </c:pt>
                <c:pt idx="5">
                  <c:v>90</c:v>
                </c:pt>
                <c:pt idx="6">
                  <c:v>62</c:v>
                </c:pt>
                <c:pt idx="7">
                  <c:v>57</c:v>
                </c:pt>
                <c:pt idx="8">
                  <c:v>414</c:v>
                </c:pt>
                <c:pt idx="9">
                  <c:v>428</c:v>
                </c:pt>
                <c:pt idx="10">
                  <c:v>229</c:v>
                </c:pt>
                <c:pt idx="11">
                  <c:v>203</c:v>
                </c:pt>
                <c:pt idx="12">
                  <c:v>489</c:v>
                </c:pt>
                <c:pt idx="13">
                  <c:v>443</c:v>
                </c:pt>
                <c:pt idx="14">
                  <c:v>264</c:v>
                </c:pt>
                <c:pt idx="15">
                  <c:v>248</c:v>
                </c:pt>
                <c:pt idx="16">
                  <c:v>296</c:v>
                </c:pt>
                <c:pt idx="17">
                  <c:v>218</c:v>
                </c:pt>
                <c:pt idx="18">
                  <c:v>374</c:v>
                </c:pt>
                <c:pt idx="19">
                  <c:v>280</c:v>
                </c:pt>
                <c:pt idx="20">
                  <c:v>232</c:v>
                </c:pt>
                <c:pt idx="21">
                  <c:v>205</c:v>
                </c:pt>
                <c:pt idx="22">
                  <c:v>276</c:v>
                </c:pt>
                <c:pt idx="23">
                  <c:v>158</c:v>
                </c:pt>
                <c:pt idx="24">
                  <c:v>136</c:v>
                </c:pt>
                <c:pt idx="25">
                  <c:v>260</c:v>
                </c:pt>
                <c:pt idx="26">
                  <c:v>237.09599999999998</c:v>
                </c:pt>
              </c:numCache>
            </c:numRef>
          </c:val>
        </c:ser>
        <c:ser>
          <c:idx val="3"/>
          <c:order val="3"/>
          <c:tx>
            <c:strRef>
              <c:f>'[2]Tabla defoliacion'!$A$9</c:f>
              <c:strCache>
                <c:ptCount val="1"/>
                <c:pt idx="0">
                  <c:v>Clase 3 - Defoliación grave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'[2]Tabla defoliacion'!$B$3:$AB$3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'[2]Tabla defoliacion'!$B$9:$AB$9</c:f>
              <c:numCache>
                <c:formatCode>General</c:formatCode>
                <c:ptCount val="27"/>
                <c:pt idx="0">
                  <c:v>25</c:v>
                </c:pt>
                <c:pt idx="1">
                  <c:v>38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48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22</c:v>
                </c:pt>
                <c:pt idx="14">
                  <c:v>8</c:v>
                </c:pt>
                <c:pt idx="15">
                  <c:v>15</c:v>
                </c:pt>
                <c:pt idx="16">
                  <c:v>15</c:v>
                </c:pt>
                <c:pt idx="17">
                  <c:v>8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31</c:v>
                </c:pt>
                <c:pt idx="26">
                  <c:v>34.176000000000002</c:v>
                </c:pt>
              </c:numCache>
            </c:numRef>
          </c:val>
        </c:ser>
        <c:ser>
          <c:idx val="4"/>
          <c:order val="4"/>
          <c:tx>
            <c:strRef>
              <c:f>'[2]Tabla defoliacion'!$A$10</c:f>
              <c:strCache>
                <c:ptCount val="1"/>
                <c:pt idx="0">
                  <c:v>Clase 4 - Árbol seco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cat>
            <c:numRef>
              <c:f>'[2]Tabla defoliacion'!$B$3:$AB$3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'[2]Tabla defoliacion'!$B$10:$AB$10</c:f>
              <c:numCache>
                <c:formatCode>General</c:formatCode>
                <c:ptCount val="27"/>
                <c:pt idx="0">
                  <c:v>0</c:v>
                </c:pt>
                <c:pt idx="1">
                  <c:v>8</c:v>
                </c:pt>
                <c:pt idx="2">
                  <c:v>31</c:v>
                </c:pt>
                <c:pt idx="3">
                  <c:v>11</c:v>
                </c:pt>
                <c:pt idx="4">
                  <c:v>24</c:v>
                </c:pt>
                <c:pt idx="5">
                  <c:v>45</c:v>
                </c:pt>
                <c:pt idx="6">
                  <c:v>81</c:v>
                </c:pt>
                <c:pt idx="7">
                  <c:v>76</c:v>
                </c:pt>
                <c:pt idx="8">
                  <c:v>52</c:v>
                </c:pt>
                <c:pt idx="9">
                  <c:v>45</c:v>
                </c:pt>
                <c:pt idx="10">
                  <c:v>86</c:v>
                </c:pt>
                <c:pt idx="11">
                  <c:v>62</c:v>
                </c:pt>
                <c:pt idx="12">
                  <c:v>41</c:v>
                </c:pt>
                <c:pt idx="13">
                  <c:v>66</c:v>
                </c:pt>
                <c:pt idx="14">
                  <c:v>79</c:v>
                </c:pt>
                <c:pt idx="15">
                  <c:v>72</c:v>
                </c:pt>
                <c:pt idx="16">
                  <c:v>56</c:v>
                </c:pt>
                <c:pt idx="17">
                  <c:v>29</c:v>
                </c:pt>
                <c:pt idx="18">
                  <c:v>103</c:v>
                </c:pt>
                <c:pt idx="19">
                  <c:v>61</c:v>
                </c:pt>
                <c:pt idx="20">
                  <c:v>33</c:v>
                </c:pt>
                <c:pt idx="21">
                  <c:v>9</c:v>
                </c:pt>
                <c:pt idx="22">
                  <c:v>80</c:v>
                </c:pt>
                <c:pt idx="23">
                  <c:v>53</c:v>
                </c:pt>
                <c:pt idx="24">
                  <c:v>60</c:v>
                </c:pt>
                <c:pt idx="25">
                  <c:v>48</c:v>
                </c:pt>
                <c:pt idx="26">
                  <c:v>46.992000000000004</c:v>
                </c:pt>
              </c:numCache>
            </c:numRef>
          </c:val>
        </c:ser>
        <c:gapWidth val="61"/>
        <c:overlap val="100"/>
        <c:axId val="101771520"/>
        <c:axId val="101584896"/>
      </c:barChart>
      <c:catAx>
        <c:axId val="101771520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84896"/>
        <c:crossesAt val="0"/>
        <c:auto val="1"/>
        <c:lblAlgn val="ctr"/>
        <c:lblOffset val="100"/>
        <c:tickLblSkip val="2"/>
        <c:tickMarkSkip val="1"/>
      </c:catAx>
      <c:valAx>
        <c:axId val="101584896"/>
        <c:scaling>
          <c:orientation val="minMax"/>
        </c:scaling>
        <c:axPos val="b"/>
        <c:majorGridlines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771520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157107475432564E-2"/>
          <c:y val="0.9042593399229345"/>
          <c:w val="0.89570234385865199"/>
          <c:h val="7.696587926509186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219075</xdr:rowOff>
    </xdr:from>
    <xdr:to>
      <xdr:col>5</xdr:col>
      <xdr:colOff>314325</xdr:colOff>
      <xdr:row>2</xdr:row>
      <xdr:rowOff>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190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114300</xdr:rowOff>
    </xdr:from>
    <xdr:to>
      <xdr:col>10</xdr:col>
      <xdr:colOff>238125</xdr:colOff>
      <xdr:row>32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5</xdr:col>
      <xdr:colOff>314325</xdr:colOff>
      <xdr:row>5</xdr:row>
      <xdr:rowOff>9525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525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0.04362</cdr:x>
      <cdr:y>0.82864</cdr:y>
    </cdr:from>
    <cdr:to>
      <cdr:x>0.97092</cdr:x>
      <cdr:y>0.97418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7175" y="3362324"/>
          <a:ext cx="54673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0.02908</cdr:x>
      <cdr:y>0.8169</cdr:y>
    </cdr:from>
    <cdr:to>
      <cdr:x>0.98384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09125" y="3874924"/>
          <a:ext cx="6866037" cy="868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Se consideran árboles dañados aquellos que superan el 25% de defoliación, incluidos los pies muertos y desaparecidos.</a:t>
          </a:r>
        </a:p>
        <a:p xmlns:a="http://schemas.openxmlformats.org/drawingml/2006/main">
          <a:endParaRPr lang="es-ES" sz="1000">
            <a:solidFill>
              <a:schemeClr val="accent3">
                <a:lumMod val="50000"/>
              </a:schemeClr>
            </a:solidFill>
          </a:endParaRPr>
        </a:p>
        <a:p xmlns:a="http://schemas.openxmlformats.org/drawingml/2006/main">
          <a:endParaRPr lang="es-ES" sz="1000">
            <a:solidFill>
              <a:schemeClr val="accent3">
                <a:lumMod val="50000"/>
              </a:schemeClr>
            </a:solidFill>
          </a:endParaRPr>
        </a:p>
        <a:p xmlns:a="http://schemas.openxmlformats.org/drawingml/2006/main">
          <a:r>
            <a:rPr lang="es-ES" sz="1000">
              <a:solidFill>
                <a:schemeClr val="accent3">
                  <a:lumMod val="50000"/>
                </a:schemeClr>
              </a:solidFill>
            </a:rPr>
            <a:t>Fuente: Ministerio de Agricultura, Alimentación y Medio Ambiente, 2014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5</xdr:col>
      <xdr:colOff>0</xdr:colOff>
      <xdr:row>0</xdr:row>
      <xdr:rowOff>1038225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295275</xdr:colOff>
      <xdr:row>6</xdr:row>
      <xdr:rowOff>47625</xdr:rowOff>
    </xdr:from>
    <xdr:to>
      <xdr:col>11</xdr:col>
      <xdr:colOff>257175</xdr:colOff>
      <xdr:row>36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95250</xdr:rowOff>
    </xdr:from>
    <xdr:to>
      <xdr:col>4</xdr:col>
      <xdr:colOff>238125</xdr:colOff>
      <xdr:row>2</xdr:row>
      <xdr:rowOff>66675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27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_evolucion_estado_fitosanitar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/>
      <sheetData sheetId="1">
        <row r="2">
          <cell r="C2">
            <v>1987</v>
          </cell>
          <cell r="D2">
            <v>1988</v>
          </cell>
          <cell r="E2">
            <v>1989</v>
          </cell>
          <cell r="F2">
            <v>1990</v>
          </cell>
          <cell r="G2">
            <v>1991</v>
          </cell>
          <cell r="H2">
            <v>1992</v>
          </cell>
          <cell r="I2">
            <v>1993</v>
          </cell>
          <cell r="J2">
            <v>1994</v>
          </cell>
          <cell r="K2">
            <v>1995</v>
          </cell>
          <cell r="L2">
            <v>1996</v>
          </cell>
          <cell r="M2">
            <v>1997</v>
          </cell>
          <cell r="N2">
            <v>1998</v>
          </cell>
          <cell r="O2">
            <v>1999</v>
          </cell>
          <cell r="P2">
            <v>2000</v>
          </cell>
          <cell r="Q2">
            <v>2001</v>
          </cell>
          <cell r="R2">
            <v>2002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  <cell r="AA2">
            <v>2011</v>
          </cell>
          <cell r="AB2">
            <v>2012</v>
          </cell>
          <cell r="AC2">
            <v>2013</v>
          </cell>
        </row>
        <row r="3">
          <cell r="B3" t="str">
            <v>Frondosas</v>
          </cell>
          <cell r="C3">
            <v>34.072022160664801</v>
          </cell>
          <cell r="D3">
            <v>10.494362532523899</v>
          </cell>
          <cell r="E3">
            <v>6.2250598563447701</v>
          </cell>
          <cell r="F3">
            <v>3.4246575342465801</v>
          </cell>
          <cell r="G3">
            <v>5.9701492537313401</v>
          </cell>
          <cell r="H3">
            <v>7.8178694158075599</v>
          </cell>
          <cell r="I3">
            <v>7.54385964912281</v>
          </cell>
          <cell r="J3">
            <v>11.2007168458781</v>
          </cell>
          <cell r="K3">
            <v>36.091549295774598</v>
          </cell>
          <cell r="L3">
            <v>33.893805309734503</v>
          </cell>
          <cell r="M3">
            <v>24.4031830238727</v>
          </cell>
          <cell r="N3">
            <v>15.2888888888889</v>
          </cell>
          <cell r="O3">
            <v>32.132564841498599</v>
          </cell>
          <cell r="P3">
            <v>33.0453563714903</v>
          </cell>
          <cell r="Q3">
            <v>23.487031700288199</v>
          </cell>
          <cell r="R3">
            <v>21.4389534883721</v>
          </cell>
          <cell r="S3">
            <v>20.7658321060383</v>
          </cell>
          <cell r="T3">
            <v>12.628487518355399</v>
          </cell>
          <cell r="U3">
            <v>25.036710719530099</v>
          </cell>
          <cell r="V3">
            <v>22.091310751104601</v>
          </cell>
          <cell r="W3">
            <v>14.727540500736399</v>
          </cell>
          <cell r="X3">
            <v>12.390029325513201</v>
          </cell>
          <cell r="Y3">
            <v>21.071953010279</v>
          </cell>
          <cell r="Z3">
            <v>11.5</v>
          </cell>
          <cell r="AA3">
            <v>10</v>
          </cell>
          <cell r="AB3">
            <v>18.399999999999999</v>
          </cell>
          <cell r="AC3">
            <v>16.3</v>
          </cell>
        </row>
        <row r="4">
          <cell r="B4" t="str">
            <v>Coníferas</v>
          </cell>
          <cell r="C4">
            <v>37.92</v>
          </cell>
          <cell r="D4">
            <v>21.476510067114098</v>
          </cell>
          <cell r="E4">
            <v>9.65034965034965</v>
          </cell>
          <cell r="F4">
            <v>7.9268292682926802</v>
          </cell>
          <cell r="G4">
            <v>6.3291139240506302</v>
          </cell>
          <cell r="H4">
            <v>9.2424242424242404</v>
          </cell>
          <cell r="I4">
            <v>11.0606060606061</v>
          </cell>
          <cell r="J4">
            <v>3.1045751633986898</v>
          </cell>
          <cell r="K4">
            <v>16.883116883116902</v>
          </cell>
          <cell r="L4">
            <v>18.0064308681672</v>
          </cell>
          <cell r="M4">
            <v>8.3735909822866308</v>
          </cell>
          <cell r="N4">
            <v>17.384370015948999</v>
          </cell>
          <cell r="O4">
            <v>12.834224598930501</v>
          </cell>
          <cell r="P4">
            <v>9.6385542168674707</v>
          </cell>
          <cell r="Q4">
            <v>3.3422459893048098</v>
          </cell>
          <cell r="R4">
            <v>5.2631578947368398</v>
          </cell>
          <cell r="S4">
            <v>10.9254498714653</v>
          </cell>
          <cell r="T4">
            <v>10.7235142118863</v>
          </cell>
          <cell r="U4">
            <v>20.284237726098201</v>
          </cell>
          <cell r="V4">
            <v>7.1979434447300799</v>
          </cell>
          <cell r="W4">
            <v>9.7686375321336794</v>
          </cell>
          <cell r="X4">
            <v>6.99481865284974</v>
          </cell>
          <cell r="Y4">
            <v>10.4651162790698</v>
          </cell>
          <cell r="Z4">
            <v>8.6</v>
          </cell>
          <cell r="AA4">
            <v>9.4</v>
          </cell>
          <cell r="AB4">
            <v>11.4</v>
          </cell>
          <cell r="AC4">
            <v>12.4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a defoliacion"/>
      <sheetName val="Grafico defoliacion"/>
    </sheetNames>
    <sheetDataSet>
      <sheetData sheetId="0">
        <row r="3">
          <cell r="B3">
            <v>1987</v>
          </cell>
          <cell r="C3">
            <v>1988</v>
          </cell>
          <cell r="D3">
            <v>1989</v>
          </cell>
          <cell r="E3">
            <v>1990</v>
          </cell>
          <cell r="F3">
            <v>1991</v>
          </cell>
          <cell r="G3">
            <v>1992</v>
          </cell>
          <cell r="H3">
            <v>1993</v>
          </cell>
          <cell r="I3">
            <v>1994</v>
          </cell>
          <cell r="J3">
            <v>1995</v>
          </cell>
          <cell r="K3">
            <v>1996</v>
          </cell>
          <cell r="L3">
            <v>1997</v>
          </cell>
          <cell r="M3">
            <v>1998</v>
          </cell>
          <cell r="N3">
            <v>1999</v>
          </cell>
          <cell r="O3">
            <v>2000</v>
          </cell>
          <cell r="P3">
            <v>2001</v>
          </cell>
          <cell r="Q3">
            <v>2002</v>
          </cell>
          <cell r="R3">
            <v>2003</v>
          </cell>
          <cell r="S3">
            <v>2004</v>
          </cell>
          <cell r="T3">
            <v>2005</v>
          </cell>
          <cell r="U3">
            <v>2006</v>
          </cell>
          <cell r="V3">
            <v>2007</v>
          </cell>
          <cell r="W3">
            <v>2008</v>
          </cell>
          <cell r="X3">
            <v>2009</v>
          </cell>
          <cell r="Y3">
            <v>2010</v>
          </cell>
          <cell r="Z3">
            <v>2011</v>
          </cell>
          <cell r="AA3">
            <v>2012</v>
          </cell>
          <cell r="AB3">
            <v>2013</v>
          </cell>
        </row>
        <row r="6">
          <cell r="A6" t="str">
            <v>Clase 0 - Defoliación nula</v>
          </cell>
          <cell r="B6">
            <v>340</v>
          </cell>
          <cell r="C6">
            <v>845</v>
          </cell>
          <cell r="D6">
            <v>1002</v>
          </cell>
          <cell r="E6">
            <v>1037</v>
          </cell>
          <cell r="F6">
            <v>886</v>
          </cell>
          <cell r="G6">
            <v>837</v>
          </cell>
          <cell r="H6">
            <v>730</v>
          </cell>
          <cell r="I6">
            <v>703</v>
          </cell>
          <cell r="J6">
            <v>450</v>
          </cell>
          <cell r="K6">
            <v>438</v>
          </cell>
          <cell r="L6">
            <v>488</v>
          </cell>
          <cell r="M6">
            <v>637</v>
          </cell>
          <cell r="N6">
            <v>685</v>
          </cell>
          <cell r="O6">
            <v>691</v>
          </cell>
          <cell r="P6">
            <v>593</v>
          </cell>
          <cell r="Q6">
            <v>546</v>
          </cell>
          <cell r="R6">
            <v>518</v>
          </cell>
          <cell r="S6">
            <v>585</v>
          </cell>
          <cell r="T6">
            <v>287</v>
          </cell>
          <cell r="U6">
            <v>354</v>
          </cell>
          <cell r="V6">
            <v>362</v>
          </cell>
          <cell r="W6">
            <v>334</v>
          </cell>
          <cell r="X6">
            <v>217</v>
          </cell>
          <cell r="Y6">
            <v>548</v>
          </cell>
          <cell r="Z6">
            <v>683</v>
          </cell>
          <cell r="AA6">
            <v>379</v>
          </cell>
          <cell r="AB6">
            <v>407.97600000000006</v>
          </cell>
        </row>
        <row r="7">
          <cell r="A7" t="str">
            <v>Clase 1 - Defoliación ligera</v>
          </cell>
          <cell r="B7">
            <v>762</v>
          </cell>
          <cell r="C7">
            <v>655</v>
          </cell>
          <cell r="D7">
            <v>819</v>
          </cell>
          <cell r="E7">
            <v>695</v>
          </cell>
          <cell r="F7">
            <v>714</v>
          </cell>
          <cell r="G7">
            <v>835</v>
          </cell>
          <cell r="H7">
            <v>911</v>
          </cell>
          <cell r="I7">
            <v>881</v>
          </cell>
          <cell r="J7">
            <v>788</v>
          </cell>
          <cell r="K7">
            <v>819</v>
          </cell>
          <cell r="L7">
            <v>936</v>
          </cell>
          <cell r="M7">
            <v>834</v>
          </cell>
          <cell r="N7">
            <v>909</v>
          </cell>
          <cell r="O7">
            <v>914</v>
          </cell>
          <cell r="P7">
            <v>1192</v>
          </cell>
          <cell r="Q7">
            <v>1255</v>
          </cell>
          <cell r="R7">
            <v>1251</v>
          </cell>
          <cell r="S7">
            <v>1296</v>
          </cell>
          <cell r="T7">
            <v>1351</v>
          </cell>
          <cell r="U7">
            <v>1426</v>
          </cell>
          <cell r="V7">
            <v>1498</v>
          </cell>
          <cell r="W7">
            <v>1579</v>
          </cell>
          <cell r="X7">
            <v>1551</v>
          </cell>
          <cell r="Y7">
            <v>1364</v>
          </cell>
          <cell r="Z7">
            <v>1244</v>
          </cell>
          <cell r="AA7">
            <v>1418</v>
          </cell>
          <cell r="AB7">
            <v>1409.76</v>
          </cell>
        </row>
        <row r="8">
          <cell r="A8" t="str">
            <v>Clase 2 - Defoliación moderada</v>
          </cell>
          <cell r="B8">
            <v>581</v>
          </cell>
          <cell r="C8">
            <v>203</v>
          </cell>
          <cell r="D8">
            <v>113</v>
          </cell>
          <cell r="E8">
            <v>77</v>
          </cell>
          <cell r="F8">
            <v>74</v>
          </cell>
          <cell r="G8">
            <v>90</v>
          </cell>
          <cell r="H8">
            <v>62</v>
          </cell>
          <cell r="I8">
            <v>57</v>
          </cell>
          <cell r="J8">
            <v>414</v>
          </cell>
          <cell r="K8">
            <v>428</v>
          </cell>
          <cell r="L8">
            <v>229</v>
          </cell>
          <cell r="M8">
            <v>203</v>
          </cell>
          <cell r="N8">
            <v>489</v>
          </cell>
          <cell r="O8">
            <v>443</v>
          </cell>
          <cell r="P8">
            <v>264</v>
          </cell>
          <cell r="Q8">
            <v>248</v>
          </cell>
          <cell r="R8">
            <v>296</v>
          </cell>
          <cell r="S8">
            <v>218</v>
          </cell>
          <cell r="T8">
            <v>374</v>
          </cell>
          <cell r="U8">
            <v>280</v>
          </cell>
          <cell r="V8">
            <v>232</v>
          </cell>
          <cell r="W8">
            <v>205</v>
          </cell>
          <cell r="X8">
            <v>276</v>
          </cell>
          <cell r="Y8">
            <v>158</v>
          </cell>
          <cell r="Z8">
            <v>136</v>
          </cell>
          <cell r="AA8">
            <v>260</v>
          </cell>
          <cell r="AB8">
            <v>237.09599999999998</v>
          </cell>
        </row>
        <row r="9">
          <cell r="A9" t="str">
            <v>Clase 3 - Defoliación grave</v>
          </cell>
          <cell r="B9">
            <v>25</v>
          </cell>
          <cell r="C9">
            <v>38</v>
          </cell>
          <cell r="D9">
            <v>3</v>
          </cell>
          <cell r="E9">
            <v>4</v>
          </cell>
          <cell r="F9">
            <v>6</v>
          </cell>
          <cell r="G9">
            <v>17</v>
          </cell>
          <cell r="H9">
            <v>16</v>
          </cell>
          <cell r="I9">
            <v>11</v>
          </cell>
          <cell r="J9">
            <v>48</v>
          </cell>
          <cell r="K9">
            <v>22</v>
          </cell>
          <cell r="L9">
            <v>13</v>
          </cell>
          <cell r="M9">
            <v>16</v>
          </cell>
          <cell r="N9">
            <v>12</v>
          </cell>
          <cell r="O9">
            <v>22</v>
          </cell>
          <cell r="P9">
            <v>8</v>
          </cell>
          <cell r="Q9">
            <v>15</v>
          </cell>
          <cell r="R9">
            <v>15</v>
          </cell>
          <cell r="S9">
            <v>8</v>
          </cell>
          <cell r="T9">
            <v>21</v>
          </cell>
          <cell r="U9">
            <v>15</v>
          </cell>
          <cell r="V9">
            <v>11</v>
          </cell>
          <cell r="W9">
            <v>9</v>
          </cell>
          <cell r="X9">
            <v>12</v>
          </cell>
          <cell r="Y9">
            <v>13</v>
          </cell>
          <cell r="Z9">
            <v>13</v>
          </cell>
          <cell r="AA9">
            <v>31</v>
          </cell>
          <cell r="AB9">
            <v>34.176000000000002</v>
          </cell>
        </row>
        <row r="10">
          <cell r="A10" t="str">
            <v>Clase 4 - Árbol seco</v>
          </cell>
          <cell r="B10">
            <v>0</v>
          </cell>
          <cell r="C10">
            <v>8</v>
          </cell>
          <cell r="D10">
            <v>31</v>
          </cell>
          <cell r="E10">
            <v>11</v>
          </cell>
          <cell r="F10">
            <v>24</v>
          </cell>
          <cell r="G10">
            <v>45</v>
          </cell>
          <cell r="H10">
            <v>81</v>
          </cell>
          <cell r="I10">
            <v>76</v>
          </cell>
          <cell r="J10">
            <v>52</v>
          </cell>
          <cell r="K10">
            <v>45</v>
          </cell>
          <cell r="L10">
            <v>86</v>
          </cell>
          <cell r="M10">
            <v>62</v>
          </cell>
          <cell r="N10">
            <v>41</v>
          </cell>
          <cell r="O10">
            <v>66</v>
          </cell>
          <cell r="P10">
            <v>79</v>
          </cell>
          <cell r="Q10">
            <v>72</v>
          </cell>
          <cell r="R10">
            <v>56</v>
          </cell>
          <cell r="S10">
            <v>29</v>
          </cell>
          <cell r="T10">
            <v>103</v>
          </cell>
          <cell r="U10">
            <v>61</v>
          </cell>
          <cell r="V10">
            <v>33</v>
          </cell>
          <cell r="W10">
            <v>9</v>
          </cell>
          <cell r="X10">
            <v>80</v>
          </cell>
          <cell r="Y10">
            <v>53</v>
          </cell>
          <cell r="Z10">
            <v>60</v>
          </cell>
          <cell r="AA10">
            <v>48</v>
          </cell>
          <cell r="AB10">
            <v>46.992000000000004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2"/>
  <sheetViews>
    <sheetView workbookViewId="0">
      <selection activeCell="A27" sqref="A27"/>
    </sheetView>
  </sheetViews>
  <sheetFormatPr baseColWidth="10" defaultRowHeight="15"/>
  <cols>
    <col min="1" max="1" width="11.42578125" style="19"/>
    <col min="2" max="2" width="10.7109375" style="19" customWidth="1"/>
    <col min="3" max="26" width="7.7109375" style="19" customWidth="1"/>
    <col min="27" max="27" width="8" style="19" customWidth="1"/>
    <col min="28" max="29" width="7.7109375" style="19" customWidth="1"/>
    <col min="30" max="16384" width="11.42578125" style="19"/>
  </cols>
  <sheetData>
    <row r="1" spans="1:31" ht="77.25" customHeight="1"/>
    <row r="3" spans="1:31" ht="25.5" customHeight="1"/>
    <row r="4" spans="1:31" ht="14.25" customHeight="1">
      <c r="A4" s="27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1" ht="15" customHeight="1">
      <c r="A5" s="2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1" ht="21" customHeight="1">
      <c r="A6" s="34" t="s">
        <v>15</v>
      </c>
      <c r="B6" s="35"/>
      <c r="C6" s="36">
        <v>1987</v>
      </c>
      <c r="D6" s="36">
        <v>1988</v>
      </c>
      <c r="E6" s="36">
        <v>1989</v>
      </c>
      <c r="F6" s="36">
        <v>1990</v>
      </c>
      <c r="G6" s="36">
        <v>1991</v>
      </c>
      <c r="H6" s="36">
        <v>1992</v>
      </c>
      <c r="I6" s="36">
        <v>1993</v>
      </c>
      <c r="J6" s="36">
        <v>1994</v>
      </c>
      <c r="K6" s="36">
        <v>1995</v>
      </c>
      <c r="L6" s="36">
        <v>1996</v>
      </c>
      <c r="M6" s="36">
        <v>1997</v>
      </c>
      <c r="N6" s="36">
        <v>1998</v>
      </c>
      <c r="O6" s="36">
        <v>1999</v>
      </c>
      <c r="P6" s="36">
        <v>2000</v>
      </c>
      <c r="Q6" s="36">
        <v>2001</v>
      </c>
      <c r="R6" s="36">
        <v>2002</v>
      </c>
      <c r="S6" s="36">
        <v>2003</v>
      </c>
      <c r="T6" s="36">
        <v>2004</v>
      </c>
      <c r="U6" s="36">
        <v>2005</v>
      </c>
      <c r="V6" s="36">
        <v>2006</v>
      </c>
      <c r="W6" s="36">
        <v>2007</v>
      </c>
      <c r="X6" s="36">
        <v>2008</v>
      </c>
      <c r="Y6" s="36">
        <v>2009</v>
      </c>
      <c r="Z6" s="36">
        <v>2010</v>
      </c>
      <c r="AA6" s="36">
        <v>2011</v>
      </c>
      <c r="AB6" s="36">
        <v>2012</v>
      </c>
      <c r="AC6" s="36">
        <v>2013</v>
      </c>
    </row>
    <row r="7" spans="1:31">
      <c r="A7" s="30" t="s">
        <v>0</v>
      </c>
      <c r="B7" s="31" t="s">
        <v>1</v>
      </c>
      <c r="C7" s="37">
        <v>34.072022160664801</v>
      </c>
      <c r="D7" s="37">
        <v>10.494362532523899</v>
      </c>
      <c r="E7" s="37">
        <v>6.2250598563447701</v>
      </c>
      <c r="F7" s="37">
        <v>3.4246575342465801</v>
      </c>
      <c r="G7" s="37">
        <v>5.9701492537313401</v>
      </c>
      <c r="H7" s="37">
        <v>7.8178694158075599</v>
      </c>
      <c r="I7" s="37">
        <v>7.54385964912281</v>
      </c>
      <c r="J7" s="37">
        <v>11.2007168458781</v>
      </c>
      <c r="K7" s="37">
        <v>36.091549295774598</v>
      </c>
      <c r="L7" s="37">
        <v>33.893805309734503</v>
      </c>
      <c r="M7" s="37">
        <v>24.4031830238727</v>
      </c>
      <c r="N7" s="37">
        <v>15.2888888888889</v>
      </c>
      <c r="O7" s="37">
        <v>32.132564841498599</v>
      </c>
      <c r="P7" s="37">
        <v>33.0453563714903</v>
      </c>
      <c r="Q7" s="37">
        <v>23.487031700288199</v>
      </c>
      <c r="R7" s="37">
        <v>21.4389534883721</v>
      </c>
      <c r="S7" s="37">
        <v>20.7658321060383</v>
      </c>
      <c r="T7" s="37">
        <v>12.628487518355399</v>
      </c>
      <c r="U7" s="39">
        <v>25.036710719530099</v>
      </c>
      <c r="V7" s="39">
        <v>22.091310751104601</v>
      </c>
      <c r="W7" s="39">
        <v>14.727540500736399</v>
      </c>
      <c r="X7" s="39">
        <v>12.390029325513201</v>
      </c>
      <c r="Y7" s="39">
        <v>21.071953010279</v>
      </c>
      <c r="Z7" s="39">
        <v>11.5</v>
      </c>
      <c r="AA7" s="39">
        <v>10</v>
      </c>
      <c r="AB7" s="39">
        <v>18.399999999999999</v>
      </c>
      <c r="AC7" s="39">
        <v>16.3</v>
      </c>
      <c r="AD7" s="29"/>
      <c r="AE7" s="29"/>
    </row>
    <row r="8" spans="1:31">
      <c r="A8" s="32"/>
      <c r="B8" s="33" t="s">
        <v>2</v>
      </c>
      <c r="C8" s="38">
        <v>37.92</v>
      </c>
      <c r="D8" s="38">
        <v>21.476510067114098</v>
      </c>
      <c r="E8" s="38">
        <v>9.65034965034965</v>
      </c>
      <c r="F8" s="38">
        <v>7.9268292682926802</v>
      </c>
      <c r="G8" s="38">
        <v>6.3291139240506302</v>
      </c>
      <c r="H8" s="38">
        <v>9.2424242424242404</v>
      </c>
      <c r="I8" s="38">
        <v>11.0606060606061</v>
      </c>
      <c r="J8" s="38">
        <v>3.1045751633986898</v>
      </c>
      <c r="K8" s="38">
        <v>16.883116883116902</v>
      </c>
      <c r="L8" s="38">
        <v>18.0064308681672</v>
      </c>
      <c r="M8" s="38">
        <v>8.3735909822866308</v>
      </c>
      <c r="N8" s="38">
        <v>17.384370015948999</v>
      </c>
      <c r="O8" s="38">
        <v>12.834224598930501</v>
      </c>
      <c r="P8" s="38">
        <v>9.6385542168674707</v>
      </c>
      <c r="Q8" s="38">
        <v>3.3422459893048098</v>
      </c>
      <c r="R8" s="38">
        <v>5.2631578947368398</v>
      </c>
      <c r="S8" s="38">
        <v>10.9254498714653</v>
      </c>
      <c r="T8" s="38">
        <v>10.7235142118863</v>
      </c>
      <c r="U8" s="38">
        <v>20.284237726098201</v>
      </c>
      <c r="V8" s="38">
        <v>7.1979434447300799</v>
      </c>
      <c r="W8" s="38">
        <v>9.7686375321336794</v>
      </c>
      <c r="X8" s="38">
        <v>6.99481865284974</v>
      </c>
      <c r="Y8" s="38">
        <v>10.4651162790698</v>
      </c>
      <c r="Z8" s="38">
        <v>8.6</v>
      </c>
      <c r="AA8" s="38">
        <v>9.4</v>
      </c>
      <c r="AB8" s="38">
        <v>11.4</v>
      </c>
      <c r="AC8" s="38">
        <v>12.4</v>
      </c>
      <c r="AD8" s="3"/>
    </row>
    <row r="9" spans="1:3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1">
      <c r="A10" s="3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8"/>
      <c r="AA10" s="28"/>
      <c r="AB10" s="3"/>
      <c r="AC10" s="3"/>
      <c r="AD10" s="3"/>
    </row>
    <row r="11" spans="1:31">
      <c r="AA11" s="29"/>
    </row>
    <row r="12" spans="1:31">
      <c r="AA12" s="29"/>
    </row>
    <row r="34" spans="2:29" ht="28.5" customHeight="1"/>
    <row r="36" spans="2:29" ht="12.75" customHeight="1">
      <c r="B36" s="20"/>
      <c r="C36" s="20"/>
      <c r="D36" s="20"/>
      <c r="E36" s="20"/>
      <c r="F36" s="20"/>
      <c r="G36" s="20"/>
      <c r="H36" s="20"/>
      <c r="I36" s="20"/>
    </row>
    <row r="37" spans="2:29">
      <c r="B37" s="21"/>
      <c r="C37" s="21"/>
      <c r="D37" s="21"/>
      <c r="E37" s="21"/>
      <c r="F37" s="21"/>
      <c r="G37" s="21"/>
      <c r="H37" s="21"/>
      <c r="I37" s="22"/>
    </row>
    <row r="38" spans="2:29">
      <c r="B38" s="23"/>
      <c r="C38" s="23"/>
      <c r="D38" s="23"/>
      <c r="E38" s="23"/>
      <c r="F38" s="23"/>
      <c r="G38" s="23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25"/>
      <c r="AC38" s="25"/>
    </row>
    <row r="39" spans="2:29">
      <c r="B39" s="23"/>
      <c r="C39" s="23"/>
      <c r="D39" s="23"/>
      <c r="E39" s="23"/>
      <c r="F39" s="23"/>
      <c r="G39" s="23"/>
      <c r="H39" s="2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2:29">
      <c r="B40" s="24"/>
      <c r="C40" s="24"/>
      <c r="D40" s="24"/>
      <c r="E40" s="24"/>
      <c r="F40" s="24"/>
      <c r="G40" s="24"/>
      <c r="H40" s="24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2:29">
      <c r="B41" s="22"/>
      <c r="C41" s="26"/>
      <c r="D41" s="26"/>
      <c r="E41" s="26"/>
      <c r="F41" s="26"/>
      <c r="G41" s="26"/>
      <c r="H41" s="26"/>
    </row>
    <row r="42" spans="2:29">
      <c r="B42" s="22"/>
      <c r="C42" s="26"/>
      <c r="D42" s="26"/>
      <c r="E42" s="26"/>
      <c r="F42" s="26"/>
      <c r="G42" s="26"/>
      <c r="H42" s="26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8:I36"/>
  <sheetViews>
    <sheetView zoomScaleNormal="100" workbookViewId="0">
      <selection activeCell="N24" sqref="N24"/>
    </sheetView>
  </sheetViews>
  <sheetFormatPr baseColWidth="10" defaultRowHeight="15"/>
  <cols>
    <col min="1" max="16384" width="11.42578125" style="13"/>
  </cols>
  <sheetData>
    <row r="28" spans="2:9" ht="28.5" customHeight="1"/>
    <row r="30" spans="2:9" ht="12.75" customHeight="1">
      <c r="B30" s="14"/>
      <c r="C30" s="14"/>
      <c r="D30" s="14"/>
      <c r="E30" s="14"/>
      <c r="F30" s="14"/>
      <c r="G30" s="14"/>
      <c r="H30" s="14"/>
      <c r="I30" s="14"/>
    </row>
    <row r="31" spans="2:9">
      <c r="B31" s="15"/>
      <c r="C31" s="15"/>
      <c r="D31" s="15"/>
      <c r="E31" s="15"/>
      <c r="F31" s="15"/>
      <c r="G31" s="15"/>
      <c r="H31" s="15"/>
      <c r="I31" s="16"/>
    </row>
    <row r="32" spans="2:9">
      <c r="I32" s="17"/>
    </row>
    <row r="33" spans="2:9">
      <c r="I33" s="18"/>
    </row>
    <row r="34" spans="2:9">
      <c r="B34" s="17"/>
      <c r="C34" s="17"/>
      <c r="D34" s="17"/>
      <c r="E34" s="17"/>
      <c r="F34" s="17"/>
      <c r="G34" s="17"/>
      <c r="H34" s="17"/>
      <c r="I34" s="18"/>
    </row>
    <row r="35" spans="2:9">
      <c r="B35" s="16"/>
      <c r="C35" s="18"/>
      <c r="D35" s="18"/>
      <c r="E35" s="18"/>
      <c r="F35" s="18"/>
      <c r="G35" s="18"/>
      <c r="H35" s="18"/>
    </row>
    <row r="36" spans="2:9">
      <c r="B36" s="16"/>
      <c r="C36" s="18"/>
      <c r="D36" s="18"/>
      <c r="E36" s="18"/>
      <c r="F36" s="18"/>
      <c r="G36" s="18"/>
      <c r="H36" s="1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2"/>
  <sheetViews>
    <sheetView tabSelected="1" workbookViewId="0">
      <selection activeCell="J27" sqref="J27"/>
    </sheetView>
  </sheetViews>
  <sheetFormatPr baseColWidth="10" defaultRowHeight="12.75"/>
  <cols>
    <col min="1" max="1" width="26.42578125" style="3" customWidth="1"/>
    <col min="2" max="25" width="5.5703125" style="3" customWidth="1"/>
    <col min="26" max="27" width="5.7109375" style="3" customWidth="1"/>
    <col min="28" max="28" width="5.5703125" style="3" bestFit="1" customWidth="1"/>
    <col min="29" max="256" width="11.42578125" style="3"/>
    <col min="257" max="257" width="26.42578125" style="3" customWidth="1"/>
    <col min="258" max="281" width="5.5703125" style="3" customWidth="1"/>
    <col min="282" max="283" width="5.7109375" style="3" customWidth="1"/>
    <col min="284" max="284" width="5.5703125" style="3" bestFit="1" customWidth="1"/>
    <col min="285" max="512" width="11.42578125" style="3"/>
    <col min="513" max="513" width="26.42578125" style="3" customWidth="1"/>
    <col min="514" max="537" width="5.5703125" style="3" customWidth="1"/>
    <col min="538" max="539" width="5.7109375" style="3" customWidth="1"/>
    <col min="540" max="540" width="5.5703125" style="3" bestFit="1" customWidth="1"/>
    <col min="541" max="768" width="11.42578125" style="3"/>
    <col min="769" max="769" width="26.42578125" style="3" customWidth="1"/>
    <col min="770" max="793" width="5.5703125" style="3" customWidth="1"/>
    <col min="794" max="795" width="5.7109375" style="3" customWidth="1"/>
    <col min="796" max="796" width="5.5703125" style="3" bestFit="1" customWidth="1"/>
    <col min="797" max="1024" width="11.42578125" style="3"/>
    <col min="1025" max="1025" width="26.42578125" style="3" customWidth="1"/>
    <col min="1026" max="1049" width="5.5703125" style="3" customWidth="1"/>
    <col min="1050" max="1051" width="5.7109375" style="3" customWidth="1"/>
    <col min="1052" max="1052" width="5.5703125" style="3" bestFit="1" customWidth="1"/>
    <col min="1053" max="1280" width="11.42578125" style="3"/>
    <col min="1281" max="1281" width="26.42578125" style="3" customWidth="1"/>
    <col min="1282" max="1305" width="5.5703125" style="3" customWidth="1"/>
    <col min="1306" max="1307" width="5.7109375" style="3" customWidth="1"/>
    <col min="1308" max="1308" width="5.5703125" style="3" bestFit="1" customWidth="1"/>
    <col min="1309" max="1536" width="11.42578125" style="3"/>
    <col min="1537" max="1537" width="26.42578125" style="3" customWidth="1"/>
    <col min="1538" max="1561" width="5.5703125" style="3" customWidth="1"/>
    <col min="1562" max="1563" width="5.7109375" style="3" customWidth="1"/>
    <col min="1564" max="1564" width="5.5703125" style="3" bestFit="1" customWidth="1"/>
    <col min="1565" max="1792" width="11.42578125" style="3"/>
    <col min="1793" max="1793" width="26.42578125" style="3" customWidth="1"/>
    <col min="1794" max="1817" width="5.5703125" style="3" customWidth="1"/>
    <col min="1818" max="1819" width="5.7109375" style="3" customWidth="1"/>
    <col min="1820" max="1820" width="5.5703125" style="3" bestFit="1" customWidth="1"/>
    <col min="1821" max="2048" width="11.42578125" style="3"/>
    <col min="2049" max="2049" width="26.42578125" style="3" customWidth="1"/>
    <col min="2050" max="2073" width="5.5703125" style="3" customWidth="1"/>
    <col min="2074" max="2075" width="5.7109375" style="3" customWidth="1"/>
    <col min="2076" max="2076" width="5.5703125" style="3" bestFit="1" customWidth="1"/>
    <col min="2077" max="2304" width="11.42578125" style="3"/>
    <col min="2305" max="2305" width="26.42578125" style="3" customWidth="1"/>
    <col min="2306" max="2329" width="5.5703125" style="3" customWidth="1"/>
    <col min="2330" max="2331" width="5.7109375" style="3" customWidth="1"/>
    <col min="2332" max="2332" width="5.5703125" style="3" bestFit="1" customWidth="1"/>
    <col min="2333" max="2560" width="11.42578125" style="3"/>
    <col min="2561" max="2561" width="26.42578125" style="3" customWidth="1"/>
    <col min="2562" max="2585" width="5.5703125" style="3" customWidth="1"/>
    <col min="2586" max="2587" width="5.7109375" style="3" customWidth="1"/>
    <col min="2588" max="2588" width="5.5703125" style="3" bestFit="1" customWidth="1"/>
    <col min="2589" max="2816" width="11.42578125" style="3"/>
    <col min="2817" max="2817" width="26.42578125" style="3" customWidth="1"/>
    <col min="2818" max="2841" width="5.5703125" style="3" customWidth="1"/>
    <col min="2842" max="2843" width="5.7109375" style="3" customWidth="1"/>
    <col min="2844" max="2844" width="5.5703125" style="3" bestFit="1" customWidth="1"/>
    <col min="2845" max="3072" width="11.42578125" style="3"/>
    <col min="3073" max="3073" width="26.42578125" style="3" customWidth="1"/>
    <col min="3074" max="3097" width="5.5703125" style="3" customWidth="1"/>
    <col min="3098" max="3099" width="5.7109375" style="3" customWidth="1"/>
    <col min="3100" max="3100" width="5.5703125" style="3" bestFit="1" customWidth="1"/>
    <col min="3101" max="3328" width="11.42578125" style="3"/>
    <col min="3329" max="3329" width="26.42578125" style="3" customWidth="1"/>
    <col min="3330" max="3353" width="5.5703125" style="3" customWidth="1"/>
    <col min="3354" max="3355" width="5.7109375" style="3" customWidth="1"/>
    <col min="3356" max="3356" width="5.5703125" style="3" bestFit="1" customWidth="1"/>
    <col min="3357" max="3584" width="11.42578125" style="3"/>
    <col min="3585" max="3585" width="26.42578125" style="3" customWidth="1"/>
    <col min="3586" max="3609" width="5.5703125" style="3" customWidth="1"/>
    <col min="3610" max="3611" width="5.7109375" style="3" customWidth="1"/>
    <col min="3612" max="3612" width="5.5703125" style="3" bestFit="1" customWidth="1"/>
    <col min="3613" max="3840" width="11.42578125" style="3"/>
    <col min="3841" max="3841" width="26.42578125" style="3" customWidth="1"/>
    <col min="3842" max="3865" width="5.5703125" style="3" customWidth="1"/>
    <col min="3866" max="3867" width="5.7109375" style="3" customWidth="1"/>
    <col min="3868" max="3868" width="5.5703125" style="3" bestFit="1" customWidth="1"/>
    <col min="3869" max="4096" width="11.42578125" style="3"/>
    <col min="4097" max="4097" width="26.42578125" style="3" customWidth="1"/>
    <col min="4098" max="4121" width="5.5703125" style="3" customWidth="1"/>
    <col min="4122" max="4123" width="5.7109375" style="3" customWidth="1"/>
    <col min="4124" max="4124" width="5.5703125" style="3" bestFit="1" customWidth="1"/>
    <col min="4125" max="4352" width="11.42578125" style="3"/>
    <col min="4353" max="4353" width="26.42578125" style="3" customWidth="1"/>
    <col min="4354" max="4377" width="5.5703125" style="3" customWidth="1"/>
    <col min="4378" max="4379" width="5.7109375" style="3" customWidth="1"/>
    <col min="4380" max="4380" width="5.5703125" style="3" bestFit="1" customWidth="1"/>
    <col min="4381" max="4608" width="11.42578125" style="3"/>
    <col min="4609" max="4609" width="26.42578125" style="3" customWidth="1"/>
    <col min="4610" max="4633" width="5.5703125" style="3" customWidth="1"/>
    <col min="4634" max="4635" width="5.7109375" style="3" customWidth="1"/>
    <col min="4636" max="4636" width="5.5703125" style="3" bestFit="1" customWidth="1"/>
    <col min="4637" max="4864" width="11.42578125" style="3"/>
    <col min="4865" max="4865" width="26.42578125" style="3" customWidth="1"/>
    <col min="4866" max="4889" width="5.5703125" style="3" customWidth="1"/>
    <col min="4890" max="4891" width="5.7109375" style="3" customWidth="1"/>
    <col min="4892" max="4892" width="5.5703125" style="3" bestFit="1" customWidth="1"/>
    <col min="4893" max="5120" width="11.42578125" style="3"/>
    <col min="5121" max="5121" width="26.42578125" style="3" customWidth="1"/>
    <col min="5122" max="5145" width="5.5703125" style="3" customWidth="1"/>
    <col min="5146" max="5147" width="5.7109375" style="3" customWidth="1"/>
    <col min="5148" max="5148" width="5.5703125" style="3" bestFit="1" customWidth="1"/>
    <col min="5149" max="5376" width="11.42578125" style="3"/>
    <col min="5377" max="5377" width="26.42578125" style="3" customWidth="1"/>
    <col min="5378" max="5401" width="5.5703125" style="3" customWidth="1"/>
    <col min="5402" max="5403" width="5.7109375" style="3" customWidth="1"/>
    <col min="5404" max="5404" width="5.5703125" style="3" bestFit="1" customWidth="1"/>
    <col min="5405" max="5632" width="11.42578125" style="3"/>
    <col min="5633" max="5633" width="26.42578125" style="3" customWidth="1"/>
    <col min="5634" max="5657" width="5.5703125" style="3" customWidth="1"/>
    <col min="5658" max="5659" width="5.7109375" style="3" customWidth="1"/>
    <col min="5660" max="5660" width="5.5703125" style="3" bestFit="1" customWidth="1"/>
    <col min="5661" max="5888" width="11.42578125" style="3"/>
    <col min="5889" max="5889" width="26.42578125" style="3" customWidth="1"/>
    <col min="5890" max="5913" width="5.5703125" style="3" customWidth="1"/>
    <col min="5914" max="5915" width="5.7109375" style="3" customWidth="1"/>
    <col min="5916" max="5916" width="5.5703125" style="3" bestFit="1" customWidth="1"/>
    <col min="5917" max="6144" width="11.42578125" style="3"/>
    <col min="6145" max="6145" width="26.42578125" style="3" customWidth="1"/>
    <col min="6146" max="6169" width="5.5703125" style="3" customWidth="1"/>
    <col min="6170" max="6171" width="5.7109375" style="3" customWidth="1"/>
    <col min="6172" max="6172" width="5.5703125" style="3" bestFit="1" customWidth="1"/>
    <col min="6173" max="6400" width="11.42578125" style="3"/>
    <col min="6401" max="6401" width="26.42578125" style="3" customWidth="1"/>
    <col min="6402" max="6425" width="5.5703125" style="3" customWidth="1"/>
    <col min="6426" max="6427" width="5.7109375" style="3" customWidth="1"/>
    <col min="6428" max="6428" width="5.5703125" style="3" bestFit="1" customWidth="1"/>
    <col min="6429" max="6656" width="11.42578125" style="3"/>
    <col min="6657" max="6657" width="26.42578125" style="3" customWidth="1"/>
    <col min="6658" max="6681" width="5.5703125" style="3" customWidth="1"/>
    <col min="6682" max="6683" width="5.7109375" style="3" customWidth="1"/>
    <col min="6684" max="6684" width="5.5703125" style="3" bestFit="1" customWidth="1"/>
    <col min="6685" max="6912" width="11.42578125" style="3"/>
    <col min="6913" max="6913" width="26.42578125" style="3" customWidth="1"/>
    <col min="6914" max="6937" width="5.5703125" style="3" customWidth="1"/>
    <col min="6938" max="6939" width="5.7109375" style="3" customWidth="1"/>
    <col min="6940" max="6940" width="5.5703125" style="3" bestFit="1" customWidth="1"/>
    <col min="6941" max="7168" width="11.42578125" style="3"/>
    <col min="7169" max="7169" width="26.42578125" style="3" customWidth="1"/>
    <col min="7170" max="7193" width="5.5703125" style="3" customWidth="1"/>
    <col min="7194" max="7195" width="5.7109375" style="3" customWidth="1"/>
    <col min="7196" max="7196" width="5.5703125" style="3" bestFit="1" customWidth="1"/>
    <col min="7197" max="7424" width="11.42578125" style="3"/>
    <col min="7425" max="7425" width="26.42578125" style="3" customWidth="1"/>
    <col min="7426" max="7449" width="5.5703125" style="3" customWidth="1"/>
    <col min="7450" max="7451" width="5.7109375" style="3" customWidth="1"/>
    <col min="7452" max="7452" width="5.5703125" style="3" bestFit="1" customWidth="1"/>
    <col min="7453" max="7680" width="11.42578125" style="3"/>
    <col min="7681" max="7681" width="26.42578125" style="3" customWidth="1"/>
    <col min="7682" max="7705" width="5.5703125" style="3" customWidth="1"/>
    <col min="7706" max="7707" width="5.7109375" style="3" customWidth="1"/>
    <col min="7708" max="7708" width="5.5703125" style="3" bestFit="1" customWidth="1"/>
    <col min="7709" max="7936" width="11.42578125" style="3"/>
    <col min="7937" max="7937" width="26.42578125" style="3" customWidth="1"/>
    <col min="7938" max="7961" width="5.5703125" style="3" customWidth="1"/>
    <col min="7962" max="7963" width="5.7109375" style="3" customWidth="1"/>
    <col min="7964" max="7964" width="5.5703125" style="3" bestFit="1" customWidth="1"/>
    <col min="7965" max="8192" width="11.42578125" style="3"/>
    <col min="8193" max="8193" width="26.42578125" style="3" customWidth="1"/>
    <col min="8194" max="8217" width="5.5703125" style="3" customWidth="1"/>
    <col min="8218" max="8219" width="5.7109375" style="3" customWidth="1"/>
    <col min="8220" max="8220" width="5.5703125" style="3" bestFit="1" customWidth="1"/>
    <col min="8221" max="8448" width="11.42578125" style="3"/>
    <col min="8449" max="8449" width="26.42578125" style="3" customWidth="1"/>
    <col min="8450" max="8473" width="5.5703125" style="3" customWidth="1"/>
    <col min="8474" max="8475" width="5.7109375" style="3" customWidth="1"/>
    <col min="8476" max="8476" width="5.5703125" style="3" bestFit="1" customWidth="1"/>
    <col min="8477" max="8704" width="11.42578125" style="3"/>
    <col min="8705" max="8705" width="26.42578125" style="3" customWidth="1"/>
    <col min="8706" max="8729" width="5.5703125" style="3" customWidth="1"/>
    <col min="8730" max="8731" width="5.7109375" style="3" customWidth="1"/>
    <col min="8732" max="8732" width="5.5703125" style="3" bestFit="1" customWidth="1"/>
    <col min="8733" max="8960" width="11.42578125" style="3"/>
    <col min="8961" max="8961" width="26.42578125" style="3" customWidth="1"/>
    <col min="8962" max="8985" width="5.5703125" style="3" customWidth="1"/>
    <col min="8986" max="8987" width="5.7109375" style="3" customWidth="1"/>
    <col min="8988" max="8988" width="5.5703125" style="3" bestFit="1" customWidth="1"/>
    <col min="8989" max="9216" width="11.42578125" style="3"/>
    <col min="9217" max="9217" width="26.42578125" style="3" customWidth="1"/>
    <col min="9218" max="9241" width="5.5703125" style="3" customWidth="1"/>
    <col min="9242" max="9243" width="5.7109375" style="3" customWidth="1"/>
    <col min="9244" max="9244" width="5.5703125" style="3" bestFit="1" customWidth="1"/>
    <col min="9245" max="9472" width="11.42578125" style="3"/>
    <col min="9473" max="9473" width="26.42578125" style="3" customWidth="1"/>
    <col min="9474" max="9497" width="5.5703125" style="3" customWidth="1"/>
    <col min="9498" max="9499" width="5.7109375" style="3" customWidth="1"/>
    <col min="9500" max="9500" width="5.5703125" style="3" bestFit="1" customWidth="1"/>
    <col min="9501" max="9728" width="11.42578125" style="3"/>
    <col min="9729" max="9729" width="26.42578125" style="3" customWidth="1"/>
    <col min="9730" max="9753" width="5.5703125" style="3" customWidth="1"/>
    <col min="9754" max="9755" width="5.7109375" style="3" customWidth="1"/>
    <col min="9756" max="9756" width="5.5703125" style="3" bestFit="1" customWidth="1"/>
    <col min="9757" max="9984" width="11.42578125" style="3"/>
    <col min="9985" max="9985" width="26.42578125" style="3" customWidth="1"/>
    <col min="9986" max="10009" width="5.5703125" style="3" customWidth="1"/>
    <col min="10010" max="10011" width="5.7109375" style="3" customWidth="1"/>
    <col min="10012" max="10012" width="5.5703125" style="3" bestFit="1" customWidth="1"/>
    <col min="10013" max="10240" width="11.42578125" style="3"/>
    <col min="10241" max="10241" width="26.42578125" style="3" customWidth="1"/>
    <col min="10242" max="10265" width="5.5703125" style="3" customWidth="1"/>
    <col min="10266" max="10267" width="5.7109375" style="3" customWidth="1"/>
    <col min="10268" max="10268" width="5.5703125" style="3" bestFit="1" customWidth="1"/>
    <col min="10269" max="10496" width="11.42578125" style="3"/>
    <col min="10497" max="10497" width="26.42578125" style="3" customWidth="1"/>
    <col min="10498" max="10521" width="5.5703125" style="3" customWidth="1"/>
    <col min="10522" max="10523" width="5.7109375" style="3" customWidth="1"/>
    <col min="10524" max="10524" width="5.5703125" style="3" bestFit="1" customWidth="1"/>
    <col min="10525" max="10752" width="11.42578125" style="3"/>
    <col min="10753" max="10753" width="26.42578125" style="3" customWidth="1"/>
    <col min="10754" max="10777" width="5.5703125" style="3" customWidth="1"/>
    <col min="10778" max="10779" width="5.7109375" style="3" customWidth="1"/>
    <col min="10780" max="10780" width="5.5703125" style="3" bestFit="1" customWidth="1"/>
    <col min="10781" max="11008" width="11.42578125" style="3"/>
    <col min="11009" max="11009" width="26.42578125" style="3" customWidth="1"/>
    <col min="11010" max="11033" width="5.5703125" style="3" customWidth="1"/>
    <col min="11034" max="11035" width="5.7109375" style="3" customWidth="1"/>
    <col min="11036" max="11036" width="5.5703125" style="3" bestFit="1" customWidth="1"/>
    <col min="11037" max="11264" width="11.42578125" style="3"/>
    <col min="11265" max="11265" width="26.42578125" style="3" customWidth="1"/>
    <col min="11266" max="11289" width="5.5703125" style="3" customWidth="1"/>
    <col min="11290" max="11291" width="5.7109375" style="3" customWidth="1"/>
    <col min="11292" max="11292" width="5.5703125" style="3" bestFit="1" customWidth="1"/>
    <col min="11293" max="11520" width="11.42578125" style="3"/>
    <col min="11521" max="11521" width="26.42578125" style="3" customWidth="1"/>
    <col min="11522" max="11545" width="5.5703125" style="3" customWidth="1"/>
    <col min="11546" max="11547" width="5.7109375" style="3" customWidth="1"/>
    <col min="11548" max="11548" width="5.5703125" style="3" bestFit="1" customWidth="1"/>
    <col min="11549" max="11776" width="11.42578125" style="3"/>
    <col min="11777" max="11777" width="26.42578125" style="3" customWidth="1"/>
    <col min="11778" max="11801" width="5.5703125" style="3" customWidth="1"/>
    <col min="11802" max="11803" width="5.7109375" style="3" customWidth="1"/>
    <col min="11804" max="11804" width="5.5703125" style="3" bestFit="1" customWidth="1"/>
    <col min="11805" max="12032" width="11.42578125" style="3"/>
    <col min="12033" max="12033" width="26.42578125" style="3" customWidth="1"/>
    <col min="12034" max="12057" width="5.5703125" style="3" customWidth="1"/>
    <col min="12058" max="12059" width="5.7109375" style="3" customWidth="1"/>
    <col min="12060" max="12060" width="5.5703125" style="3" bestFit="1" customWidth="1"/>
    <col min="12061" max="12288" width="11.42578125" style="3"/>
    <col min="12289" max="12289" width="26.42578125" style="3" customWidth="1"/>
    <col min="12290" max="12313" width="5.5703125" style="3" customWidth="1"/>
    <col min="12314" max="12315" width="5.7109375" style="3" customWidth="1"/>
    <col min="12316" max="12316" width="5.5703125" style="3" bestFit="1" customWidth="1"/>
    <col min="12317" max="12544" width="11.42578125" style="3"/>
    <col min="12545" max="12545" width="26.42578125" style="3" customWidth="1"/>
    <col min="12546" max="12569" width="5.5703125" style="3" customWidth="1"/>
    <col min="12570" max="12571" width="5.7109375" style="3" customWidth="1"/>
    <col min="12572" max="12572" width="5.5703125" style="3" bestFit="1" customWidth="1"/>
    <col min="12573" max="12800" width="11.42578125" style="3"/>
    <col min="12801" max="12801" width="26.42578125" style="3" customWidth="1"/>
    <col min="12802" max="12825" width="5.5703125" style="3" customWidth="1"/>
    <col min="12826" max="12827" width="5.7109375" style="3" customWidth="1"/>
    <col min="12828" max="12828" width="5.5703125" style="3" bestFit="1" customWidth="1"/>
    <col min="12829" max="13056" width="11.42578125" style="3"/>
    <col min="13057" max="13057" width="26.42578125" style="3" customWidth="1"/>
    <col min="13058" max="13081" width="5.5703125" style="3" customWidth="1"/>
    <col min="13082" max="13083" width="5.7109375" style="3" customWidth="1"/>
    <col min="13084" max="13084" width="5.5703125" style="3" bestFit="1" customWidth="1"/>
    <col min="13085" max="13312" width="11.42578125" style="3"/>
    <col min="13313" max="13313" width="26.42578125" style="3" customWidth="1"/>
    <col min="13314" max="13337" width="5.5703125" style="3" customWidth="1"/>
    <col min="13338" max="13339" width="5.7109375" style="3" customWidth="1"/>
    <col min="13340" max="13340" width="5.5703125" style="3" bestFit="1" customWidth="1"/>
    <col min="13341" max="13568" width="11.42578125" style="3"/>
    <col min="13569" max="13569" width="26.42578125" style="3" customWidth="1"/>
    <col min="13570" max="13593" width="5.5703125" style="3" customWidth="1"/>
    <col min="13594" max="13595" width="5.7109375" style="3" customWidth="1"/>
    <col min="13596" max="13596" width="5.5703125" style="3" bestFit="1" customWidth="1"/>
    <col min="13597" max="13824" width="11.42578125" style="3"/>
    <col min="13825" max="13825" width="26.42578125" style="3" customWidth="1"/>
    <col min="13826" max="13849" width="5.5703125" style="3" customWidth="1"/>
    <col min="13850" max="13851" width="5.7109375" style="3" customWidth="1"/>
    <col min="13852" max="13852" width="5.5703125" style="3" bestFit="1" customWidth="1"/>
    <col min="13853" max="14080" width="11.42578125" style="3"/>
    <col min="14081" max="14081" width="26.42578125" style="3" customWidth="1"/>
    <col min="14082" max="14105" width="5.5703125" style="3" customWidth="1"/>
    <col min="14106" max="14107" width="5.7109375" style="3" customWidth="1"/>
    <col min="14108" max="14108" width="5.5703125" style="3" bestFit="1" customWidth="1"/>
    <col min="14109" max="14336" width="11.42578125" style="3"/>
    <col min="14337" max="14337" width="26.42578125" style="3" customWidth="1"/>
    <col min="14338" max="14361" width="5.5703125" style="3" customWidth="1"/>
    <col min="14362" max="14363" width="5.7109375" style="3" customWidth="1"/>
    <col min="14364" max="14364" width="5.5703125" style="3" bestFit="1" customWidth="1"/>
    <col min="14365" max="14592" width="11.42578125" style="3"/>
    <col min="14593" max="14593" width="26.42578125" style="3" customWidth="1"/>
    <col min="14594" max="14617" width="5.5703125" style="3" customWidth="1"/>
    <col min="14618" max="14619" width="5.7109375" style="3" customWidth="1"/>
    <col min="14620" max="14620" width="5.5703125" style="3" bestFit="1" customWidth="1"/>
    <col min="14621" max="14848" width="11.42578125" style="3"/>
    <col min="14849" max="14849" width="26.42578125" style="3" customWidth="1"/>
    <col min="14850" max="14873" width="5.5703125" style="3" customWidth="1"/>
    <col min="14874" max="14875" width="5.7109375" style="3" customWidth="1"/>
    <col min="14876" max="14876" width="5.5703125" style="3" bestFit="1" customWidth="1"/>
    <col min="14877" max="15104" width="11.42578125" style="3"/>
    <col min="15105" max="15105" width="26.42578125" style="3" customWidth="1"/>
    <col min="15106" max="15129" width="5.5703125" style="3" customWidth="1"/>
    <col min="15130" max="15131" width="5.7109375" style="3" customWidth="1"/>
    <col min="15132" max="15132" width="5.5703125" style="3" bestFit="1" customWidth="1"/>
    <col min="15133" max="15360" width="11.42578125" style="3"/>
    <col min="15361" max="15361" width="26.42578125" style="3" customWidth="1"/>
    <col min="15362" max="15385" width="5.5703125" style="3" customWidth="1"/>
    <col min="15386" max="15387" width="5.7109375" style="3" customWidth="1"/>
    <col min="15388" max="15388" width="5.5703125" style="3" bestFit="1" customWidth="1"/>
    <col min="15389" max="15616" width="11.42578125" style="3"/>
    <col min="15617" max="15617" width="26.42578125" style="3" customWidth="1"/>
    <col min="15618" max="15641" width="5.5703125" style="3" customWidth="1"/>
    <col min="15642" max="15643" width="5.7109375" style="3" customWidth="1"/>
    <col min="15644" max="15644" width="5.5703125" style="3" bestFit="1" customWidth="1"/>
    <col min="15645" max="15872" width="11.42578125" style="3"/>
    <col min="15873" max="15873" width="26.42578125" style="3" customWidth="1"/>
    <col min="15874" max="15897" width="5.5703125" style="3" customWidth="1"/>
    <col min="15898" max="15899" width="5.7109375" style="3" customWidth="1"/>
    <col min="15900" max="15900" width="5.5703125" style="3" bestFit="1" customWidth="1"/>
    <col min="15901" max="16128" width="11.42578125" style="3"/>
    <col min="16129" max="16129" width="26.42578125" style="3" customWidth="1"/>
    <col min="16130" max="16153" width="5.5703125" style="3" customWidth="1"/>
    <col min="16154" max="16155" width="5.7109375" style="3" customWidth="1"/>
    <col min="16156" max="16156" width="5.5703125" style="3" bestFit="1" customWidth="1"/>
    <col min="16157" max="16384" width="11.42578125" style="3"/>
  </cols>
  <sheetData>
    <row r="1" spans="1:29" ht="117" customHeight="1"/>
    <row r="2" spans="1:29" ht="18.75" customHeight="1">
      <c r="A2" s="2" t="s">
        <v>12</v>
      </c>
    </row>
    <row r="3" spans="1:29">
      <c r="A3" s="4" t="s">
        <v>10</v>
      </c>
      <c r="B3" s="4">
        <v>1987</v>
      </c>
      <c r="C3" s="4">
        <v>1988</v>
      </c>
      <c r="D3" s="4">
        <v>1989</v>
      </c>
      <c r="E3" s="4">
        <v>1990</v>
      </c>
      <c r="F3" s="4">
        <v>1991</v>
      </c>
      <c r="G3" s="4">
        <v>1992</v>
      </c>
      <c r="H3" s="4">
        <v>1993</v>
      </c>
      <c r="I3" s="4">
        <v>1994</v>
      </c>
      <c r="J3" s="4">
        <v>1995</v>
      </c>
      <c r="K3" s="4">
        <v>1996</v>
      </c>
      <c r="L3" s="4">
        <v>1997</v>
      </c>
      <c r="M3" s="4">
        <v>1998</v>
      </c>
      <c r="N3" s="4">
        <v>1999</v>
      </c>
      <c r="O3" s="4">
        <v>2000</v>
      </c>
      <c r="P3" s="4">
        <v>2001</v>
      </c>
      <c r="Q3" s="4">
        <v>2002</v>
      </c>
      <c r="R3" s="4">
        <v>2003</v>
      </c>
      <c r="S3" s="4">
        <v>2004</v>
      </c>
      <c r="T3" s="4">
        <v>2005</v>
      </c>
      <c r="U3" s="4">
        <v>2006</v>
      </c>
      <c r="V3" s="4">
        <v>2007</v>
      </c>
      <c r="W3" s="4">
        <v>2008</v>
      </c>
      <c r="X3" s="4">
        <v>2009</v>
      </c>
      <c r="Y3" s="4">
        <v>2010</v>
      </c>
      <c r="Z3" s="4">
        <v>2011</v>
      </c>
      <c r="AA3" s="4">
        <v>2012</v>
      </c>
      <c r="AB3" s="4">
        <v>2013</v>
      </c>
      <c r="AC3" s="1"/>
    </row>
    <row r="4" spans="1:29">
      <c r="A4" s="5" t="s">
        <v>3</v>
      </c>
      <c r="B4" s="6">
        <v>95</v>
      </c>
      <c r="C4" s="6">
        <v>73</v>
      </c>
      <c r="D4" s="6">
        <v>82</v>
      </c>
      <c r="E4" s="6">
        <v>76</v>
      </c>
      <c r="F4" s="6">
        <v>71</v>
      </c>
      <c r="G4" s="6">
        <v>76</v>
      </c>
      <c r="H4" s="6">
        <v>75</v>
      </c>
      <c r="I4" s="6">
        <v>72</v>
      </c>
      <c r="J4" s="6">
        <v>73</v>
      </c>
      <c r="K4" s="6">
        <v>73</v>
      </c>
      <c r="L4" s="6">
        <v>73</v>
      </c>
      <c r="M4" s="6">
        <v>73</v>
      </c>
      <c r="N4" s="6">
        <v>89</v>
      </c>
      <c r="O4" s="6">
        <v>89</v>
      </c>
      <c r="P4" s="6">
        <v>89</v>
      </c>
      <c r="Q4" s="6">
        <v>89</v>
      </c>
      <c r="R4" s="6">
        <v>89</v>
      </c>
      <c r="S4" s="6">
        <v>89</v>
      </c>
      <c r="T4" s="6">
        <v>89</v>
      </c>
      <c r="U4" s="6">
        <v>89</v>
      </c>
      <c r="V4" s="6">
        <v>89</v>
      </c>
      <c r="W4" s="6">
        <v>89</v>
      </c>
      <c r="X4" s="6">
        <v>89</v>
      </c>
      <c r="Y4" s="6">
        <v>89</v>
      </c>
      <c r="Z4" s="7">
        <v>89</v>
      </c>
      <c r="AA4" s="7">
        <v>89</v>
      </c>
      <c r="AB4" s="8">
        <v>89</v>
      </c>
      <c r="AC4" s="1"/>
    </row>
    <row r="5" spans="1:29">
      <c r="A5" s="9" t="s">
        <v>4</v>
      </c>
      <c r="B5" s="8">
        <v>1708</v>
      </c>
      <c r="C5" s="8">
        <v>1749</v>
      </c>
      <c r="D5" s="8">
        <v>1968</v>
      </c>
      <c r="E5" s="8">
        <v>1824</v>
      </c>
      <c r="F5" s="8">
        <v>1704</v>
      </c>
      <c r="G5" s="8">
        <v>1824</v>
      </c>
      <c r="H5" s="8">
        <v>1800</v>
      </c>
      <c r="I5" s="8">
        <v>1728</v>
      </c>
      <c r="J5" s="8">
        <v>1752</v>
      </c>
      <c r="K5" s="8">
        <v>1752</v>
      </c>
      <c r="L5" s="8">
        <v>1752</v>
      </c>
      <c r="M5" s="8">
        <v>1752</v>
      </c>
      <c r="N5" s="8">
        <v>2136</v>
      </c>
      <c r="O5" s="8">
        <v>2136</v>
      </c>
      <c r="P5" s="8">
        <v>2136</v>
      </c>
      <c r="Q5" s="8">
        <v>2136</v>
      </c>
      <c r="R5" s="8">
        <v>2136</v>
      </c>
      <c r="S5" s="8">
        <v>2136</v>
      </c>
      <c r="T5" s="8">
        <v>2136</v>
      </c>
      <c r="U5" s="8">
        <v>2136</v>
      </c>
      <c r="V5" s="8">
        <v>2136</v>
      </c>
      <c r="W5" s="8">
        <v>2136</v>
      </c>
      <c r="X5" s="8">
        <v>2136</v>
      </c>
      <c r="Y5" s="8">
        <v>2136</v>
      </c>
      <c r="Z5" s="7">
        <v>2136</v>
      </c>
      <c r="AA5" s="7">
        <v>2136</v>
      </c>
      <c r="AB5" s="7">
        <v>2136</v>
      </c>
      <c r="AC5" s="1"/>
    </row>
    <row r="6" spans="1:29">
      <c r="A6" s="9" t="s">
        <v>5</v>
      </c>
      <c r="B6" s="8">
        <v>340</v>
      </c>
      <c r="C6" s="8">
        <v>845</v>
      </c>
      <c r="D6" s="8">
        <v>1002</v>
      </c>
      <c r="E6" s="8">
        <v>1037</v>
      </c>
      <c r="F6" s="8">
        <v>886</v>
      </c>
      <c r="G6" s="8">
        <v>837</v>
      </c>
      <c r="H6" s="8">
        <v>730</v>
      </c>
      <c r="I6" s="8">
        <v>703</v>
      </c>
      <c r="J6" s="8">
        <v>450</v>
      </c>
      <c r="K6" s="8">
        <v>438</v>
      </c>
      <c r="L6" s="8">
        <v>488</v>
      </c>
      <c r="M6" s="8">
        <v>637</v>
      </c>
      <c r="N6" s="8">
        <v>685</v>
      </c>
      <c r="O6" s="8">
        <v>691</v>
      </c>
      <c r="P6" s="8">
        <v>593</v>
      </c>
      <c r="Q6" s="8">
        <v>546</v>
      </c>
      <c r="R6" s="8">
        <v>518</v>
      </c>
      <c r="S6" s="8">
        <v>585</v>
      </c>
      <c r="T6" s="8">
        <v>287</v>
      </c>
      <c r="U6" s="8">
        <v>354</v>
      </c>
      <c r="V6" s="8">
        <v>362</v>
      </c>
      <c r="W6" s="8">
        <v>334</v>
      </c>
      <c r="X6" s="8">
        <v>217</v>
      </c>
      <c r="Y6" s="8">
        <v>548</v>
      </c>
      <c r="Z6" s="7">
        <v>683</v>
      </c>
      <c r="AA6" s="7">
        <v>379</v>
      </c>
      <c r="AB6" s="7">
        <f>(AB5*19.1)/100</f>
        <v>407.97600000000006</v>
      </c>
    </row>
    <row r="7" spans="1:29">
      <c r="A7" s="9" t="s">
        <v>6</v>
      </c>
      <c r="B7" s="8">
        <v>762</v>
      </c>
      <c r="C7" s="8">
        <v>655</v>
      </c>
      <c r="D7" s="8">
        <v>819</v>
      </c>
      <c r="E7" s="8">
        <v>695</v>
      </c>
      <c r="F7" s="8">
        <v>714</v>
      </c>
      <c r="G7" s="8">
        <v>835</v>
      </c>
      <c r="H7" s="8">
        <v>911</v>
      </c>
      <c r="I7" s="8">
        <v>881</v>
      </c>
      <c r="J7" s="8">
        <v>788</v>
      </c>
      <c r="K7" s="8">
        <v>819</v>
      </c>
      <c r="L7" s="8">
        <v>936</v>
      </c>
      <c r="M7" s="8">
        <v>834</v>
      </c>
      <c r="N7" s="8">
        <v>909</v>
      </c>
      <c r="O7" s="8">
        <v>914</v>
      </c>
      <c r="P7" s="8">
        <v>1192</v>
      </c>
      <c r="Q7" s="8">
        <v>1255</v>
      </c>
      <c r="R7" s="8">
        <v>1251</v>
      </c>
      <c r="S7" s="8">
        <v>1296</v>
      </c>
      <c r="T7" s="8">
        <v>1351</v>
      </c>
      <c r="U7" s="8">
        <v>1426</v>
      </c>
      <c r="V7" s="8">
        <v>1498</v>
      </c>
      <c r="W7" s="8">
        <v>1579</v>
      </c>
      <c r="X7" s="8">
        <v>1551</v>
      </c>
      <c r="Y7" s="8">
        <v>1364</v>
      </c>
      <c r="Z7" s="7">
        <v>1244</v>
      </c>
      <c r="AA7" s="7">
        <v>1418</v>
      </c>
      <c r="AB7" s="7">
        <f>(AB5*66)/100</f>
        <v>1409.76</v>
      </c>
    </row>
    <row r="8" spans="1:29">
      <c r="A8" s="9" t="s">
        <v>7</v>
      </c>
      <c r="B8" s="8">
        <v>581</v>
      </c>
      <c r="C8" s="8">
        <v>203</v>
      </c>
      <c r="D8" s="8">
        <v>113</v>
      </c>
      <c r="E8" s="8">
        <v>77</v>
      </c>
      <c r="F8" s="8">
        <v>74</v>
      </c>
      <c r="G8" s="8">
        <v>90</v>
      </c>
      <c r="H8" s="8">
        <v>62</v>
      </c>
      <c r="I8" s="8">
        <v>57</v>
      </c>
      <c r="J8" s="8">
        <v>414</v>
      </c>
      <c r="K8" s="8">
        <v>428</v>
      </c>
      <c r="L8" s="8">
        <v>229</v>
      </c>
      <c r="M8" s="8">
        <v>203</v>
      </c>
      <c r="N8" s="8">
        <v>489</v>
      </c>
      <c r="O8" s="8">
        <v>443</v>
      </c>
      <c r="P8" s="8">
        <v>264</v>
      </c>
      <c r="Q8" s="8">
        <v>248</v>
      </c>
      <c r="R8" s="8">
        <v>296</v>
      </c>
      <c r="S8" s="8">
        <v>218</v>
      </c>
      <c r="T8" s="8">
        <v>374</v>
      </c>
      <c r="U8" s="8">
        <v>280</v>
      </c>
      <c r="V8" s="8">
        <v>232</v>
      </c>
      <c r="W8" s="8">
        <v>205</v>
      </c>
      <c r="X8" s="8">
        <v>276</v>
      </c>
      <c r="Y8" s="8">
        <v>158</v>
      </c>
      <c r="Z8" s="7">
        <v>136</v>
      </c>
      <c r="AA8" s="7">
        <v>260</v>
      </c>
      <c r="AB8" s="7">
        <f>(AB5*11.1)/100</f>
        <v>237.09599999999998</v>
      </c>
    </row>
    <row r="9" spans="1:29">
      <c r="A9" s="9" t="s">
        <v>8</v>
      </c>
      <c r="B9" s="8">
        <v>25</v>
      </c>
      <c r="C9" s="8">
        <v>38</v>
      </c>
      <c r="D9" s="8">
        <v>3</v>
      </c>
      <c r="E9" s="8">
        <v>4</v>
      </c>
      <c r="F9" s="8">
        <v>6</v>
      </c>
      <c r="G9" s="8">
        <v>17</v>
      </c>
      <c r="H9" s="8">
        <v>16</v>
      </c>
      <c r="I9" s="8">
        <v>11</v>
      </c>
      <c r="J9" s="8">
        <v>48</v>
      </c>
      <c r="K9" s="8">
        <v>22</v>
      </c>
      <c r="L9" s="8">
        <v>13</v>
      </c>
      <c r="M9" s="8">
        <v>16</v>
      </c>
      <c r="N9" s="8">
        <v>12</v>
      </c>
      <c r="O9" s="8">
        <v>22</v>
      </c>
      <c r="P9" s="8">
        <v>8</v>
      </c>
      <c r="Q9" s="8">
        <v>15</v>
      </c>
      <c r="R9" s="8">
        <v>15</v>
      </c>
      <c r="S9" s="8">
        <v>8</v>
      </c>
      <c r="T9" s="8">
        <v>21</v>
      </c>
      <c r="U9" s="8">
        <v>15</v>
      </c>
      <c r="V9" s="8">
        <v>11</v>
      </c>
      <c r="W9" s="8">
        <v>9</v>
      </c>
      <c r="X9" s="8">
        <v>12</v>
      </c>
      <c r="Y9" s="8">
        <v>13</v>
      </c>
      <c r="Z9" s="7">
        <v>13</v>
      </c>
      <c r="AA9" s="7">
        <v>31</v>
      </c>
      <c r="AB9" s="7">
        <f>(AB5*1.6)/100</f>
        <v>34.176000000000002</v>
      </c>
    </row>
    <row r="10" spans="1:29">
      <c r="A10" s="10" t="s">
        <v>9</v>
      </c>
      <c r="B10" s="11">
        <v>0</v>
      </c>
      <c r="C10" s="11">
        <v>8</v>
      </c>
      <c r="D10" s="11">
        <v>31</v>
      </c>
      <c r="E10" s="11">
        <v>11</v>
      </c>
      <c r="F10" s="11">
        <v>24</v>
      </c>
      <c r="G10" s="11">
        <v>45</v>
      </c>
      <c r="H10" s="11">
        <v>81</v>
      </c>
      <c r="I10" s="11">
        <v>76</v>
      </c>
      <c r="J10" s="11">
        <v>52</v>
      </c>
      <c r="K10" s="11">
        <v>45</v>
      </c>
      <c r="L10" s="11">
        <v>86</v>
      </c>
      <c r="M10" s="11">
        <v>62</v>
      </c>
      <c r="N10" s="11">
        <v>41</v>
      </c>
      <c r="O10" s="11">
        <v>66</v>
      </c>
      <c r="P10" s="11">
        <v>79</v>
      </c>
      <c r="Q10" s="11">
        <v>72</v>
      </c>
      <c r="R10" s="11">
        <v>56</v>
      </c>
      <c r="S10" s="11">
        <v>29</v>
      </c>
      <c r="T10" s="11">
        <v>103</v>
      </c>
      <c r="U10" s="11">
        <v>61</v>
      </c>
      <c r="V10" s="11">
        <v>33</v>
      </c>
      <c r="W10" s="11">
        <v>9</v>
      </c>
      <c r="X10" s="11">
        <v>80</v>
      </c>
      <c r="Y10" s="11">
        <v>53</v>
      </c>
      <c r="Z10" s="12">
        <v>60</v>
      </c>
      <c r="AA10" s="12">
        <v>48</v>
      </c>
      <c r="AB10" s="12">
        <f>(AB5*2.2)/100</f>
        <v>46.992000000000004</v>
      </c>
    </row>
    <row r="12" spans="1:29">
      <c r="A12" s="2" t="s">
        <v>11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E41" sqref="E41"/>
    </sheetView>
  </sheetViews>
  <sheetFormatPr baseColWidth="10" defaultColWidth="11.5703125" defaultRowHeight="12.75"/>
  <cols>
    <col min="1" max="16384" width="11.5703125" style="1"/>
  </cols>
  <sheetData>
    <row r="1" ht="64.5" customHeight="1"/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Datos_árboles_dañados</vt:lpstr>
      <vt:lpstr>Graf_árboles_dañados</vt:lpstr>
      <vt:lpstr>Datos_defoliacion</vt:lpstr>
      <vt:lpstr>Graf defoliacion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mmmartinez</cp:lastModifiedBy>
  <cp:lastPrinted>2009-04-13T08:28:13Z</cp:lastPrinted>
  <dcterms:created xsi:type="dcterms:W3CDTF">2007-05-07T17:04:04Z</dcterms:created>
  <dcterms:modified xsi:type="dcterms:W3CDTF">2015-11-22T17:03:09Z</dcterms:modified>
</cp:coreProperties>
</file>