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Default Extension="jpeg" ContentType="image/jpeg"/>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715" yWindow="225" windowWidth="13275" windowHeight="12105" firstSheet="1" activeTab="1"/>
  </bookViews>
  <sheets>
    <sheet name="Envases ligeros" sheetId="5" r:id="rId1"/>
    <sheet name="Reciclado_Envases" sheetId="13" r:id="rId2"/>
    <sheet name="Reciclado_Vidrio" sheetId="15" r:id="rId3"/>
    <sheet name="Reciclado_Papel_carton" sheetId="14" r:id="rId4"/>
    <sheet name="Indicador" sheetId="16" r:id="rId5"/>
  </sheets>
  <calcPr calcId="125725"/>
</workbook>
</file>

<file path=xl/calcChain.xml><?xml version="1.0" encoding="utf-8"?>
<calcChain xmlns="http://schemas.openxmlformats.org/spreadsheetml/2006/main">
  <c r="F61" i="14"/>
  <c r="F60"/>
  <c r="H15" i="13"/>
  <c r="F13" i="5"/>
  <c r="E13"/>
  <c r="D13"/>
  <c r="C13"/>
  <c r="E55"/>
  <c r="D55"/>
  <c r="G41"/>
  <c r="E41"/>
  <c r="D41"/>
  <c r="G40"/>
  <c r="G39"/>
  <c r="G38"/>
  <c r="G37"/>
  <c r="G36"/>
  <c r="G35"/>
  <c r="G34"/>
  <c r="G33"/>
  <c r="E27"/>
  <c r="D27"/>
  <c r="C27"/>
  <c r="G27"/>
  <c r="G25"/>
  <c r="G24"/>
  <c r="G23"/>
  <c r="G22"/>
  <c r="G21"/>
  <c r="G20"/>
  <c r="G19"/>
  <c r="G18"/>
</calcChain>
</file>

<file path=xl/sharedStrings.xml><?xml version="1.0" encoding="utf-8"?>
<sst xmlns="http://schemas.openxmlformats.org/spreadsheetml/2006/main" count="436" uniqueCount="91">
  <si>
    <t>Almería</t>
  </si>
  <si>
    <t>Cádiz</t>
  </si>
  <si>
    <t>Córdoba</t>
  </si>
  <si>
    <t>Granada</t>
  </si>
  <si>
    <t>Huelva</t>
  </si>
  <si>
    <t>Jaén</t>
  </si>
  <si>
    <t>Málaga</t>
  </si>
  <si>
    <t>Sevilla</t>
  </si>
  <si>
    <t>Provincia</t>
  </si>
  <si>
    <t>Población</t>
  </si>
  <si>
    <t>Vidrio reciclado</t>
  </si>
  <si>
    <t>Vidrio reciclado por habitante</t>
  </si>
  <si>
    <t>Total Andalucía</t>
  </si>
  <si>
    <t>Toneladas (t).</t>
  </si>
  <si>
    <t>Kilogramos por habitante (kg/hab.).</t>
  </si>
  <si>
    <t>Entrada total planta</t>
  </si>
  <si>
    <t>Material solicitado</t>
  </si>
  <si>
    <t>Envases reciclados</t>
  </si>
  <si>
    <t>Envases reciclados por habitante</t>
  </si>
  <si>
    <t>Unidades:</t>
  </si>
  <si>
    <t>Recogidas complementarias y plantas de fracción resto</t>
  </si>
  <si>
    <t>-</t>
  </si>
  <si>
    <t>Entrada total envases</t>
  </si>
  <si>
    <t>Vidrio reciclado (t)</t>
  </si>
  <si>
    <t>Vidrio reciclado (kg/hab)</t>
  </si>
  <si>
    <t>Envases reciclados (t)</t>
  </si>
  <si>
    <t>2010</t>
  </si>
  <si>
    <t>Envases reciclados por habitante (kg/hab)</t>
  </si>
  <si>
    <t>Para el total Andalucía de envases reciclados hay que incluir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</si>
  <si>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la el total de Andalucía de envases reciclados se incluyen 49.510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</si>
  <si>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total de Andalucía de envases reciclados se incluyen 44.850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</si>
  <si>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la fila el total de Andalucía de envases reciclados se incluyen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</si>
  <si>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Descripciones de los campos:</t>
  </si>
  <si>
    <t>Masa total de papel-cartón reciclada. Incluye la recogida de papel cartón en contenedor (envase+no envase) y la procedente de los pequeños comercios de los municipios.</t>
  </si>
  <si>
    <t>Masa total de papel-cartón reciclada por habitante. Incluye la recogida de papel cartón en contenedor (envase+no envase) y la procedente de los pequeños comercios de los municipios.</t>
  </si>
  <si>
    <t>Descripciones de los campos</t>
  </si>
  <si>
    <t>Cantidad total de vidrio reciclado por provincia.</t>
  </si>
  <si>
    <t>Cantidad de vidrio reciclado por habitante.</t>
  </si>
  <si>
    <t>Observaciones de los campos:</t>
  </si>
  <si>
    <t>Unidades de los campos:</t>
  </si>
  <si>
    <t>Número total de habitantes según padrón.</t>
  </si>
  <si>
    <t>Entradas totales  de cantidades que reciben las plantas de selección de envases ligeros. Una provincia puede recibir envases de otra/s. En Córdoba para los cálculos provinciales se ha considerando la cantidad  compensable de envases ligeros en el contenedor de la fracción inorgánica.</t>
  </si>
  <si>
    <t xml:space="preserve">Cantidades de envases ligeros (envases tipo brik, metálicos y plásticos) recuperados tras los procesos de selección en las plantas de clasificación. </t>
  </si>
  <si>
    <t>Cantidad de envases ligeros (envases tipo brik, metálicos y plásticos) reciclados por habitante.</t>
  </si>
  <si>
    <t>Para la fila "Total Andalucía" hay que incluir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</si>
  <si>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Habitantes (hab.).</t>
  </si>
  <si>
    <t>Vidrio</t>
  </si>
  <si>
    <t>Envases ligeros</t>
  </si>
  <si>
    <t>Papel-cartón</t>
  </si>
  <si>
    <t>Reciclado envases ligeros</t>
  </si>
  <si>
    <t>Año</t>
  </si>
  <si>
    <t>* Datos calculados con una población diferente para cada año, se utiliza el padrón municipal de cada año para el cálculo.</t>
  </si>
  <si>
    <t>Cantidades totales que reciben las plantas de selección de envases ligeros.</t>
  </si>
  <si>
    <t>Cantidades de envases ligeros (envases tipo brik, metálicos y plásticos) que entran en la planta.</t>
  </si>
  <si>
    <t>Fuente:</t>
  </si>
  <si>
    <t>Observaciones de la tabla:</t>
  </si>
  <si>
    <t>Para Córdoba en 2012 los cálculos provinciales de recogida selectiva de envases ligeros no se ha considerado a Córdoba capital (sistema orgánico-inorgánico).</t>
  </si>
  <si>
    <t>Para el total de Andalucía en 2012 se ha incluido las salidas de la planta de Cordoba capital (sistema organico-inorgánico), la cantidad de envases reciclados es de 55.575 toneladas.</t>
  </si>
  <si>
    <t xml:space="preserve">Total papel-cartón </t>
  </si>
  <si>
    <t>Total papel-cartón Kg/hab</t>
  </si>
  <si>
    <t>Se incluye la recogida de papel cartón en contenedor (envase+no envase) y la correspondiente a los envases comerciales de los pequeños comercios de los municipios (recogida puerta a puerta).</t>
  </si>
  <si>
    <t>Ecoembes, 2014.</t>
  </si>
  <si>
    <t>Ecoembes, 2014</t>
  </si>
  <si>
    <t>Papel-carton</t>
  </si>
  <si>
    <t>Envases reciclados Kg/hab</t>
  </si>
  <si>
    <t>Cantidad de envases reciclados (t)</t>
  </si>
  <si>
    <t>Kg/hab de envases reciclados en Andalucía 2004-2012</t>
  </si>
  <si>
    <t>Producción de residuos municipales en Andalucía</t>
  </si>
  <si>
    <t>Total de envases reciclados en Andalucía 2004-2012</t>
  </si>
  <si>
    <t xml:space="preserve"> - Dentro del total papel-carton reciclado se incluye la recogida de papel cartón en los pequeños comercios de los municipios, no procedente del contenedor.</t>
  </si>
  <si>
    <t xml:space="preserve"> - Observaciones "Entrada total planta"</t>
  </si>
  <si>
    <t>Para el año 2006, para la el total de Andalucía de envases reciclados se incluyen 51.135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</si>
  <si>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año 2005, para la el total de Andalucía de envases reciclados se incluyen 50.645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</si>
  <si>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año 2007, para la el total de Andalucía de envases reciclados se incluyen 49.510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</si>
  <si>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año 2008, para el total de Andalucía de envases reciclados se incluyen 44.850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</si>
  <si>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año 2009, para la fila el total de Andalucía de envases reciclados se incluyen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</si>
  <si>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el año 2010, para el total Andalucía de envases reciclados hay que incluir 50.435 toneladas procedentes de experiencias piloto de recogida que no siguen el flujo habitual: campañas de recogida en grandes superficies, recogidas domiciliarias, etc. No se dispone de esta información desagregada por provincias. Información procedente de las plantas de recuperación.</t>
  </si>
  <si>
    <t>Para Córdoba en 2011, los cálculos provinciales de recogida selectiva de envases ligeros no se ha considerado Córdoba capital (sistema orgánico-inorgánico).  La cantidad de envases ligeros  seleccionados del contenedor de la fracción inorgánica del Ayuntamiento de Córdoba correspondiente al  año 2011 asciende a  5.804 toneladas de envases ligeros).</t>
  </si>
  <si>
    <t xml:space="preserve"> - Observaciones "Entrada total de envases"</t>
  </si>
  <si>
    <t>Entradas de envases: cantidades de envases ligeros (envases tipo brik, metálicos y plásticos) que entran en la planta. Se estiman por caracterizaciones (análisis de muestras) sobre las entradas totales.</t>
  </si>
  <si>
    <t xml:space="preserve"> Entradas totales: cantidades que reciben las plantas de clasificación. Una provincia puede recibir envases de otra/s. No necesariamente coincide al 100% con las cantidades recogidas (diferentes periodos contables gestores recogida-clasificación</t>
  </si>
  <si>
    <t>Envases reciclados: cantidades de envases ligeros (envases tipo brik, metálicos y plásticos) recuperados tras los procesos de selección en las plantas de clasificación.</t>
  </si>
  <si>
    <t xml:space="preserve"> - Observaciones "Envases reciclados"</t>
  </si>
  <si>
    <t xml:space="preserve">
 - Para 2012 no se incluyen las recogidas complementarias de vidrio ya que no han sido aportadas por Ecovidrio.
- En 2010, los datos totales de vidrio reciclado para Andalucía están referidos solo al total de vidrio municipal procedente de contenedores de la vía pública. No se incluyen las cifras del total de vidrio procedente de plantas de selección.
- Para 2009 no se incluyen las recogidas complementarias de vidrio ya que no han sido aportadas por Ecovidrio.
· El vidrio total reciclado en Andalucía en 2008 incluye 48.433 toneladas adicionales derivadas de experiencias piloto de recogida que no siguen el flujo habitual: campañas de recogida en grandes superficies, recogidas domiciliarias, etc. No se dispone de la información desagregada por provincias.
 - En 2007, en el total para Andalucía se incorporan las 45.270t de recogida complementaria por provincia.
 - En 2006, en el total para Andalucía se incorporan las 45.270t de recogida complementaria por provincia.
 - En 2005, en el total de Andalucía se incorporan las 39.784t de recogida complementaria por provincia.</t>
  </si>
  <si>
    <t xml:space="preserve"> - Observaciones "vidrio reciclado (t)"</t>
  </si>
  <si>
    <t xml:space="preserve"> - Observaciones "vidrio reciclado (kg/hab)"</t>
  </si>
  <si>
    <t xml:space="preserve"> -  Datos calculados con una población diferente para cada año, se utiliza el padrón municipal de cada año para el cálculo.</t>
  </si>
  <si>
    <t xml:space="preserve"> - Información elaborada a partir de las entidades gestoras de la recogida selectiva, 2013.
 - En 2005, para el total de papel-cartón reciclado se incorpora la recogida complementaria de 18.663t. 
 - En 2006, para el total de papel-cartón reciclado se incorpora la recogida complementaria de 18.520t.
-  En 2007, para el total de papel-cartón reciclado se incorpora la recogida complementaria de 18.520t.
-  En 2008, para el total de papel-cartón reciclado se incorpora la recogida complementaria de 25.627t.
-  En 2009, para el total de papel-cartón reciclado se incorpora la recogida complementaria de 20.343t.
-  En 2010, para el total de papel-cartón reciclado se incorpora la recogida complementaria de 20.343t.
</t>
  </si>
  <si>
    <t>Reciclaje de Papel-Cartón en Andalucía, 2007-2012</t>
  </si>
  <si>
    <t>Reciclaje de envases vidrio en Andalucía, 2007-2012</t>
  </si>
  <si>
    <t>Reciclaje de envases ligeros  tras el proceso de selección en plantas de reciclaje en Andalucía, 2007-2012</t>
  </si>
</sst>
</file>

<file path=xl/styles.xml><?xml version="1.0" encoding="utf-8"?>
<styleSheet xmlns="http://schemas.openxmlformats.org/spreadsheetml/2006/main">
  <numFmts count="2">
    <numFmt numFmtId="164" formatCode="#,##0.0"/>
    <numFmt numFmtId="165" formatCode="_-* #,##0\ _P_t_a_-;\-* #,##0\ _P_t_a_-;_-* &quot;-&quot;\ _P_t_a_-;_-@_-"/>
  </numFmts>
  <fonts count="8">
    <font>
      <sz val="10"/>
      <name val="Arial"/>
    </font>
    <font>
      <sz val="10"/>
      <name val="Arial"/>
      <family val="2"/>
    </font>
    <font>
      <b/>
      <sz val="10"/>
      <name val="Arial"/>
      <family val="2"/>
    </font>
    <font>
      <sz val="10"/>
      <name val="Arial"/>
      <family val="2"/>
    </font>
    <font>
      <b/>
      <sz val="9"/>
      <name val="Arial"/>
      <family val="2"/>
    </font>
    <font>
      <b/>
      <sz val="11"/>
      <name val="Calibri"/>
      <family val="2"/>
    </font>
    <font>
      <sz val="10"/>
      <color rgb="FF00B0F0"/>
      <name val="Arial"/>
      <family val="2"/>
    </font>
    <font>
      <b/>
      <sz val="10"/>
      <color rgb="FF00B0F0"/>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D3F18F"/>
        <bgColor indexed="64"/>
      </patternFill>
    </fill>
  </fills>
  <borders count="1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165" fontId="1" fillId="0" borderId="0" applyFont="0" applyFill="0" applyBorder="0" applyAlignment="0" applyProtection="0"/>
    <xf numFmtId="0" fontId="1" fillId="0" borderId="0"/>
    <xf numFmtId="0" fontId="3" fillId="0" borderId="0"/>
    <xf numFmtId="0" fontId="1" fillId="0" borderId="0"/>
    <xf numFmtId="0" fontId="1" fillId="0" borderId="0"/>
    <xf numFmtId="9" fontId="1" fillId="0" borderId="0" applyFont="0" applyFill="0" applyBorder="0" applyAlignment="0" applyProtection="0"/>
  </cellStyleXfs>
  <cellXfs count="150">
    <xf numFmtId="0" fontId="0" fillId="0" borderId="0" xfId="0"/>
    <xf numFmtId="49" fontId="2" fillId="0" borderId="0" xfId="0" applyNumberFormat="1" applyFont="1"/>
    <xf numFmtId="49" fontId="0" fillId="0" borderId="0" xfId="0" applyNumberFormat="1"/>
    <xf numFmtId="49" fontId="0" fillId="0" borderId="0" xfId="0" applyNumberFormat="1" applyFont="1"/>
    <xf numFmtId="0" fontId="0" fillId="0" borderId="0" xfId="0" applyNumberFormat="1" applyFont="1" applyAlignment="1"/>
    <xf numFmtId="0" fontId="1" fillId="0" borderId="0" xfId="0" applyFont="1"/>
    <xf numFmtId="3" fontId="0" fillId="0" borderId="0" xfId="0" applyNumberFormat="1" applyFont="1" applyAlignment="1">
      <alignment horizontal="right"/>
    </xf>
    <xf numFmtId="164" fontId="0" fillId="0" borderId="0" xfId="0" applyNumberFormat="1" applyFont="1" applyAlignment="1">
      <alignment horizontal="right"/>
    </xf>
    <xf numFmtId="2" fontId="0" fillId="0" borderId="0" xfId="0" applyNumberFormat="1" applyFont="1" applyAlignment="1">
      <alignment horizontal="right"/>
    </xf>
    <xf numFmtId="0" fontId="2" fillId="0" borderId="0" xfId="0" applyFont="1"/>
    <xf numFmtId="0" fontId="0" fillId="0" borderId="0" xfId="0" applyNumberFormat="1" applyAlignment="1"/>
    <xf numFmtId="0" fontId="1" fillId="0" borderId="0" xfId="0" applyNumberFormat="1" applyFont="1" applyAlignment="1"/>
    <xf numFmtId="3" fontId="1" fillId="0" borderId="0" xfId="0" applyNumberFormat="1" applyFont="1"/>
    <xf numFmtId="0" fontId="2" fillId="2" borderId="0" xfId="0" applyFont="1" applyFill="1"/>
    <xf numFmtId="49" fontId="2" fillId="0" borderId="1" xfId="0" applyNumberFormat="1" applyFont="1" applyBorder="1"/>
    <xf numFmtId="49" fontId="2" fillId="0" borderId="0" xfId="0" applyNumberFormat="1" applyFont="1" applyBorder="1" applyAlignment="1">
      <alignment wrapText="1"/>
    </xf>
    <xf numFmtId="49" fontId="2" fillId="0" borderId="2" xfId="0" applyNumberFormat="1" applyFont="1" applyBorder="1" applyAlignment="1">
      <alignment wrapText="1"/>
    </xf>
    <xf numFmtId="49" fontId="0" fillId="0" borderId="1" xfId="0" applyNumberFormat="1" applyBorder="1"/>
    <xf numFmtId="3" fontId="0" fillId="0" borderId="0" xfId="0" applyNumberFormat="1" applyFont="1" applyBorder="1" applyAlignment="1">
      <alignment horizontal="right"/>
    </xf>
    <xf numFmtId="49" fontId="0" fillId="0" borderId="3" xfId="0" applyNumberFormat="1" applyBorder="1"/>
    <xf numFmtId="3" fontId="0" fillId="0" borderId="4" xfId="0" applyNumberFormat="1" applyFont="1" applyBorder="1" applyAlignment="1">
      <alignment horizontal="right"/>
    </xf>
    <xf numFmtId="3" fontId="0" fillId="0" borderId="4" xfId="0" applyNumberFormat="1" applyBorder="1"/>
    <xf numFmtId="164" fontId="0" fillId="0" borderId="0" xfId="0" applyNumberFormat="1" applyFont="1" applyBorder="1" applyAlignment="1">
      <alignment horizontal="right"/>
    </xf>
    <xf numFmtId="164" fontId="0" fillId="0" borderId="4" xfId="0" applyNumberFormat="1" applyFont="1" applyBorder="1" applyAlignment="1">
      <alignment horizontal="right"/>
    </xf>
    <xf numFmtId="164" fontId="0" fillId="0" borderId="4" xfId="0" applyNumberFormat="1" applyBorder="1"/>
    <xf numFmtId="2" fontId="0" fillId="0" borderId="2" xfId="0" applyNumberFormat="1" applyBorder="1" applyAlignment="1">
      <alignment horizontal="right"/>
    </xf>
    <xf numFmtId="2" fontId="0" fillId="0" borderId="5" xfId="0" applyNumberFormat="1" applyBorder="1" applyAlignment="1">
      <alignment horizontal="right"/>
    </xf>
    <xf numFmtId="3" fontId="0" fillId="0" borderId="0" xfId="0" applyNumberFormat="1" applyBorder="1"/>
    <xf numFmtId="164" fontId="1" fillId="0" borderId="0" xfId="0" applyNumberFormat="1" applyFont="1" applyBorder="1" applyAlignment="1">
      <alignment horizontal="right"/>
    </xf>
    <xf numFmtId="49" fontId="0" fillId="0" borderId="1" xfId="0" applyNumberFormat="1" applyFont="1" applyBorder="1"/>
    <xf numFmtId="164" fontId="0" fillId="0" borderId="0" xfId="0" applyNumberFormat="1" applyBorder="1"/>
    <xf numFmtId="164" fontId="0" fillId="0" borderId="2" xfId="0" applyNumberFormat="1" applyBorder="1"/>
    <xf numFmtId="164" fontId="0" fillId="0" borderId="5" xfId="0" applyNumberFormat="1" applyBorder="1"/>
    <xf numFmtId="3" fontId="0" fillId="0" borderId="2" xfId="0" applyNumberFormat="1" applyBorder="1"/>
    <xf numFmtId="49" fontId="0" fillId="0" borderId="3" xfId="0" applyNumberFormat="1" applyFont="1" applyBorder="1"/>
    <xf numFmtId="3" fontId="0" fillId="0" borderId="5" xfId="0" applyNumberFormat="1" applyBorder="1"/>
    <xf numFmtId="2" fontId="0" fillId="0" borderId="2" xfId="0" applyNumberFormat="1" applyFont="1" applyBorder="1" applyAlignment="1">
      <alignment horizontal="right"/>
    </xf>
    <xf numFmtId="49" fontId="0" fillId="0" borderId="1" xfId="0" applyNumberFormat="1" applyFont="1" applyBorder="1" applyAlignment="1">
      <alignment horizontal="left" vertical="top" wrapText="1"/>
    </xf>
    <xf numFmtId="3" fontId="0" fillId="0" borderId="0" xfId="0" applyNumberFormat="1" applyFont="1" applyBorder="1" applyAlignment="1">
      <alignment horizontal="center" vertical="center"/>
    </xf>
    <xf numFmtId="2" fontId="0" fillId="0" borderId="2" xfId="0" applyNumberFormat="1" applyFont="1" applyBorder="1" applyAlignment="1">
      <alignment horizontal="center"/>
    </xf>
    <xf numFmtId="2" fontId="0" fillId="0" borderId="5" xfId="0" applyNumberFormat="1" applyFont="1" applyBorder="1" applyAlignment="1">
      <alignment horizontal="right"/>
    </xf>
    <xf numFmtId="0" fontId="0" fillId="0" borderId="0" xfId="0" applyNumberFormat="1" applyFont="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2" fillId="0" borderId="9" xfId="0" applyNumberFormat="1" applyFont="1" applyBorder="1" applyAlignment="1">
      <alignment horizontal="center" vertical="center"/>
    </xf>
    <xf numFmtId="0" fontId="2" fillId="0" borderId="0" xfId="0" applyFont="1" applyFill="1"/>
    <xf numFmtId="0" fontId="0" fillId="0" borderId="0" xfId="0" applyBorder="1"/>
    <xf numFmtId="49" fontId="4" fillId="0" borderId="0" xfId="0" applyNumberFormat="1" applyFont="1" applyBorder="1"/>
    <xf numFmtId="3" fontId="1" fillId="0" borderId="0" xfId="5" applyNumberFormat="1" applyFont="1" applyBorder="1" applyAlignment="1">
      <alignment horizontal="right"/>
    </xf>
    <xf numFmtId="3" fontId="1" fillId="0" borderId="0" xfId="5" applyNumberFormat="1" applyFont="1" applyBorder="1" applyAlignment="1"/>
    <xf numFmtId="0" fontId="2" fillId="0" borderId="1" xfId="0" applyFont="1" applyBorder="1" applyAlignment="1"/>
    <xf numFmtId="0" fontId="2" fillId="0" borderId="0" xfId="0" applyFont="1" applyBorder="1" applyAlignment="1">
      <alignment wrapText="1"/>
    </xf>
    <xf numFmtId="0" fontId="0" fillId="0" borderId="1" xfId="0" applyBorder="1" applyAlignment="1"/>
    <xf numFmtId="2" fontId="1" fillId="0" borderId="0" xfId="0" applyNumberFormat="1" applyFont="1" applyBorder="1" applyAlignment="1"/>
    <xf numFmtId="3" fontId="1" fillId="0" borderId="0" xfId="0" applyNumberFormat="1" applyFont="1" applyBorder="1" applyAlignment="1"/>
    <xf numFmtId="0" fontId="0" fillId="0" borderId="1" xfId="0" applyBorder="1"/>
    <xf numFmtId="0" fontId="0" fillId="0" borderId="3" xfId="0" applyBorder="1"/>
    <xf numFmtId="3" fontId="1" fillId="0" borderId="4" xfId="5" applyNumberFormat="1" applyFont="1" applyBorder="1" applyAlignment="1">
      <alignment horizontal="right"/>
    </xf>
    <xf numFmtId="164" fontId="0" fillId="0" borderId="2" xfId="0" applyNumberFormat="1" applyFont="1" applyBorder="1" applyAlignment="1">
      <alignment horizontal="right"/>
    </xf>
    <xf numFmtId="164" fontId="0" fillId="0" borderId="5" xfId="0" applyNumberFormat="1" applyFont="1" applyBorder="1" applyAlignment="1">
      <alignment horizontal="right"/>
    </xf>
    <xf numFmtId="0" fontId="2" fillId="0" borderId="0" xfId="0" applyFont="1" applyBorder="1" applyAlignment="1">
      <alignment horizontal="center" vertical="center"/>
    </xf>
    <xf numFmtId="164" fontId="0" fillId="0" borderId="0" xfId="0" applyNumberFormat="1"/>
    <xf numFmtId="0" fontId="0" fillId="0" borderId="6" xfId="0" applyBorder="1"/>
    <xf numFmtId="0" fontId="2" fillId="0" borderId="6" xfId="0" applyFont="1" applyBorder="1"/>
    <xf numFmtId="49" fontId="2" fillId="0" borderId="6" xfId="0" applyNumberFormat="1" applyFont="1" applyBorder="1" applyAlignment="1">
      <alignment wrapText="1"/>
    </xf>
    <xf numFmtId="49" fontId="2" fillId="0" borderId="12" xfId="0" applyNumberFormat="1" applyFont="1" applyBorder="1" applyAlignment="1">
      <alignment wrapText="1"/>
    </xf>
    <xf numFmtId="0" fontId="0" fillId="0" borderId="13" xfId="0" applyBorder="1" applyAlignment="1"/>
    <xf numFmtId="0" fontId="0" fillId="0" borderId="13" xfId="0" applyBorder="1"/>
    <xf numFmtId="0" fontId="0" fillId="0" borderId="15" xfId="0" applyBorder="1"/>
    <xf numFmtId="164" fontId="0" fillId="0" borderId="15" xfId="0" applyNumberFormat="1" applyBorder="1"/>
    <xf numFmtId="164" fontId="0" fillId="0" borderId="13" xfId="0" applyNumberFormat="1" applyBorder="1"/>
    <xf numFmtId="164" fontId="0" fillId="0" borderId="6" xfId="0" applyNumberFormat="1" applyBorder="1"/>
    <xf numFmtId="49" fontId="2" fillId="0" borderId="6" xfId="0" applyNumberFormat="1" applyFont="1" applyBorder="1" applyAlignment="1">
      <alignment horizontal="left" wrapText="1"/>
    </xf>
    <xf numFmtId="49" fontId="0" fillId="0" borderId="6" xfId="0" applyNumberFormat="1" applyFont="1" applyBorder="1" applyAlignment="1">
      <alignment horizontal="left" vertical="top" wrapText="1"/>
    </xf>
    <xf numFmtId="0" fontId="2" fillId="0" borderId="15" xfId="0" applyFont="1" applyBorder="1"/>
    <xf numFmtId="0" fontId="2" fillId="0" borderId="13" xfId="0" applyFont="1" applyBorder="1"/>
    <xf numFmtId="164" fontId="0" fillId="3" borderId="13" xfId="0" applyNumberFormat="1" applyFill="1" applyBorder="1"/>
    <xf numFmtId="164" fontId="0" fillId="3" borderId="15" xfId="0" applyNumberFormat="1" applyFill="1" applyBorder="1"/>
    <xf numFmtId="164" fontId="0" fillId="3" borderId="11" xfId="0" applyNumberFormat="1" applyFill="1" applyBorder="1"/>
    <xf numFmtId="164" fontId="0" fillId="3" borderId="6" xfId="0" applyNumberFormat="1" applyFill="1" applyBorder="1"/>
    <xf numFmtId="164" fontId="0" fillId="3" borderId="12" xfId="0" applyNumberFormat="1" applyFill="1" applyBorder="1"/>
    <xf numFmtId="0" fontId="0" fillId="4" borderId="15" xfId="0" applyFill="1" applyBorder="1"/>
    <xf numFmtId="0" fontId="2" fillId="4" borderId="6" xfId="0" applyFont="1" applyFill="1" applyBorder="1"/>
    <xf numFmtId="0" fontId="2" fillId="4" borderId="12" xfId="0" applyFont="1" applyFill="1" applyBorder="1"/>
    <xf numFmtId="0" fontId="0" fillId="4" borderId="6" xfId="0" applyFill="1" applyBorder="1"/>
    <xf numFmtId="0" fontId="5" fillId="0" borderId="0" xfId="0" applyFont="1"/>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164" fontId="2" fillId="0" borderId="13" xfId="0" applyNumberFormat="1" applyFont="1" applyBorder="1" applyAlignment="1">
      <alignment wrapText="1"/>
    </xf>
    <xf numFmtId="164" fontId="2" fillId="0" borderId="12" xfId="0" applyNumberFormat="1" applyFont="1" applyBorder="1"/>
    <xf numFmtId="164" fontId="2" fillId="0" borderId="6" xfId="0" applyNumberFormat="1" applyFont="1" applyBorder="1"/>
    <xf numFmtId="0" fontId="2" fillId="0" borderId="0" xfId="0" applyFont="1" applyBorder="1"/>
    <xf numFmtId="164" fontId="0" fillId="0" borderId="0" xfId="0" applyNumberFormat="1" applyFill="1" applyBorder="1"/>
    <xf numFmtId="164" fontId="1" fillId="0" borderId="0" xfId="0" applyNumberFormat="1" applyFont="1" applyFill="1" applyBorder="1"/>
    <xf numFmtId="164" fontId="1" fillId="0" borderId="0" xfId="0" applyNumberFormat="1" applyFont="1" applyFill="1" applyBorder="1" applyAlignment="1">
      <alignment horizontal="left" vertical="top" wrapText="1"/>
    </xf>
    <xf numFmtId="4" fontId="0" fillId="0" borderId="0" xfId="0" applyNumberFormat="1" applyAlignment="1">
      <alignment horizontal="right"/>
    </xf>
    <xf numFmtId="164" fontId="1" fillId="0" borderId="13" xfId="0" applyNumberFormat="1" applyFont="1" applyBorder="1" applyAlignment="1">
      <alignment horizontal="right"/>
    </xf>
    <xf numFmtId="164" fontId="1" fillId="0" borderId="15" xfId="0" applyNumberFormat="1" applyFont="1" applyBorder="1"/>
    <xf numFmtId="164" fontId="1" fillId="0" borderId="15" xfId="0" applyNumberFormat="1" applyFont="1" applyBorder="1" applyAlignment="1">
      <alignment horizontal="right"/>
    </xf>
    <xf numFmtId="164" fontId="1" fillId="0" borderId="0" xfId="0" applyNumberFormat="1" applyFont="1"/>
    <xf numFmtId="164" fontId="1" fillId="0" borderId="13" xfId="0" applyNumberFormat="1" applyFont="1" applyBorder="1"/>
    <xf numFmtId="164" fontId="1" fillId="0" borderId="6" xfId="0" applyNumberFormat="1" applyFont="1" applyBorder="1" applyAlignment="1">
      <alignment horizontal="right"/>
    </xf>
    <xf numFmtId="164" fontId="1" fillId="0" borderId="6" xfId="0" applyNumberFormat="1" applyFont="1" applyBorder="1"/>
    <xf numFmtId="0" fontId="1" fillId="0" borderId="6" xfId="0" applyFont="1" applyBorder="1"/>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3" fontId="1" fillId="0" borderId="6" xfId="0" applyNumberFormat="1" applyFont="1" applyBorder="1"/>
    <xf numFmtId="0" fontId="1" fillId="0" borderId="15" xfId="0" applyFont="1" applyBorder="1"/>
    <xf numFmtId="0" fontId="1" fillId="0" borderId="13" xfId="0" applyFont="1" applyBorder="1"/>
    <xf numFmtId="0" fontId="1" fillId="0" borderId="11" xfId="0" applyFont="1" applyBorder="1"/>
    <xf numFmtId="164" fontId="1" fillId="0" borderId="11" xfId="0" applyNumberFormat="1" applyFont="1" applyBorder="1"/>
    <xf numFmtId="0" fontId="1" fillId="0" borderId="0" xfId="0" applyFont="1" applyBorder="1" applyAlignment="1">
      <alignment horizontal="left" vertical="center" wrapText="1"/>
    </xf>
    <xf numFmtId="164" fontId="0" fillId="0" borderId="9" xfId="0" applyNumberFormat="1" applyBorder="1"/>
    <xf numFmtId="164" fontId="0" fillId="0" borderId="11" xfId="0" applyNumberFormat="1" applyBorder="1"/>
    <xf numFmtId="164" fontId="2" fillId="0" borderId="14" xfId="0" applyNumberFormat="1" applyFont="1" applyBorder="1"/>
    <xf numFmtId="164" fontId="0" fillId="0" borderId="10" xfId="0" applyNumberFormat="1" applyBorder="1"/>
    <xf numFmtId="164" fontId="0" fillId="0" borderId="6" xfId="0" applyNumberFormat="1" applyFill="1" applyBorder="1"/>
    <xf numFmtId="0" fontId="2" fillId="3" borderId="13" xfId="0" applyFont="1" applyFill="1" applyBorder="1"/>
    <xf numFmtId="0" fontId="0" fillId="3" borderId="15" xfId="0" applyFill="1" applyBorder="1"/>
    <xf numFmtId="0" fontId="2" fillId="3" borderId="11" xfId="0" applyFont="1" applyFill="1" applyBorder="1"/>
    <xf numFmtId="0" fontId="2" fillId="3" borderId="15" xfId="0" applyFont="1" applyFill="1" applyBorder="1"/>
    <xf numFmtId="0" fontId="6" fillId="0" borderId="0" xfId="0" applyFont="1" applyBorder="1"/>
    <xf numFmtId="0" fontId="7" fillId="0" borderId="0" xfId="0" applyFont="1" applyBorder="1"/>
    <xf numFmtId="0" fontId="7" fillId="0" borderId="0" xfId="0" applyFont="1"/>
    <xf numFmtId="0" fontId="7" fillId="0" borderId="0" xfId="0" applyFont="1" applyAlignment="1">
      <alignment horizontal="right" wrapText="1"/>
    </xf>
    <xf numFmtId="4" fontId="6" fillId="0" borderId="0" xfId="0" applyNumberFormat="1" applyFont="1"/>
    <xf numFmtId="4" fontId="6" fillId="0" borderId="0" xfId="0" applyNumberFormat="1" applyFont="1" applyBorder="1"/>
    <xf numFmtId="4" fontId="6" fillId="0" borderId="0" xfId="0" applyNumberFormat="1" applyFont="1" applyFill="1" applyBorder="1"/>
    <xf numFmtId="2" fontId="6" fillId="0" borderId="0" xfId="0" applyNumberFormat="1" applyFont="1"/>
    <xf numFmtId="164" fontId="0" fillId="0" borderId="11" xfId="0" applyNumberFormat="1" applyFill="1" applyBorder="1"/>
    <xf numFmtId="2" fontId="6" fillId="0" borderId="0" xfId="0" applyNumberFormat="1" applyFont="1" applyFill="1" applyBorder="1"/>
    <xf numFmtId="164" fontId="0" fillId="0" borderId="13" xfId="0" applyNumberFormat="1" applyFill="1" applyBorder="1"/>
    <xf numFmtId="0" fontId="2" fillId="3"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2" fontId="2" fillId="3" borderId="6" xfId="0" applyNumberFormat="1" applyFont="1" applyFill="1" applyBorder="1" applyAlignment="1">
      <alignment wrapText="1"/>
    </xf>
    <xf numFmtId="164" fontId="1" fillId="0" borderId="6" xfId="0" applyNumberFormat="1" applyFont="1" applyFill="1" applyBorder="1"/>
    <xf numFmtId="0" fontId="0" fillId="0" borderId="0" xfId="0" applyNumberFormat="1"/>
    <xf numFmtId="0" fontId="2" fillId="0" borderId="12"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4" borderId="15" xfId="0" applyFont="1" applyFill="1" applyBorder="1" applyAlignment="1">
      <alignment horizontal="center"/>
    </xf>
    <xf numFmtId="0" fontId="2" fillId="4" borderId="6" xfId="0" applyFont="1" applyFill="1" applyBorder="1" applyAlignment="1">
      <alignment horizontal="center"/>
    </xf>
    <xf numFmtId="0" fontId="2" fillId="4" borderId="12" xfId="0" applyFont="1" applyFill="1" applyBorder="1" applyAlignment="1">
      <alignment horizontal="center"/>
    </xf>
    <xf numFmtId="0" fontId="2" fillId="0" borderId="0" xfId="0" applyFont="1" applyFill="1" applyBorder="1" applyAlignment="1">
      <alignment vertical="center"/>
    </xf>
    <xf numFmtId="0" fontId="2" fillId="0" borderId="0" xfId="0" applyFont="1" applyBorder="1" applyAlignment="1">
      <alignment vertical="center"/>
    </xf>
    <xf numFmtId="0" fontId="2" fillId="0" borderId="15" xfId="0" applyFont="1" applyBorder="1" applyAlignment="1">
      <alignment horizontal="center"/>
    </xf>
    <xf numFmtId="164" fontId="1" fillId="0" borderId="0" xfId="0" applyNumberFormat="1" applyFont="1" applyFill="1" applyBorder="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center" vertical="center"/>
    </xf>
  </cellXfs>
  <cellStyles count="7">
    <cellStyle name="Millares [0] 2" xfId="1"/>
    <cellStyle name="Normal" xfId="0" builtinId="0"/>
    <cellStyle name="Normal 2" xfId="2"/>
    <cellStyle name="Normal 2 2" xfId="3"/>
    <cellStyle name="Normal 2 2 2" xfId="4"/>
    <cellStyle name="Normal_070419 Tablas resiudos urbanos actualizar 2005 EnvioIMA05-2" xfId="5"/>
    <cellStyle name="Porcentual 2" xfId="6"/>
  </cellStyles>
  <dxfs count="0"/>
  <tableStyles count="0" defaultTableStyle="TableStyleMedium9" defaultPivotStyle="PivotStyleLight16"/>
  <colors>
    <mruColors>
      <color rgb="FFFFCC66"/>
      <color rgb="FF3333FF"/>
      <color rgb="FF9966FF"/>
      <color rgb="FFC2E49C"/>
      <color rgb="FFCCFF99"/>
      <color rgb="FFD60093"/>
      <color rgb="FFD3F18F"/>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2726979666960719"/>
          <c:y val="0.20496409171875099"/>
          <c:w val="0.78490817278545577"/>
          <c:h val="0.61417650131863011"/>
        </c:manualLayout>
      </c:layout>
      <c:barChart>
        <c:barDir val="col"/>
        <c:grouping val="clustered"/>
        <c:ser>
          <c:idx val="0"/>
          <c:order val="0"/>
          <c:tx>
            <c:strRef>
              <c:f>Reciclado_Envases!$B$60</c:f>
              <c:strCache>
                <c:ptCount val="1"/>
                <c:pt idx="0">
                  <c:v>Envases reciclados (t)</c:v>
                </c:pt>
              </c:strCache>
            </c:strRef>
          </c:tx>
          <c:spPr>
            <a:solidFill>
              <a:schemeClr val="bg2">
                <a:lumMod val="75000"/>
              </a:schemeClr>
            </a:solidFill>
          </c:spPr>
          <c:cat>
            <c:numRef>
              <c:f>Reciclado_Envases!$B$59:$I$59</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Reciclado_Envases!$B$69:$I$69</c:f>
              <c:numCache>
                <c:formatCode>#,##0.0</c:formatCode>
                <c:ptCount val="8"/>
                <c:pt idx="0">
                  <c:v>51788.553</c:v>
                </c:pt>
                <c:pt idx="1">
                  <c:v>61581.760000000002</c:v>
                </c:pt>
                <c:pt idx="2">
                  <c:v>67519.56132371811</c:v>
                </c:pt>
                <c:pt idx="3">
                  <c:v>83964.557328674797</c:v>
                </c:pt>
                <c:pt idx="4">
                  <c:v>83695.600000000006</c:v>
                </c:pt>
                <c:pt idx="5">
                  <c:v>89620.422000000006</c:v>
                </c:pt>
                <c:pt idx="6">
                  <c:v>83015</c:v>
                </c:pt>
                <c:pt idx="7">
                  <c:v>79898</c:v>
                </c:pt>
              </c:numCache>
            </c:numRef>
          </c:val>
        </c:ser>
        <c:axId val="79659776"/>
        <c:axId val="79661312"/>
      </c:barChart>
      <c:lineChart>
        <c:grouping val="standard"/>
        <c:ser>
          <c:idx val="1"/>
          <c:order val="1"/>
          <c:tx>
            <c:strRef>
              <c:f>Reciclado_Envases!$B$73</c:f>
              <c:strCache>
                <c:ptCount val="1"/>
                <c:pt idx="0">
                  <c:v>Envases reciclados por habitante (kg/hab)</c:v>
                </c:pt>
              </c:strCache>
            </c:strRef>
          </c:tx>
          <c:spPr>
            <a:ln>
              <a:solidFill>
                <a:srgbClr val="3333FF"/>
              </a:solidFill>
            </a:ln>
            <a:effectLst>
              <a:outerShdw blurRad="50800" dist="38100" dir="2700000" algn="tl" rotWithShape="0">
                <a:prstClr val="black">
                  <a:alpha val="40000"/>
                </a:prstClr>
              </a:outerShdw>
            </a:effectLst>
          </c:spPr>
          <c:marker>
            <c:spPr>
              <a:solidFill>
                <a:srgbClr val="3333FF"/>
              </a:solidFill>
              <a:ln>
                <a:solidFill>
                  <a:srgbClr val="3333FF"/>
                </a:solidFill>
              </a:ln>
              <a:effectLst>
                <a:outerShdw blurRad="50800" dist="38100" dir="2700000" algn="tl" rotWithShape="0">
                  <a:prstClr val="black">
                    <a:alpha val="40000"/>
                  </a:prstClr>
                </a:outerShdw>
              </a:effectLst>
            </c:spPr>
          </c:marker>
          <c:dLbls>
            <c:dLbl>
              <c:idx val="0"/>
              <c:layout>
                <c:manualLayout>
                  <c:x val="-2.2130013831258639E-2"/>
                  <c:y val="-5.1159072741806547E-2"/>
                </c:manualLayout>
              </c:layout>
              <c:showVal val="1"/>
            </c:dLbl>
            <c:dLbl>
              <c:idx val="1"/>
              <c:layout>
                <c:manualLayout>
                  <c:x val="-2.0285846011987092E-2"/>
                  <c:y val="-3.5171862509992012E-2"/>
                </c:manualLayout>
              </c:layout>
              <c:showVal val="1"/>
            </c:dLbl>
            <c:dLbl>
              <c:idx val="2"/>
              <c:layout>
                <c:manualLayout>
                  <c:x val="-2.2130013831258639E-2"/>
                  <c:y val="-4.1566746602717815E-2"/>
                </c:manualLayout>
              </c:layout>
              <c:showVal val="1"/>
            </c:dLbl>
            <c:dLbl>
              <c:idx val="3"/>
              <c:layout>
                <c:manualLayout>
                  <c:x val="-2.7662517289073429E-2"/>
                  <c:y val="-4.4764188649080813E-2"/>
                </c:manualLayout>
              </c:layout>
              <c:showVal val="1"/>
            </c:dLbl>
            <c:dLbl>
              <c:idx val="4"/>
              <c:layout>
                <c:manualLayout>
                  <c:x val="-7.3766712770862164E-3"/>
                  <c:y val="-3.1974420463629173E-2"/>
                </c:manualLayout>
              </c:layout>
              <c:showVal val="1"/>
            </c:dLbl>
            <c:dLbl>
              <c:idx val="5"/>
              <c:layout>
                <c:manualLayout>
                  <c:x val="1.8441678192715589E-3"/>
                  <c:y val="-2.2382094324540341E-2"/>
                </c:manualLayout>
              </c:layout>
              <c:showVal val="1"/>
            </c:dLbl>
            <c:dLbl>
              <c:idx val="6"/>
              <c:layout>
                <c:manualLayout>
                  <c:x val="1.1065006915629319E-2"/>
                  <c:y val="-9.5923261390887561E-3"/>
                </c:manualLayout>
              </c:layout>
              <c:showVal val="1"/>
            </c:dLbl>
            <c:dLbl>
              <c:idx val="7"/>
              <c:layout>
                <c:manualLayout>
                  <c:x val="5.5325034578146788E-3"/>
                  <c:y val="0"/>
                </c:manualLayout>
              </c:layout>
              <c:showVal val="1"/>
            </c:dLbl>
            <c:txPr>
              <a:bodyPr/>
              <a:lstStyle/>
              <a:p>
                <a:pPr>
                  <a:defRPr sz="1050" b="0">
                    <a:latin typeface="Arial" pitchFamily="34" charset="0"/>
                    <a:cs typeface="Arial" pitchFamily="34" charset="0"/>
                  </a:defRPr>
                </a:pPr>
                <a:endParaRPr lang="es-ES"/>
              </a:p>
            </c:txPr>
            <c:showVal val="1"/>
          </c:dLbls>
          <c:cat>
            <c:strRef>
              <c:f>Reciclado_Envases!$B$72:$I$72</c:f>
              <c:strCache>
                <c:ptCount val="8"/>
                <c:pt idx="0">
                  <c:v>2005</c:v>
                </c:pt>
                <c:pt idx="1">
                  <c:v>2006</c:v>
                </c:pt>
                <c:pt idx="2">
                  <c:v>2007</c:v>
                </c:pt>
                <c:pt idx="3">
                  <c:v>2008</c:v>
                </c:pt>
                <c:pt idx="4">
                  <c:v>2009</c:v>
                </c:pt>
                <c:pt idx="5">
                  <c:v>2010</c:v>
                </c:pt>
                <c:pt idx="6">
                  <c:v>2011</c:v>
                </c:pt>
                <c:pt idx="7">
                  <c:v>2012</c:v>
                </c:pt>
              </c:strCache>
            </c:strRef>
          </c:cat>
          <c:val>
            <c:numRef>
              <c:f>Reciclado_Envases!$B$82:$I$82</c:f>
              <c:numCache>
                <c:formatCode>#,##0.0</c:formatCode>
                <c:ptCount val="8"/>
                <c:pt idx="0">
                  <c:v>11.03414789293376</c:v>
                </c:pt>
                <c:pt idx="1">
                  <c:v>11.4</c:v>
                </c:pt>
                <c:pt idx="2">
                  <c:v>10.93</c:v>
                </c:pt>
                <c:pt idx="3">
                  <c:v>11.692034815644417</c:v>
                </c:pt>
                <c:pt idx="4">
                  <c:v>12.165655396298387</c:v>
                </c:pt>
                <c:pt idx="5">
                  <c:v>12.42575445483287</c:v>
                </c:pt>
                <c:pt idx="6">
                  <c:v>8.6176069568008558</c:v>
                </c:pt>
                <c:pt idx="7">
                  <c:v>6.1</c:v>
                </c:pt>
              </c:numCache>
            </c:numRef>
          </c:val>
        </c:ser>
        <c:marker val="1"/>
        <c:axId val="80086528"/>
        <c:axId val="80084992"/>
      </c:lineChart>
      <c:catAx>
        <c:axId val="79659776"/>
        <c:scaling>
          <c:orientation val="minMax"/>
        </c:scaling>
        <c:axPos val="b"/>
        <c:numFmt formatCode="General" sourceLinked="1"/>
        <c:tickLblPos val="nextTo"/>
        <c:txPr>
          <a:bodyPr/>
          <a:lstStyle/>
          <a:p>
            <a:pPr>
              <a:defRPr sz="1100">
                <a:latin typeface="Arial" pitchFamily="34" charset="0"/>
                <a:cs typeface="Arial" pitchFamily="34" charset="0"/>
              </a:defRPr>
            </a:pPr>
            <a:endParaRPr lang="es-ES"/>
          </a:p>
        </c:txPr>
        <c:crossAx val="79661312"/>
        <c:crosses val="autoZero"/>
        <c:auto val="1"/>
        <c:lblAlgn val="ctr"/>
        <c:lblOffset val="100"/>
      </c:catAx>
      <c:valAx>
        <c:axId val="79661312"/>
        <c:scaling>
          <c:orientation val="minMax"/>
        </c:scaling>
        <c:axPos val="l"/>
        <c:majorGridlines/>
        <c:numFmt formatCode="#,##0" sourceLinked="0"/>
        <c:tickLblPos val="nextTo"/>
        <c:txPr>
          <a:bodyPr/>
          <a:lstStyle/>
          <a:p>
            <a:pPr>
              <a:defRPr sz="1100">
                <a:latin typeface="Arial" pitchFamily="34" charset="0"/>
                <a:cs typeface="Arial" pitchFamily="34" charset="0"/>
              </a:defRPr>
            </a:pPr>
            <a:endParaRPr lang="es-ES"/>
          </a:p>
        </c:txPr>
        <c:crossAx val="79659776"/>
        <c:crosses val="autoZero"/>
        <c:crossBetween val="between"/>
      </c:valAx>
      <c:valAx>
        <c:axId val="80084992"/>
        <c:scaling>
          <c:orientation val="minMax"/>
        </c:scaling>
        <c:axPos val="r"/>
        <c:numFmt formatCode="#,##0" sourceLinked="0"/>
        <c:tickLblPos val="nextTo"/>
        <c:txPr>
          <a:bodyPr/>
          <a:lstStyle/>
          <a:p>
            <a:pPr>
              <a:defRPr sz="1100">
                <a:latin typeface="Arial" pitchFamily="34" charset="0"/>
                <a:cs typeface="Arial" pitchFamily="34" charset="0"/>
              </a:defRPr>
            </a:pPr>
            <a:endParaRPr lang="es-ES"/>
          </a:p>
        </c:txPr>
        <c:crossAx val="80086528"/>
        <c:crosses val="max"/>
        <c:crossBetween val="between"/>
      </c:valAx>
      <c:catAx>
        <c:axId val="80086528"/>
        <c:scaling>
          <c:orientation val="minMax"/>
        </c:scaling>
        <c:delete val="1"/>
        <c:axPos val="b"/>
        <c:tickLblPos val="none"/>
        <c:crossAx val="80084992"/>
        <c:crosses val="autoZero"/>
        <c:auto val="1"/>
        <c:lblAlgn val="ctr"/>
        <c:lblOffset val="100"/>
      </c:catAx>
    </c:plotArea>
    <c:legend>
      <c:legendPos val="b"/>
      <c:layout/>
      <c:txPr>
        <a:bodyPr/>
        <a:lstStyle/>
        <a:p>
          <a:pPr>
            <a:defRPr sz="1100">
              <a:latin typeface="Arial" pitchFamily="34" charset="0"/>
              <a:cs typeface="Arial" pitchFamily="34" charset="0"/>
            </a:defRPr>
          </a:pPr>
          <a:endParaRPr lang="es-ES"/>
        </a:p>
      </c:txPr>
    </c:legend>
    <c:plotVisOnly val="1"/>
    <c:dispBlanksAs val="gap"/>
  </c:chart>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4015953576718423"/>
          <c:y val="0.14052143482064741"/>
          <c:w val="0.75974233817222714"/>
          <c:h val="0.66609812235009325"/>
        </c:manualLayout>
      </c:layout>
      <c:barChart>
        <c:barDir val="col"/>
        <c:grouping val="clustered"/>
        <c:ser>
          <c:idx val="1"/>
          <c:order val="0"/>
          <c:tx>
            <c:strRef>
              <c:f>Reciclado_Vidrio!$B$7</c:f>
              <c:strCache>
                <c:ptCount val="1"/>
                <c:pt idx="0">
                  <c:v>Vidrio reciclado (t)</c:v>
                </c:pt>
              </c:strCache>
            </c:strRef>
          </c:tx>
          <c:spPr>
            <a:solidFill>
              <a:schemeClr val="accent3">
                <a:lumMod val="60000"/>
                <a:lumOff val="40000"/>
              </a:schemeClr>
            </a:solidFill>
          </c:spPr>
          <c:cat>
            <c:numRef>
              <c:f>Reciclado_Vidrio!$B$20:$J$20</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Reciclado_Vidrio!$B$16:$J$16</c:f>
              <c:numCache>
                <c:formatCode>#,##0</c:formatCode>
                <c:ptCount val="9"/>
                <c:pt idx="0" formatCode="#,##0.0">
                  <c:v>54162.959000000003</c:v>
                </c:pt>
                <c:pt idx="1">
                  <c:v>99701</c:v>
                </c:pt>
                <c:pt idx="2" formatCode="#,##0.0">
                  <c:v>107714.9</c:v>
                </c:pt>
                <c:pt idx="3" formatCode="#,##0.0">
                  <c:v>107714.9</c:v>
                </c:pt>
                <c:pt idx="4" formatCode="#,##0.0">
                  <c:v>125104.73284759998</c:v>
                </c:pt>
                <c:pt idx="5" formatCode="#,##0.0">
                  <c:v>78888.84</c:v>
                </c:pt>
                <c:pt idx="6" formatCode="#,##0.0">
                  <c:v>82031.163</c:v>
                </c:pt>
                <c:pt idx="7" formatCode="#,##0.0">
                  <c:v>74820.258000000002</c:v>
                </c:pt>
                <c:pt idx="8" formatCode="#,##0.0">
                  <c:v>76114.41</c:v>
                </c:pt>
              </c:numCache>
            </c:numRef>
          </c:val>
        </c:ser>
        <c:axId val="80171008"/>
        <c:axId val="80172544"/>
      </c:barChart>
      <c:lineChart>
        <c:grouping val="standard"/>
        <c:ser>
          <c:idx val="0"/>
          <c:order val="1"/>
          <c:tx>
            <c:strRef>
              <c:f>Reciclado_Vidrio!$B$21</c:f>
              <c:strCache>
                <c:ptCount val="1"/>
                <c:pt idx="0">
                  <c:v>Vidrio reciclado (kg/hab)</c:v>
                </c:pt>
              </c:strCache>
            </c:strRef>
          </c:tx>
          <c:spPr>
            <a:ln>
              <a:solidFill>
                <a:srgbClr val="C00000"/>
              </a:solidFill>
            </a:ln>
          </c:spPr>
          <c:marker>
            <c:spPr>
              <a:solidFill>
                <a:srgbClr val="D60093"/>
              </a:solidFill>
              <a:ln>
                <a:solidFill>
                  <a:srgbClr val="C00000"/>
                </a:solidFill>
              </a:ln>
            </c:spPr>
          </c:marker>
          <c:dLbls>
            <c:txPr>
              <a:bodyPr/>
              <a:lstStyle/>
              <a:p>
                <a:pPr>
                  <a:defRPr sz="1100" b="0">
                    <a:latin typeface="Arial" pitchFamily="34" charset="0"/>
                    <a:cs typeface="Arial" pitchFamily="34" charset="0"/>
                  </a:defRPr>
                </a:pPr>
                <a:endParaRPr lang="es-ES"/>
              </a:p>
            </c:txPr>
            <c:dLblPos val="t"/>
            <c:showVal val="1"/>
          </c:dLbls>
          <c:cat>
            <c:strRef>
              <c:f>Reciclado_Vidrio!$B$19:$J$20</c:f>
              <c:strCache>
                <c:ptCount val="9"/>
                <c:pt idx="0">
                  <c:v>2004</c:v>
                </c:pt>
                <c:pt idx="1">
                  <c:v>2005</c:v>
                </c:pt>
                <c:pt idx="2">
                  <c:v>2006</c:v>
                </c:pt>
                <c:pt idx="3">
                  <c:v>2007</c:v>
                </c:pt>
                <c:pt idx="4">
                  <c:v>2008</c:v>
                </c:pt>
                <c:pt idx="5">
                  <c:v>2009</c:v>
                </c:pt>
                <c:pt idx="6">
                  <c:v>2010</c:v>
                </c:pt>
                <c:pt idx="7">
                  <c:v>2011</c:v>
                </c:pt>
                <c:pt idx="8">
                  <c:v>2012</c:v>
                </c:pt>
              </c:strCache>
            </c:strRef>
          </c:cat>
          <c:val>
            <c:numRef>
              <c:f>Reciclado_Vidrio!$B$30:$J$30</c:f>
              <c:numCache>
                <c:formatCode>General</c:formatCode>
                <c:ptCount val="9"/>
                <c:pt idx="0" formatCode="#,##0.0">
                  <c:v>7.0455716656533358</c:v>
                </c:pt>
                <c:pt idx="1">
                  <c:v>12.7</c:v>
                </c:pt>
                <c:pt idx="2" formatCode="#,##0.0">
                  <c:v>13.51</c:v>
                </c:pt>
                <c:pt idx="3" formatCode="#,##0.0">
                  <c:v>13.365025278985778</c:v>
                </c:pt>
                <c:pt idx="4" formatCode="#,##0.0">
                  <c:v>15.252545389857866</c:v>
                </c:pt>
                <c:pt idx="5" formatCode="#,##0.0">
                  <c:v>9.5013334460647165</c:v>
                </c:pt>
                <c:pt idx="6" formatCode="#,##0.0">
                  <c:v>9.7994753299346851</c:v>
                </c:pt>
                <c:pt idx="7" formatCode="#,##0.0">
                  <c:v>8.8816894667229818</c:v>
                </c:pt>
                <c:pt idx="8" formatCode="#,##0.0">
                  <c:v>9.0076384750978793</c:v>
                </c:pt>
              </c:numCache>
            </c:numRef>
          </c:val>
        </c:ser>
        <c:marker val="1"/>
        <c:axId val="80192256"/>
        <c:axId val="80174080"/>
      </c:lineChart>
      <c:catAx>
        <c:axId val="80171008"/>
        <c:scaling>
          <c:orientation val="minMax"/>
        </c:scaling>
        <c:axPos val="b"/>
        <c:numFmt formatCode="General" sourceLinked="1"/>
        <c:tickLblPos val="nextTo"/>
        <c:txPr>
          <a:bodyPr/>
          <a:lstStyle/>
          <a:p>
            <a:pPr>
              <a:defRPr sz="1100">
                <a:latin typeface="Arial" pitchFamily="34" charset="0"/>
                <a:cs typeface="Arial" pitchFamily="34" charset="0"/>
              </a:defRPr>
            </a:pPr>
            <a:endParaRPr lang="es-ES"/>
          </a:p>
        </c:txPr>
        <c:crossAx val="80172544"/>
        <c:crosses val="autoZero"/>
        <c:auto val="1"/>
        <c:lblAlgn val="ctr"/>
        <c:lblOffset val="100"/>
      </c:catAx>
      <c:valAx>
        <c:axId val="80172544"/>
        <c:scaling>
          <c:orientation val="minMax"/>
        </c:scaling>
        <c:axPos val="l"/>
        <c:majorGridlines/>
        <c:numFmt formatCode="#,##0" sourceLinked="0"/>
        <c:tickLblPos val="nextTo"/>
        <c:txPr>
          <a:bodyPr/>
          <a:lstStyle/>
          <a:p>
            <a:pPr>
              <a:defRPr sz="1100">
                <a:latin typeface="Arial" pitchFamily="34" charset="0"/>
                <a:cs typeface="Arial" pitchFamily="34" charset="0"/>
              </a:defRPr>
            </a:pPr>
            <a:endParaRPr lang="es-ES"/>
          </a:p>
        </c:txPr>
        <c:crossAx val="80171008"/>
        <c:crosses val="autoZero"/>
        <c:crossBetween val="between"/>
      </c:valAx>
      <c:valAx>
        <c:axId val="80174080"/>
        <c:scaling>
          <c:orientation val="minMax"/>
        </c:scaling>
        <c:axPos val="r"/>
        <c:numFmt formatCode="#,##0" sourceLinked="0"/>
        <c:tickLblPos val="nextTo"/>
        <c:txPr>
          <a:bodyPr/>
          <a:lstStyle/>
          <a:p>
            <a:pPr>
              <a:defRPr sz="1050">
                <a:latin typeface="Arial" pitchFamily="34" charset="0"/>
                <a:cs typeface="Arial" pitchFamily="34" charset="0"/>
              </a:defRPr>
            </a:pPr>
            <a:endParaRPr lang="es-ES"/>
          </a:p>
        </c:txPr>
        <c:crossAx val="80192256"/>
        <c:crosses val="max"/>
        <c:crossBetween val="between"/>
      </c:valAx>
      <c:catAx>
        <c:axId val="80192256"/>
        <c:scaling>
          <c:orientation val="minMax"/>
        </c:scaling>
        <c:delete val="1"/>
        <c:axPos val="b"/>
        <c:numFmt formatCode="General" sourceLinked="1"/>
        <c:tickLblPos val="none"/>
        <c:crossAx val="80174080"/>
        <c:crosses val="autoZero"/>
        <c:auto val="1"/>
        <c:lblAlgn val="ctr"/>
        <c:lblOffset val="100"/>
      </c:catAx>
    </c:plotArea>
    <c:legend>
      <c:legendPos val="b"/>
      <c:layout>
        <c:manualLayout>
          <c:xMode val="edge"/>
          <c:yMode val="edge"/>
          <c:x val="0.26480632897875328"/>
          <c:y val="0.9142464499629851"/>
          <c:w val="0.5037644498716084"/>
          <c:h val="6.1821926105390702E-2"/>
        </c:manualLayout>
      </c:layout>
      <c:txPr>
        <a:bodyPr/>
        <a:lstStyle/>
        <a:p>
          <a:pPr>
            <a:defRPr sz="1100">
              <a:latin typeface="Arial" pitchFamily="34" charset="0"/>
              <a:cs typeface="Arial" pitchFamily="34" charset="0"/>
            </a:defRPr>
          </a:pPr>
          <a:endParaRPr lang="es-ES"/>
        </a:p>
      </c:txPr>
    </c:legend>
    <c:plotVisOnly val="1"/>
    <c:dispBlanksAs val="gap"/>
  </c:chart>
  <c:printSettings>
    <c:headerFooter/>
    <c:pageMargins b="0.75000000000000122" l="0.70000000000000062" r="0.70000000000000062" t="0.7500000000000012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300">
                <a:solidFill>
                  <a:schemeClr val="tx1">
                    <a:lumMod val="65000"/>
                    <a:lumOff val="35000"/>
                  </a:schemeClr>
                </a:solidFill>
                <a:latin typeface="Arial" pitchFamily="34" charset="0"/>
                <a:cs typeface="Arial" pitchFamily="34" charset="0"/>
              </a:defRPr>
            </a:pPr>
            <a:r>
              <a:rPr lang="en-US" sz="1300">
                <a:solidFill>
                  <a:schemeClr val="tx1">
                    <a:lumMod val="65000"/>
                    <a:lumOff val="35000"/>
                  </a:schemeClr>
                </a:solidFill>
                <a:latin typeface="Arial" pitchFamily="34" charset="0"/>
                <a:cs typeface="Arial" pitchFamily="34" charset="0"/>
              </a:rPr>
              <a:t>Total de reciclado</a:t>
            </a:r>
            <a:r>
              <a:rPr lang="en-US" sz="1300" baseline="0">
                <a:solidFill>
                  <a:schemeClr val="tx1">
                    <a:lumMod val="65000"/>
                    <a:lumOff val="35000"/>
                  </a:schemeClr>
                </a:solidFill>
                <a:latin typeface="Arial" pitchFamily="34" charset="0"/>
                <a:cs typeface="Arial" pitchFamily="34" charset="0"/>
              </a:rPr>
              <a:t> de </a:t>
            </a:r>
            <a:r>
              <a:rPr lang="en-US" sz="1300">
                <a:solidFill>
                  <a:schemeClr val="tx1">
                    <a:lumMod val="65000"/>
                    <a:lumOff val="35000"/>
                  </a:schemeClr>
                </a:solidFill>
                <a:latin typeface="Arial" pitchFamily="34" charset="0"/>
                <a:cs typeface="Arial" pitchFamily="34" charset="0"/>
              </a:rPr>
              <a:t>papel-cartón en Andalucía 2005-2012 </a:t>
            </a:r>
          </a:p>
        </c:rich>
      </c:tx>
      <c:layout/>
    </c:title>
    <c:plotArea>
      <c:layout/>
      <c:barChart>
        <c:barDir val="col"/>
        <c:grouping val="clustered"/>
        <c:ser>
          <c:idx val="0"/>
          <c:order val="0"/>
          <c:tx>
            <c:strRef>
              <c:f>Reciclado_Papel_carton!$C$5</c:f>
              <c:strCache>
                <c:ptCount val="1"/>
                <c:pt idx="0">
                  <c:v>Total papel-cartón </c:v>
                </c:pt>
              </c:strCache>
            </c:strRef>
          </c:tx>
          <c:spPr>
            <a:solidFill>
              <a:schemeClr val="bg2">
                <a:lumMod val="50000"/>
              </a:schemeClr>
            </a:solidFill>
          </c:spPr>
          <c:cat>
            <c:numRef>
              <c:f>Reciclado_Papel_carton!$B$4:$I$4</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Reciclado_Papel_carton!$B$14:$I$14</c:f>
              <c:numCache>
                <c:formatCode>#,##0.0</c:formatCode>
                <c:ptCount val="8"/>
                <c:pt idx="0">
                  <c:v>106939.36479000001</c:v>
                </c:pt>
                <c:pt idx="1">
                  <c:v>119345.58</c:v>
                </c:pt>
                <c:pt idx="2">
                  <c:v>139757.26203000001</c:v>
                </c:pt>
                <c:pt idx="3">
                  <c:v>155103.83662000002</c:v>
                </c:pt>
                <c:pt idx="4">
                  <c:v>144923.32199999999</c:v>
                </c:pt>
                <c:pt idx="5">
                  <c:v>123955.57740698609</c:v>
                </c:pt>
                <c:pt idx="6">
                  <c:v>107241.7913</c:v>
                </c:pt>
                <c:pt idx="7">
                  <c:v>106885</c:v>
                </c:pt>
              </c:numCache>
            </c:numRef>
          </c:val>
        </c:ser>
        <c:axId val="80216832"/>
        <c:axId val="80218368"/>
      </c:barChart>
      <c:catAx>
        <c:axId val="80216832"/>
        <c:scaling>
          <c:orientation val="minMax"/>
        </c:scaling>
        <c:axPos val="b"/>
        <c:numFmt formatCode="General" sourceLinked="1"/>
        <c:tickLblPos val="nextTo"/>
        <c:txPr>
          <a:bodyPr/>
          <a:lstStyle/>
          <a:p>
            <a:pPr>
              <a:defRPr sz="1100">
                <a:latin typeface="Arial" pitchFamily="34" charset="0"/>
                <a:cs typeface="Arial" pitchFamily="34" charset="0"/>
              </a:defRPr>
            </a:pPr>
            <a:endParaRPr lang="es-ES"/>
          </a:p>
        </c:txPr>
        <c:crossAx val="80218368"/>
        <c:crosses val="autoZero"/>
        <c:auto val="1"/>
        <c:lblAlgn val="ctr"/>
        <c:lblOffset val="100"/>
      </c:catAx>
      <c:valAx>
        <c:axId val="80218368"/>
        <c:scaling>
          <c:orientation val="minMax"/>
        </c:scaling>
        <c:axPos val="l"/>
        <c:majorGridlines>
          <c:spPr>
            <a:ln>
              <a:solidFill>
                <a:schemeClr val="bg1">
                  <a:lumMod val="75000"/>
                </a:schemeClr>
              </a:solidFill>
            </a:ln>
          </c:spPr>
        </c:majorGridlines>
        <c:numFmt formatCode="#,##0" sourceLinked="0"/>
        <c:tickLblPos val="nextTo"/>
        <c:txPr>
          <a:bodyPr/>
          <a:lstStyle/>
          <a:p>
            <a:pPr>
              <a:defRPr sz="1100">
                <a:latin typeface="Arial" pitchFamily="34" charset="0"/>
                <a:cs typeface="Arial" pitchFamily="34" charset="0"/>
              </a:defRPr>
            </a:pPr>
            <a:endParaRPr lang="es-ES"/>
          </a:p>
        </c:txPr>
        <c:crossAx val="80216832"/>
        <c:crosses val="autoZero"/>
        <c:crossBetween val="between"/>
        <c:dispUnits>
          <c:builtInUnit val="thousands"/>
          <c:dispUnitsLbl>
            <c:layout>
              <c:manualLayout>
                <c:xMode val="edge"/>
                <c:yMode val="edge"/>
                <c:x val="1.9802872972334545E-2"/>
                <c:y val="0.27956120869506701"/>
              </c:manualLayout>
            </c:layout>
            <c:tx>
              <c:rich>
                <a:bodyPr/>
                <a:lstStyle/>
                <a:p>
                  <a:pPr>
                    <a:defRPr sz="1100" b="0">
                      <a:latin typeface="Arial" pitchFamily="34" charset="0"/>
                      <a:cs typeface="Arial" pitchFamily="34" charset="0"/>
                    </a:defRPr>
                  </a:pPr>
                  <a:r>
                    <a:rPr lang="es-ES" sz="1100" b="0">
                      <a:latin typeface="Arial" pitchFamily="34" charset="0"/>
                      <a:cs typeface="Arial" pitchFamily="34" charset="0"/>
                    </a:rPr>
                    <a:t>Millares de toneladas</a:t>
                  </a:r>
                </a:p>
              </c:rich>
            </c:tx>
          </c:dispUnitsLbl>
        </c:dispUnits>
      </c:valAx>
    </c:plotArea>
    <c:plotVisOnly val="1"/>
  </c:chart>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8.5991952775750197E-2"/>
          <c:y val="0.15814011991324131"/>
          <c:w val="0.85545346089077534"/>
          <c:h val="0.65968994390811431"/>
        </c:manualLayout>
      </c:layout>
      <c:barChart>
        <c:barDir val="col"/>
        <c:grouping val="clustered"/>
        <c:ser>
          <c:idx val="4"/>
          <c:order val="0"/>
          <c:tx>
            <c:strRef>
              <c:f>Reciclado_Papel_carton!$A$19</c:f>
              <c:strCache>
                <c:ptCount val="1"/>
                <c:pt idx="0">
                  <c:v>Almería</c:v>
                </c:pt>
              </c:strCache>
            </c:strRef>
          </c:tx>
          <c:spPr>
            <a:solidFill>
              <a:schemeClr val="tx2">
                <a:lumMod val="75000"/>
              </a:schemeClr>
            </a:solidFill>
          </c:spPr>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Reciclado_Papel_carton!$B$19:$I$19</c:f>
              <c:numCache>
                <c:formatCode>#,##0.0</c:formatCode>
                <c:ptCount val="8"/>
                <c:pt idx="0">
                  <c:v>5.5514122508369379</c:v>
                </c:pt>
                <c:pt idx="1">
                  <c:v>8.66</c:v>
                </c:pt>
                <c:pt idx="2">
                  <c:v>11.393974712085523</c:v>
                </c:pt>
                <c:pt idx="3">
                  <c:v>12.606973018716985</c:v>
                </c:pt>
                <c:pt idx="4">
                  <c:v>11.788085198399827</c:v>
                </c:pt>
                <c:pt idx="5">
                  <c:v>9.3302297248958705</c:v>
                </c:pt>
                <c:pt idx="6">
                  <c:v>6.8297134765734597</c:v>
                </c:pt>
                <c:pt idx="7">
                  <c:v>7</c:v>
                </c:pt>
              </c:numCache>
            </c:numRef>
          </c:val>
        </c:ser>
        <c:ser>
          <c:idx val="5"/>
          <c:order val="1"/>
          <c:tx>
            <c:strRef>
              <c:f>Reciclado_Papel_carton!$A$20</c:f>
              <c:strCache>
                <c:ptCount val="1"/>
                <c:pt idx="0">
                  <c:v>Cádiz</c:v>
                </c:pt>
              </c:strCache>
            </c:strRef>
          </c:tx>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Reciclado_Papel_carton!$B$20:$I$20</c:f>
              <c:numCache>
                <c:formatCode>#,##0.0</c:formatCode>
                <c:ptCount val="8"/>
                <c:pt idx="0">
                  <c:v>12.016675641811734</c:v>
                </c:pt>
                <c:pt idx="1">
                  <c:v>11.68</c:v>
                </c:pt>
                <c:pt idx="2">
                  <c:v>14.985681782227585</c:v>
                </c:pt>
                <c:pt idx="3">
                  <c:v>16.138134275313934</c:v>
                </c:pt>
                <c:pt idx="4">
                  <c:v>13.590215781971958</c:v>
                </c:pt>
                <c:pt idx="5">
                  <c:v>13.737421359229648</c:v>
                </c:pt>
                <c:pt idx="6">
                  <c:v>12.582339363152199</c:v>
                </c:pt>
                <c:pt idx="7">
                  <c:v>13.1</c:v>
                </c:pt>
              </c:numCache>
            </c:numRef>
          </c:val>
        </c:ser>
        <c:ser>
          <c:idx val="7"/>
          <c:order val="2"/>
          <c:tx>
            <c:strRef>
              <c:f>Reciclado_Papel_carton!$A$21</c:f>
              <c:strCache>
                <c:ptCount val="1"/>
                <c:pt idx="0">
                  <c:v>Córdoba</c:v>
                </c:pt>
              </c:strCache>
            </c:strRef>
          </c:tx>
          <c:spPr>
            <a:solidFill>
              <a:schemeClr val="tx1">
                <a:lumMod val="50000"/>
                <a:lumOff val="50000"/>
              </a:schemeClr>
            </a:solidFill>
          </c:spPr>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Reciclado_Papel_carton!$B$21:$I$21</c:f>
              <c:numCache>
                <c:formatCode>#,##0.0</c:formatCode>
                <c:ptCount val="8"/>
                <c:pt idx="0">
                  <c:v>16.222260120276459</c:v>
                </c:pt>
                <c:pt idx="1">
                  <c:v>17.03</c:v>
                </c:pt>
                <c:pt idx="2">
                  <c:v>18.255462759820347</c:v>
                </c:pt>
                <c:pt idx="3">
                  <c:v>19.884064520526852</c:v>
                </c:pt>
                <c:pt idx="4">
                  <c:v>18.829219724427176</c:v>
                </c:pt>
                <c:pt idx="5">
                  <c:v>19.720357956906405</c:v>
                </c:pt>
                <c:pt idx="6">
                  <c:v>16.532323613726401</c:v>
                </c:pt>
                <c:pt idx="7">
                  <c:v>15.1</c:v>
                </c:pt>
              </c:numCache>
            </c:numRef>
          </c:val>
        </c:ser>
        <c:ser>
          <c:idx val="8"/>
          <c:order val="3"/>
          <c:tx>
            <c:strRef>
              <c:f>Reciclado_Papel_carton!$A$22</c:f>
              <c:strCache>
                <c:ptCount val="1"/>
                <c:pt idx="0">
                  <c:v>Granada</c:v>
                </c:pt>
              </c:strCache>
            </c:strRef>
          </c:tx>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Reciclado_Papel_carton!$B$22:$I$22</c:f>
              <c:numCache>
                <c:formatCode>#,##0.0</c:formatCode>
                <c:ptCount val="8"/>
                <c:pt idx="0">
                  <c:v>15.581326752680456</c:v>
                </c:pt>
                <c:pt idx="1">
                  <c:v>17.05</c:v>
                </c:pt>
                <c:pt idx="2">
                  <c:v>19.496895811441931</c:v>
                </c:pt>
                <c:pt idx="3">
                  <c:v>21.592771460560797</c:v>
                </c:pt>
                <c:pt idx="4">
                  <c:v>18.198993198358437</c:v>
                </c:pt>
                <c:pt idx="5">
                  <c:v>19.39105782911464</c:v>
                </c:pt>
                <c:pt idx="6">
                  <c:v>16.9439872983281</c:v>
                </c:pt>
                <c:pt idx="7">
                  <c:v>17.3</c:v>
                </c:pt>
              </c:numCache>
            </c:numRef>
          </c:val>
        </c:ser>
        <c:ser>
          <c:idx val="0"/>
          <c:order val="4"/>
          <c:tx>
            <c:strRef>
              <c:f>Reciclado_Papel_carton!$A$23</c:f>
              <c:strCache>
                <c:ptCount val="1"/>
                <c:pt idx="0">
                  <c:v>Huelva</c:v>
                </c:pt>
              </c:strCache>
            </c:strRef>
          </c:tx>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Reciclado_Papel_carton!$B$23:$I$23</c:f>
              <c:numCache>
                <c:formatCode>#,##0.0</c:formatCode>
                <c:ptCount val="8"/>
                <c:pt idx="0">
                  <c:v>5.8156204964475027</c:v>
                </c:pt>
                <c:pt idx="1">
                  <c:v>7.51</c:v>
                </c:pt>
                <c:pt idx="2">
                  <c:v>8.932887389460106</c:v>
                </c:pt>
                <c:pt idx="3">
                  <c:v>10.171828376578102</c:v>
                </c:pt>
                <c:pt idx="4">
                  <c:v>10.559348114444209</c:v>
                </c:pt>
                <c:pt idx="5">
                  <c:v>11.497300702519473</c:v>
                </c:pt>
                <c:pt idx="6">
                  <c:v>9.7449677790964202</c:v>
                </c:pt>
                <c:pt idx="7">
                  <c:v>8.6</c:v>
                </c:pt>
              </c:numCache>
            </c:numRef>
          </c:val>
        </c:ser>
        <c:ser>
          <c:idx val="2"/>
          <c:order val="5"/>
          <c:tx>
            <c:strRef>
              <c:f>Reciclado_Papel_carton!$A$24</c:f>
              <c:strCache>
                <c:ptCount val="1"/>
                <c:pt idx="0">
                  <c:v>Jaén</c:v>
                </c:pt>
              </c:strCache>
            </c:strRef>
          </c:tx>
          <c:spPr>
            <a:solidFill>
              <a:srgbClr val="92D050"/>
            </a:solidFill>
          </c:spPr>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Reciclado_Papel_carton!$B$24:$I$24</c:f>
              <c:numCache>
                <c:formatCode>#,##0.0</c:formatCode>
                <c:ptCount val="8"/>
                <c:pt idx="0">
                  <c:v>17.506194304269066</c:v>
                </c:pt>
                <c:pt idx="1">
                  <c:v>17.91</c:v>
                </c:pt>
                <c:pt idx="2">
                  <c:v>19.439486221722113</c:v>
                </c:pt>
                <c:pt idx="3">
                  <c:v>20.801113665151291</c:v>
                </c:pt>
                <c:pt idx="4">
                  <c:v>17.162033318303568</c:v>
                </c:pt>
                <c:pt idx="5">
                  <c:v>18.239231570869325</c:v>
                </c:pt>
                <c:pt idx="6">
                  <c:v>15.0651506080407</c:v>
                </c:pt>
                <c:pt idx="7">
                  <c:v>15.4</c:v>
                </c:pt>
              </c:numCache>
            </c:numRef>
          </c:val>
        </c:ser>
        <c:ser>
          <c:idx val="3"/>
          <c:order val="6"/>
          <c:tx>
            <c:strRef>
              <c:f>Reciclado_Papel_carton!$A$25</c:f>
              <c:strCache>
                <c:ptCount val="1"/>
                <c:pt idx="0">
                  <c:v>Málaga</c:v>
                </c:pt>
              </c:strCache>
            </c:strRef>
          </c:tx>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Reciclado_Papel_carton!$B$25:$I$25</c:f>
              <c:numCache>
                <c:formatCode>#,##0.0</c:formatCode>
                <c:ptCount val="8"/>
                <c:pt idx="0">
                  <c:v>12.881497522389449</c:v>
                </c:pt>
                <c:pt idx="1">
                  <c:v>13.11</c:v>
                </c:pt>
                <c:pt idx="2">
                  <c:v>14.630252062077478</c:v>
                </c:pt>
                <c:pt idx="3">
                  <c:v>15.401557010997525</c:v>
                </c:pt>
                <c:pt idx="4">
                  <c:v>14.728422138916857</c:v>
                </c:pt>
                <c:pt idx="5">
                  <c:v>14.842640113290832</c:v>
                </c:pt>
                <c:pt idx="6">
                  <c:v>13.266729292594199</c:v>
                </c:pt>
                <c:pt idx="7">
                  <c:v>14.2</c:v>
                </c:pt>
              </c:numCache>
            </c:numRef>
          </c:val>
        </c:ser>
        <c:ser>
          <c:idx val="6"/>
          <c:order val="7"/>
          <c:tx>
            <c:strRef>
              <c:f>Reciclado_Papel_carton!$A$26</c:f>
              <c:strCache>
                <c:ptCount val="1"/>
                <c:pt idx="0">
                  <c:v>Sevilla</c:v>
                </c:pt>
              </c:strCache>
            </c:strRef>
          </c:tx>
          <c:spPr>
            <a:solidFill>
              <a:schemeClr val="accent5">
                <a:lumMod val="60000"/>
                <a:lumOff val="40000"/>
              </a:schemeClr>
            </a:solidFill>
          </c:spPr>
          <c:cat>
            <c:numRef>
              <c:f>Reciclado_Papel_carton!$B$17:$I$17</c:f>
              <c:numCache>
                <c:formatCode>General</c:formatCode>
                <c:ptCount val="8"/>
                <c:pt idx="0">
                  <c:v>2005</c:v>
                </c:pt>
                <c:pt idx="1">
                  <c:v>2006</c:v>
                </c:pt>
                <c:pt idx="2">
                  <c:v>2007</c:v>
                </c:pt>
                <c:pt idx="3">
                  <c:v>2008</c:v>
                </c:pt>
                <c:pt idx="4">
                  <c:v>2009</c:v>
                </c:pt>
                <c:pt idx="5">
                  <c:v>2010</c:v>
                </c:pt>
                <c:pt idx="6">
                  <c:v>2011</c:v>
                </c:pt>
                <c:pt idx="7">
                  <c:v>2012</c:v>
                </c:pt>
              </c:numCache>
            </c:numRef>
          </c:cat>
          <c:val>
            <c:numRef>
              <c:f>Reciclado_Papel_carton!$B$26:$I$26</c:f>
              <c:numCache>
                <c:formatCode>#,##0.0</c:formatCode>
                <c:ptCount val="8"/>
                <c:pt idx="0">
                  <c:v>10.075226047133015</c:v>
                </c:pt>
                <c:pt idx="1">
                  <c:v>12.17</c:v>
                </c:pt>
                <c:pt idx="2">
                  <c:v>13.252931938475118</c:v>
                </c:pt>
                <c:pt idx="3">
                  <c:v>15.250591044941334</c:v>
                </c:pt>
                <c:pt idx="4">
                  <c:v>14.606274839176857</c:v>
                </c:pt>
                <c:pt idx="5">
                  <c:v>14.428072485911272</c:v>
                </c:pt>
                <c:pt idx="6">
                  <c:v>12.2432345949068</c:v>
                </c:pt>
                <c:pt idx="7">
                  <c:v>10.8</c:v>
                </c:pt>
              </c:numCache>
            </c:numRef>
          </c:val>
        </c:ser>
        <c:axId val="80361344"/>
        <c:axId val="80362880"/>
      </c:barChart>
      <c:lineChart>
        <c:grouping val="standard"/>
        <c:ser>
          <c:idx val="1"/>
          <c:order val="8"/>
          <c:tx>
            <c:v>Andalucía</c:v>
          </c:tx>
          <c:spPr>
            <a:ln>
              <a:solidFill>
                <a:srgbClr val="3333FF"/>
              </a:solidFill>
            </a:ln>
            <a:effectLst>
              <a:outerShdw blurRad="50800" dist="38100" dir="2700000" algn="tl" rotWithShape="0">
                <a:prstClr val="black">
                  <a:alpha val="40000"/>
                </a:prstClr>
              </a:outerShdw>
            </a:effectLst>
          </c:spPr>
          <c:marker>
            <c:spPr>
              <a:solidFill>
                <a:srgbClr val="3333FF"/>
              </a:solidFill>
              <a:ln>
                <a:solidFill>
                  <a:srgbClr val="3333FF"/>
                </a:solidFill>
              </a:ln>
              <a:effectLst>
                <a:outerShdw blurRad="50800" dist="38100" dir="2700000" algn="tl" rotWithShape="0">
                  <a:prstClr val="black">
                    <a:alpha val="40000"/>
                  </a:prstClr>
                </a:outerShdw>
              </a:effectLst>
            </c:spPr>
          </c:marker>
          <c:dLbls>
            <c:dLbl>
              <c:idx val="0"/>
              <c:layout>
                <c:manualLayout>
                  <c:x val="-2.4054622418753949E-2"/>
                  <c:y val="-2.9868219846809353E-2"/>
                </c:manualLayout>
              </c:layout>
              <c:dLblPos val="r"/>
              <c:showVal val="1"/>
            </c:dLbl>
            <c:dLbl>
              <c:idx val="1"/>
              <c:layout>
                <c:manualLayout>
                  <c:x val="-2.3512633145357328E-2"/>
                  <c:y val="-3.4450120509399142E-2"/>
                </c:manualLayout>
              </c:layout>
              <c:dLblPos val="r"/>
              <c:showVal val="1"/>
            </c:dLbl>
            <c:dLbl>
              <c:idx val="2"/>
              <c:layout>
                <c:manualLayout>
                  <c:x val="-2.4354302659173998E-2"/>
                  <c:y val="-3.2159170178104275E-2"/>
                </c:manualLayout>
              </c:layout>
              <c:dLblPos val="r"/>
              <c:showVal val="1"/>
            </c:dLbl>
            <c:dLbl>
              <c:idx val="4"/>
              <c:layout>
                <c:manualLayout>
                  <c:x val="-2.3512633145357328E-2"/>
                  <c:y val="-3.2159170178104275E-2"/>
                </c:manualLayout>
              </c:layout>
              <c:dLblPos val="r"/>
              <c:showVal val="1"/>
            </c:dLbl>
            <c:dLbl>
              <c:idx val="5"/>
              <c:layout>
                <c:manualLayout>
                  <c:x val="-2.2106163228696782E-2"/>
                  <c:y val="-3.2159170178104331E-2"/>
                </c:manualLayout>
              </c:layout>
              <c:dLblPos val="r"/>
              <c:showVal val="1"/>
            </c:dLbl>
            <c:dLbl>
              <c:idx val="6"/>
              <c:layout>
                <c:manualLayout>
                  <c:x val="-2.3512633145357328E-2"/>
                  <c:y val="-3.2159170178104275E-2"/>
                </c:manualLayout>
              </c:layout>
              <c:dLblPos val="r"/>
              <c:showVal val="1"/>
            </c:dLbl>
            <c:dLbl>
              <c:idx val="7"/>
              <c:layout>
                <c:manualLayout>
                  <c:x val="-2.4919103062017802E-2"/>
                  <c:y val="-3.2159170178104275E-2"/>
                </c:manualLayout>
              </c:layout>
              <c:dLblPos val="r"/>
              <c:showVal val="1"/>
            </c:dLbl>
            <c:txPr>
              <a:bodyPr/>
              <a:lstStyle/>
              <a:p>
                <a:pPr>
                  <a:defRPr sz="1050" b="0" i="0">
                    <a:latin typeface="Arial" pitchFamily="34" charset="0"/>
                    <a:cs typeface="Arial" pitchFamily="34" charset="0"/>
                  </a:defRPr>
                </a:pPr>
                <a:endParaRPr lang="es-ES"/>
              </a:p>
            </c:txPr>
            <c:dLblPos val="t"/>
            <c:showVal val="1"/>
          </c:dLbls>
          <c:val>
            <c:numRef>
              <c:f>Reciclado_Papel_carton!$B$27:$I$27</c:f>
              <c:numCache>
                <c:formatCode>#,##0.0</c:formatCode>
                <c:ptCount val="8"/>
                <c:pt idx="0">
                  <c:v>14.924184690045703</c:v>
                </c:pt>
                <c:pt idx="1">
                  <c:v>15.7</c:v>
                </c:pt>
                <c:pt idx="2">
                  <c:v>17.340770310818552</c:v>
                </c:pt>
                <c:pt idx="3">
                  <c:v>19.739905072622854</c:v>
                </c:pt>
                <c:pt idx="4">
                  <c:v>17.454494278701606</c:v>
                </c:pt>
                <c:pt idx="5">
                  <c:v>17.262427089814452</c:v>
                </c:pt>
                <c:pt idx="6">
                  <c:v>13.0054115506111</c:v>
                </c:pt>
                <c:pt idx="7">
                  <c:v>12.8</c:v>
                </c:pt>
              </c:numCache>
            </c:numRef>
          </c:val>
        </c:ser>
        <c:marker val="1"/>
        <c:axId val="80378496"/>
        <c:axId val="80376960"/>
      </c:lineChart>
      <c:catAx>
        <c:axId val="80361344"/>
        <c:scaling>
          <c:orientation val="minMax"/>
        </c:scaling>
        <c:axPos val="b"/>
        <c:numFmt formatCode="General" sourceLinked="1"/>
        <c:tickLblPos val="nextTo"/>
        <c:txPr>
          <a:bodyPr/>
          <a:lstStyle/>
          <a:p>
            <a:pPr>
              <a:defRPr sz="1100">
                <a:latin typeface="Arial" pitchFamily="34" charset="0"/>
                <a:cs typeface="Arial" pitchFamily="34" charset="0"/>
              </a:defRPr>
            </a:pPr>
            <a:endParaRPr lang="es-ES"/>
          </a:p>
        </c:txPr>
        <c:crossAx val="80362880"/>
        <c:crosses val="autoZero"/>
        <c:auto val="1"/>
        <c:lblAlgn val="ctr"/>
        <c:lblOffset val="100"/>
      </c:catAx>
      <c:valAx>
        <c:axId val="80362880"/>
        <c:scaling>
          <c:orientation val="minMax"/>
        </c:scaling>
        <c:axPos val="l"/>
        <c:majorGridlines/>
        <c:numFmt formatCode="#,##0" sourceLinked="0"/>
        <c:tickLblPos val="nextTo"/>
        <c:txPr>
          <a:bodyPr/>
          <a:lstStyle/>
          <a:p>
            <a:pPr>
              <a:defRPr sz="1100">
                <a:latin typeface="Arial" pitchFamily="34" charset="0"/>
                <a:cs typeface="Arial" pitchFamily="34" charset="0"/>
              </a:defRPr>
            </a:pPr>
            <a:endParaRPr lang="es-ES"/>
          </a:p>
        </c:txPr>
        <c:crossAx val="80361344"/>
        <c:crosses val="autoZero"/>
        <c:crossBetween val="between"/>
      </c:valAx>
      <c:valAx>
        <c:axId val="80376960"/>
        <c:scaling>
          <c:orientation val="minMax"/>
        </c:scaling>
        <c:axPos val="r"/>
        <c:numFmt formatCode="#,##0" sourceLinked="0"/>
        <c:tickLblPos val="nextTo"/>
        <c:txPr>
          <a:bodyPr/>
          <a:lstStyle/>
          <a:p>
            <a:pPr>
              <a:defRPr sz="1100">
                <a:latin typeface="Arial" pitchFamily="34" charset="0"/>
                <a:cs typeface="Arial" pitchFamily="34" charset="0"/>
              </a:defRPr>
            </a:pPr>
            <a:endParaRPr lang="es-ES"/>
          </a:p>
        </c:txPr>
        <c:crossAx val="80378496"/>
        <c:crosses val="max"/>
        <c:crossBetween val="between"/>
      </c:valAx>
      <c:catAx>
        <c:axId val="80378496"/>
        <c:scaling>
          <c:orientation val="minMax"/>
        </c:scaling>
        <c:delete val="1"/>
        <c:axPos val="b"/>
        <c:tickLblPos val="none"/>
        <c:crossAx val="80376960"/>
        <c:crosses val="autoZero"/>
        <c:auto val="1"/>
        <c:lblAlgn val="ctr"/>
        <c:lblOffset val="100"/>
      </c:catAx>
    </c:plotArea>
    <c:legend>
      <c:legendPos val="b"/>
      <c:layout>
        <c:manualLayout>
          <c:xMode val="edge"/>
          <c:yMode val="edge"/>
          <c:x val="5.3748081746689463E-2"/>
          <c:y val="0.88755348331782258"/>
          <c:w val="0.88828431601097668"/>
          <c:h val="9.8700814694408029E-2"/>
        </c:manualLayout>
      </c:layout>
      <c:txPr>
        <a:bodyPr/>
        <a:lstStyle/>
        <a:p>
          <a:pPr>
            <a:defRPr sz="1100">
              <a:latin typeface="Arial" pitchFamily="34" charset="0"/>
              <a:cs typeface="Arial" pitchFamily="34" charset="0"/>
            </a:defRPr>
          </a:pPr>
          <a:endParaRPr lang="es-ES"/>
        </a:p>
      </c:txPr>
    </c:legend>
    <c:plotVisOnly val="1"/>
    <c:dispBlanksAs val="gap"/>
  </c:chart>
  <c:printSettings>
    <c:headerFooter/>
    <c:pageMargins b="0.75000000000000133" l="0.70000000000000062" r="0.70000000000000062" t="0.75000000000000133"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8.8770763453757895E-2"/>
          <c:y val="0.16933495989057706"/>
          <c:w val="0.81129129648407106"/>
          <c:h val="0.65362660653334037"/>
        </c:manualLayout>
      </c:layout>
      <c:barChart>
        <c:barDir val="col"/>
        <c:grouping val="clustered"/>
        <c:ser>
          <c:idx val="0"/>
          <c:order val="0"/>
          <c:tx>
            <c:strRef>
              <c:f>Indicador!$A$7</c:f>
              <c:strCache>
                <c:ptCount val="1"/>
                <c:pt idx="0">
                  <c:v>Papel-cartón</c:v>
                </c:pt>
              </c:strCache>
            </c:strRef>
          </c:tx>
          <c:spPr>
            <a:solidFill>
              <a:schemeClr val="bg1">
                <a:lumMod val="50000"/>
              </a:schemeClr>
            </a:solidFill>
          </c:spPr>
          <c:cat>
            <c:numRef>
              <c:f>Indicador!$B$5:$I$5</c:f>
              <c:numCache>
                <c:formatCode>General</c:formatCode>
                <c:ptCount val="8"/>
                <c:pt idx="0">
                  <c:v>2005</c:v>
                </c:pt>
                <c:pt idx="1">
                  <c:v>2006</c:v>
                </c:pt>
                <c:pt idx="2">
                  <c:v>2007</c:v>
                </c:pt>
                <c:pt idx="3">
                  <c:v>2008</c:v>
                </c:pt>
                <c:pt idx="4">
                  <c:v>2009</c:v>
                </c:pt>
                <c:pt idx="5">
                  <c:v>2010</c:v>
                </c:pt>
                <c:pt idx="6">
                  <c:v>2011</c:v>
                </c:pt>
                <c:pt idx="7">
                  <c:v>2012</c:v>
                </c:pt>
              </c:numCache>
            </c:numRef>
          </c:cat>
          <c:val>
            <c:numRef>
              <c:f>Indicador!$B$7:$I$7</c:f>
              <c:numCache>
                <c:formatCode>#,##0.0</c:formatCode>
                <c:ptCount val="8"/>
                <c:pt idx="0">
                  <c:v>106939.36479000001</c:v>
                </c:pt>
                <c:pt idx="1">
                  <c:v>119345.58</c:v>
                </c:pt>
                <c:pt idx="2">
                  <c:v>139757.26203000001</c:v>
                </c:pt>
                <c:pt idx="3">
                  <c:v>155103.83662000002</c:v>
                </c:pt>
                <c:pt idx="4">
                  <c:v>144923.32199999999</c:v>
                </c:pt>
                <c:pt idx="5">
                  <c:v>123955.57740698609</c:v>
                </c:pt>
                <c:pt idx="6">
                  <c:v>118199.8753</c:v>
                </c:pt>
                <c:pt idx="7">
                  <c:v>106885</c:v>
                </c:pt>
              </c:numCache>
            </c:numRef>
          </c:val>
        </c:ser>
        <c:ser>
          <c:idx val="1"/>
          <c:order val="1"/>
          <c:tx>
            <c:strRef>
              <c:f>Indicador!$A$8</c:f>
              <c:strCache>
                <c:ptCount val="1"/>
                <c:pt idx="0">
                  <c:v>Vidrio</c:v>
                </c:pt>
              </c:strCache>
            </c:strRef>
          </c:tx>
          <c:spPr>
            <a:solidFill>
              <a:srgbClr val="92D050"/>
            </a:solidFill>
          </c:spPr>
          <c:cat>
            <c:numRef>
              <c:f>Indicador!$B$5:$I$5</c:f>
              <c:numCache>
                <c:formatCode>General</c:formatCode>
                <c:ptCount val="8"/>
                <c:pt idx="0">
                  <c:v>2005</c:v>
                </c:pt>
                <c:pt idx="1">
                  <c:v>2006</c:v>
                </c:pt>
                <c:pt idx="2">
                  <c:v>2007</c:v>
                </c:pt>
                <c:pt idx="3">
                  <c:v>2008</c:v>
                </c:pt>
                <c:pt idx="4">
                  <c:v>2009</c:v>
                </c:pt>
                <c:pt idx="5">
                  <c:v>2010</c:v>
                </c:pt>
                <c:pt idx="6">
                  <c:v>2011</c:v>
                </c:pt>
                <c:pt idx="7">
                  <c:v>2012</c:v>
                </c:pt>
              </c:numCache>
            </c:numRef>
          </c:cat>
          <c:val>
            <c:numRef>
              <c:f>Indicador!$B$8:$I$8</c:f>
              <c:numCache>
                <c:formatCode>#,##0.0</c:formatCode>
                <c:ptCount val="8"/>
                <c:pt idx="0">
                  <c:v>99701</c:v>
                </c:pt>
                <c:pt idx="1">
                  <c:v>107714.9</c:v>
                </c:pt>
                <c:pt idx="2">
                  <c:v>107714.9</c:v>
                </c:pt>
                <c:pt idx="3">
                  <c:v>125104.73284759998</c:v>
                </c:pt>
                <c:pt idx="4">
                  <c:v>78888.84</c:v>
                </c:pt>
                <c:pt idx="5">
                  <c:v>82031.163</c:v>
                </c:pt>
                <c:pt idx="6">
                  <c:v>74820.258000000002</c:v>
                </c:pt>
                <c:pt idx="7">
                  <c:v>76114.41</c:v>
                </c:pt>
              </c:numCache>
            </c:numRef>
          </c:val>
        </c:ser>
        <c:ser>
          <c:idx val="2"/>
          <c:order val="2"/>
          <c:tx>
            <c:strRef>
              <c:f>Indicador!$A$9</c:f>
              <c:strCache>
                <c:ptCount val="1"/>
                <c:pt idx="0">
                  <c:v>Envases ligeros</c:v>
                </c:pt>
              </c:strCache>
            </c:strRef>
          </c:tx>
          <c:spPr>
            <a:solidFill>
              <a:schemeClr val="tx2">
                <a:lumMod val="60000"/>
                <a:lumOff val="40000"/>
              </a:schemeClr>
            </a:solidFill>
          </c:spPr>
          <c:cat>
            <c:numRef>
              <c:f>Indicador!$B$5:$I$5</c:f>
              <c:numCache>
                <c:formatCode>General</c:formatCode>
                <c:ptCount val="8"/>
                <c:pt idx="0">
                  <c:v>2005</c:v>
                </c:pt>
                <c:pt idx="1">
                  <c:v>2006</c:v>
                </c:pt>
                <c:pt idx="2">
                  <c:v>2007</c:v>
                </c:pt>
                <c:pt idx="3">
                  <c:v>2008</c:v>
                </c:pt>
                <c:pt idx="4">
                  <c:v>2009</c:v>
                </c:pt>
                <c:pt idx="5">
                  <c:v>2010</c:v>
                </c:pt>
                <c:pt idx="6">
                  <c:v>2011</c:v>
                </c:pt>
                <c:pt idx="7">
                  <c:v>2012</c:v>
                </c:pt>
              </c:numCache>
            </c:numRef>
          </c:cat>
          <c:val>
            <c:numRef>
              <c:f>Indicador!$B$9:$I$9</c:f>
              <c:numCache>
                <c:formatCode>#,##0.0</c:formatCode>
                <c:ptCount val="8"/>
                <c:pt idx="0">
                  <c:v>50645</c:v>
                </c:pt>
                <c:pt idx="1">
                  <c:v>51135</c:v>
                </c:pt>
                <c:pt idx="2">
                  <c:v>88154.236000000004</c:v>
                </c:pt>
                <c:pt idx="3">
                  <c:v>91785.56</c:v>
                </c:pt>
                <c:pt idx="4">
                  <c:v>101010.5</c:v>
                </c:pt>
                <c:pt idx="5">
                  <c:v>46794.511329919995</c:v>
                </c:pt>
                <c:pt idx="6">
                  <c:v>49771</c:v>
                </c:pt>
                <c:pt idx="7">
                  <c:v>49313</c:v>
                </c:pt>
              </c:numCache>
            </c:numRef>
          </c:val>
        </c:ser>
        <c:axId val="80439168"/>
        <c:axId val="80474112"/>
      </c:barChart>
      <c:lineChart>
        <c:grouping val="standard"/>
        <c:ser>
          <c:idx val="3"/>
          <c:order val="3"/>
          <c:tx>
            <c:v>Total de residuos Andalucía</c:v>
          </c:tx>
          <c:spPr>
            <a:ln>
              <a:solidFill>
                <a:srgbClr val="C00000"/>
              </a:solidFill>
            </a:ln>
            <a:effectLst>
              <a:outerShdw blurRad="50800" dist="38100" dir="2700000" algn="tl" rotWithShape="0">
                <a:prstClr val="black">
                  <a:alpha val="40000"/>
                </a:prstClr>
              </a:outerShdw>
            </a:effectLst>
          </c:spPr>
          <c:marker>
            <c:spPr>
              <a:solidFill>
                <a:srgbClr val="C00000"/>
              </a:solidFill>
              <a:ln>
                <a:solidFill>
                  <a:srgbClr val="C00000"/>
                </a:solidFill>
              </a:ln>
              <a:effectLst>
                <a:outerShdw blurRad="50800" dist="38100" dir="2700000" algn="tl" rotWithShape="0">
                  <a:prstClr val="black">
                    <a:alpha val="40000"/>
                  </a:prstClr>
                </a:outerShdw>
              </a:effectLst>
            </c:spPr>
          </c:marker>
          <c:val>
            <c:numRef>
              <c:f>Indicador!$B$10:$I$10</c:f>
              <c:numCache>
                <c:formatCode>#,##0.0</c:formatCode>
                <c:ptCount val="8"/>
                <c:pt idx="0">
                  <c:v>3966519</c:v>
                </c:pt>
                <c:pt idx="1">
                  <c:v>4387344</c:v>
                </c:pt>
                <c:pt idx="2">
                  <c:v>4155199.7999999993</c:v>
                </c:pt>
                <c:pt idx="3">
                  <c:v>4972247.4000000004</c:v>
                </c:pt>
                <c:pt idx="4">
                  <c:v>4860802.32</c:v>
                </c:pt>
                <c:pt idx="5">
                  <c:v>4797414</c:v>
                </c:pt>
                <c:pt idx="6">
                  <c:v>4644258.3899999997</c:v>
                </c:pt>
                <c:pt idx="7">
                  <c:v>4819480.57</c:v>
                </c:pt>
              </c:numCache>
            </c:numRef>
          </c:val>
        </c:ser>
        <c:marker val="1"/>
        <c:axId val="80478208"/>
        <c:axId val="80476032"/>
      </c:lineChart>
      <c:catAx>
        <c:axId val="80439168"/>
        <c:scaling>
          <c:orientation val="minMax"/>
        </c:scaling>
        <c:axPos val="b"/>
        <c:numFmt formatCode="General" sourceLinked="1"/>
        <c:tickLblPos val="nextTo"/>
        <c:txPr>
          <a:bodyPr/>
          <a:lstStyle/>
          <a:p>
            <a:pPr>
              <a:defRPr sz="1100">
                <a:latin typeface="Arial" pitchFamily="34" charset="0"/>
                <a:cs typeface="Arial" pitchFamily="34" charset="0"/>
              </a:defRPr>
            </a:pPr>
            <a:endParaRPr lang="es-ES"/>
          </a:p>
        </c:txPr>
        <c:crossAx val="80474112"/>
        <c:crosses val="autoZero"/>
        <c:auto val="1"/>
        <c:lblAlgn val="ctr"/>
        <c:lblOffset val="100"/>
      </c:catAx>
      <c:valAx>
        <c:axId val="80474112"/>
        <c:scaling>
          <c:orientation val="minMax"/>
        </c:scaling>
        <c:axPos val="l"/>
        <c:majorGridlines>
          <c:spPr>
            <a:ln>
              <a:solidFill>
                <a:sysClr val="window" lastClr="FFFFFF">
                  <a:lumMod val="75000"/>
                </a:sysClr>
              </a:solidFill>
            </a:ln>
          </c:spPr>
        </c:majorGridlines>
        <c:numFmt formatCode="#,##0" sourceLinked="0"/>
        <c:tickLblPos val="nextTo"/>
        <c:spPr>
          <a:ln>
            <a:solidFill>
              <a:schemeClr val="accent1"/>
            </a:solidFill>
          </a:ln>
        </c:spPr>
        <c:txPr>
          <a:bodyPr/>
          <a:lstStyle/>
          <a:p>
            <a:pPr>
              <a:defRPr sz="1100">
                <a:latin typeface="Arial" pitchFamily="34" charset="0"/>
                <a:cs typeface="Arial" pitchFamily="34" charset="0"/>
              </a:defRPr>
            </a:pPr>
            <a:endParaRPr lang="es-ES"/>
          </a:p>
        </c:txPr>
        <c:crossAx val="80439168"/>
        <c:crosses val="autoZero"/>
        <c:crossBetween val="between"/>
        <c:dispUnits>
          <c:builtInUnit val="thousands"/>
          <c:dispUnitsLbl>
            <c:layout>
              <c:manualLayout>
                <c:xMode val="edge"/>
                <c:yMode val="edge"/>
                <c:x val="1.8864776219508095E-2"/>
                <c:y val="0.35235804899387602"/>
              </c:manualLayout>
            </c:layout>
            <c:tx>
              <c:rich>
                <a:bodyPr/>
                <a:lstStyle/>
                <a:p>
                  <a:pPr>
                    <a:defRPr sz="1100" b="0">
                      <a:latin typeface="Arial" pitchFamily="34" charset="0"/>
                      <a:cs typeface="Arial" pitchFamily="34" charset="0"/>
                    </a:defRPr>
                  </a:pPr>
                  <a:r>
                    <a:rPr lang="es-ES" sz="1100" b="0">
                      <a:latin typeface="Arial" pitchFamily="34" charset="0"/>
                      <a:cs typeface="Arial" pitchFamily="34" charset="0"/>
                    </a:rPr>
                    <a:t>Millares toneladas</a:t>
                  </a:r>
                </a:p>
              </c:rich>
            </c:tx>
          </c:dispUnitsLbl>
        </c:dispUnits>
      </c:valAx>
      <c:valAx>
        <c:axId val="80476032"/>
        <c:scaling>
          <c:orientation val="minMax"/>
        </c:scaling>
        <c:axPos val="r"/>
        <c:numFmt formatCode="#,##0" sourceLinked="0"/>
        <c:tickLblPos val="nextTo"/>
        <c:txPr>
          <a:bodyPr/>
          <a:lstStyle/>
          <a:p>
            <a:pPr>
              <a:defRPr sz="1100">
                <a:latin typeface="Arial" pitchFamily="34" charset="0"/>
                <a:cs typeface="Arial" pitchFamily="34" charset="0"/>
              </a:defRPr>
            </a:pPr>
            <a:endParaRPr lang="es-ES"/>
          </a:p>
        </c:txPr>
        <c:crossAx val="80478208"/>
        <c:crosses val="max"/>
        <c:crossBetween val="between"/>
        <c:dispUnits>
          <c:builtInUnit val="thousands"/>
          <c:dispUnitsLbl>
            <c:layout>
              <c:manualLayout>
                <c:xMode val="edge"/>
                <c:yMode val="edge"/>
                <c:x val="0.96696479362798482"/>
                <c:y val="0.36862948381452354"/>
              </c:manualLayout>
            </c:layout>
            <c:tx>
              <c:rich>
                <a:bodyPr/>
                <a:lstStyle/>
                <a:p>
                  <a:pPr>
                    <a:defRPr sz="1100" b="0">
                      <a:latin typeface="Arial" pitchFamily="34" charset="0"/>
                      <a:cs typeface="Arial" pitchFamily="34" charset="0"/>
                    </a:defRPr>
                  </a:pPr>
                  <a:r>
                    <a:rPr lang="es-ES" sz="1100" b="0">
                      <a:latin typeface="Arial" pitchFamily="34" charset="0"/>
                      <a:cs typeface="Arial" pitchFamily="34" charset="0"/>
                    </a:rPr>
                    <a:t>Millares toneladas</a:t>
                  </a:r>
                </a:p>
              </c:rich>
            </c:tx>
          </c:dispUnitsLbl>
        </c:dispUnits>
      </c:valAx>
      <c:catAx>
        <c:axId val="80478208"/>
        <c:scaling>
          <c:orientation val="minMax"/>
        </c:scaling>
        <c:delete val="1"/>
        <c:axPos val="b"/>
        <c:tickLblPos val="none"/>
        <c:crossAx val="80476032"/>
        <c:crosses val="autoZero"/>
        <c:auto val="1"/>
        <c:lblAlgn val="ctr"/>
        <c:lblOffset val="100"/>
      </c:catAx>
    </c:plotArea>
    <c:legend>
      <c:legendPos val="b"/>
      <c:layout/>
      <c:txPr>
        <a:bodyPr/>
        <a:lstStyle/>
        <a:p>
          <a:pPr>
            <a:defRPr sz="1100">
              <a:latin typeface="Arial" pitchFamily="34" charset="0"/>
              <a:cs typeface="Arial" pitchFamily="34" charset="0"/>
            </a:defRPr>
          </a:pPr>
          <a:endParaRPr lang="es-ES"/>
        </a:p>
      </c:txPr>
    </c:legend>
    <c:plotVisOnly val="1"/>
    <c:dispBlanksAs val="gap"/>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xdr:rowOff>
    </xdr:from>
    <xdr:to>
      <xdr:col>3</xdr:col>
      <xdr:colOff>352425</xdr:colOff>
      <xdr:row>0</xdr:row>
      <xdr:rowOff>1038225</xdr:rowOff>
    </xdr:to>
    <xdr:pic>
      <xdr:nvPicPr>
        <xdr:cNvPr id="63555" name="4 Imagen" descr="logotipo_ma_ot_horizontal_rgb.jpg"/>
        <xdr:cNvPicPr>
          <a:picLocks noChangeAspect="1"/>
        </xdr:cNvPicPr>
      </xdr:nvPicPr>
      <xdr:blipFill>
        <a:blip xmlns:r="http://schemas.openxmlformats.org/officeDocument/2006/relationships" r:embed="rId1" cstate="print"/>
        <a:srcRect/>
        <a:stretch>
          <a:fillRect/>
        </a:stretch>
      </xdr:blipFill>
      <xdr:spPr bwMode="auto">
        <a:xfrm>
          <a:off x="180975" y="28575"/>
          <a:ext cx="3324225" cy="1009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123825</xdr:rowOff>
    </xdr:from>
    <xdr:to>
      <xdr:col>2</xdr:col>
      <xdr:colOff>19050</xdr:colOff>
      <xdr:row>0</xdr:row>
      <xdr:rowOff>1209675</xdr:rowOff>
    </xdr:to>
    <xdr:pic>
      <xdr:nvPicPr>
        <xdr:cNvPr id="2" name="4 Imagen" descr="logotipo_ma_ot_horizontal_rgb.jpg"/>
        <xdr:cNvPicPr>
          <a:picLocks noChangeAspect="1"/>
        </xdr:cNvPicPr>
      </xdr:nvPicPr>
      <xdr:blipFill>
        <a:blip xmlns:r="http://schemas.openxmlformats.org/officeDocument/2006/relationships" r:embed="rId1" cstate="print"/>
        <a:srcRect/>
        <a:stretch>
          <a:fillRect/>
        </a:stretch>
      </xdr:blipFill>
      <xdr:spPr bwMode="auto">
        <a:xfrm>
          <a:off x="285750" y="123825"/>
          <a:ext cx="3581400" cy="1085850"/>
        </a:xfrm>
        <a:prstGeom prst="rect">
          <a:avLst/>
        </a:prstGeom>
        <a:noFill/>
        <a:ln w="9525">
          <a:noFill/>
          <a:miter lim="800000"/>
          <a:headEnd/>
          <a:tailEnd/>
        </a:ln>
      </xdr:spPr>
    </xdr:pic>
    <xdr:clientData/>
  </xdr:twoCellAnchor>
  <xdr:twoCellAnchor>
    <xdr:from>
      <xdr:col>9</xdr:col>
      <xdr:colOff>628649</xdr:colOff>
      <xdr:row>4</xdr:row>
      <xdr:rowOff>19050</xdr:rowOff>
    </xdr:from>
    <xdr:to>
      <xdr:col>18</xdr:col>
      <xdr:colOff>657224</xdr:colOff>
      <xdr:row>25</xdr:row>
      <xdr:rowOff>104775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0.00692</cdr:x>
      <cdr:y>0.38369</cdr:y>
    </cdr:from>
    <cdr:to>
      <cdr:x>0.1397</cdr:x>
      <cdr:y>0.61391</cdr:y>
    </cdr:to>
    <cdr:sp macro="" textlink="">
      <cdr:nvSpPr>
        <cdr:cNvPr id="2" name="1 CuadroTexto"/>
        <cdr:cNvSpPr txBox="1"/>
      </cdr:nvSpPr>
      <cdr:spPr>
        <a:xfrm xmlns:a="http://schemas.openxmlformats.org/drawingml/2006/main" rot="16200000">
          <a:off x="47668" y="1523998"/>
          <a:ext cx="914417" cy="9143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0">
              <a:latin typeface="Arial" pitchFamily="34" charset="0"/>
              <a:cs typeface="Arial" pitchFamily="34" charset="0"/>
            </a:rPr>
            <a:t>Toneladas</a:t>
          </a:r>
        </a:p>
      </cdr:txBody>
    </cdr:sp>
  </cdr:relSizeAnchor>
  <cdr:relSizeAnchor xmlns:cdr="http://schemas.openxmlformats.org/drawingml/2006/chartDrawing">
    <cdr:from>
      <cdr:x>0.86722</cdr:x>
      <cdr:y>0.4988</cdr:y>
    </cdr:from>
    <cdr:to>
      <cdr:x>1</cdr:x>
      <cdr:y>0.72902</cdr:y>
    </cdr:to>
    <cdr:sp macro="" textlink="">
      <cdr:nvSpPr>
        <cdr:cNvPr id="3" name="2 CuadroTexto"/>
        <cdr:cNvSpPr txBox="1"/>
      </cdr:nvSpPr>
      <cdr:spPr>
        <a:xfrm xmlns:a="http://schemas.openxmlformats.org/drawingml/2006/main" rot="5400000">
          <a:off x="5972175" y="1981200"/>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0.85201</cdr:x>
      <cdr:y>0.49161</cdr:y>
    </cdr:from>
    <cdr:to>
      <cdr:x>0.98479</cdr:x>
      <cdr:y>0.72182</cdr:y>
    </cdr:to>
    <cdr:sp macro="" textlink="">
      <cdr:nvSpPr>
        <cdr:cNvPr id="4" name="3 CuadroTexto"/>
        <cdr:cNvSpPr txBox="1"/>
      </cdr:nvSpPr>
      <cdr:spPr>
        <a:xfrm xmlns:a="http://schemas.openxmlformats.org/drawingml/2006/main" rot="5400000">
          <a:off x="5867400" y="1952625"/>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0">
              <a:latin typeface="Arial" pitchFamily="34" charset="0"/>
              <a:cs typeface="Arial" pitchFamily="34" charset="0"/>
            </a:rPr>
            <a:t>Kg/hab</a:t>
          </a:r>
        </a:p>
      </cdr:txBody>
    </cdr:sp>
  </cdr:relSizeAnchor>
  <cdr:relSizeAnchor xmlns:cdr="http://schemas.openxmlformats.org/drawingml/2006/chartDrawing">
    <cdr:from>
      <cdr:x>0.4343</cdr:x>
      <cdr:y>0.02158</cdr:y>
    </cdr:from>
    <cdr:to>
      <cdr:x>0.56708</cdr:x>
      <cdr:y>0.2518</cdr:y>
    </cdr:to>
    <cdr:sp macro="" textlink="">
      <cdr:nvSpPr>
        <cdr:cNvPr id="5" name="4 CuadroTexto"/>
        <cdr:cNvSpPr txBox="1"/>
      </cdr:nvSpPr>
      <cdr:spPr>
        <a:xfrm xmlns:a="http://schemas.openxmlformats.org/drawingml/2006/main">
          <a:off x="2990851" y="85725"/>
          <a:ext cx="914400" cy="914400"/>
        </a:xfrm>
        <a:prstGeom xmlns:a="http://schemas.openxmlformats.org/drawingml/2006/main" prst="rect">
          <a:avLst/>
        </a:prstGeom>
      </cdr:spPr>
      <cdr:txBody>
        <a:bodyPr xmlns:a="http://schemas.openxmlformats.org/drawingml/2006/main" wrap="none" rtlCol="0" anchor="t"/>
        <a:lstStyle xmlns:a="http://schemas.openxmlformats.org/drawingml/2006/main"/>
        <a:p xmlns:a="http://schemas.openxmlformats.org/drawingml/2006/main">
          <a:pPr algn="ctr"/>
          <a:r>
            <a:rPr lang="es-ES" sz="1300" b="1">
              <a:solidFill>
                <a:schemeClr val="tx1">
                  <a:lumMod val="75000"/>
                  <a:lumOff val="25000"/>
                </a:schemeClr>
              </a:solidFill>
              <a:latin typeface="Arial" pitchFamily="34" charset="0"/>
              <a:cs typeface="Arial" pitchFamily="34" charset="0"/>
            </a:rPr>
            <a:t>Reciclaje</a:t>
          </a:r>
          <a:r>
            <a:rPr lang="es-ES" sz="1300" b="1" baseline="0">
              <a:solidFill>
                <a:schemeClr val="tx1">
                  <a:lumMod val="75000"/>
                  <a:lumOff val="25000"/>
                </a:schemeClr>
              </a:solidFill>
              <a:latin typeface="Arial" pitchFamily="34" charset="0"/>
              <a:cs typeface="Arial" pitchFamily="34" charset="0"/>
            </a:rPr>
            <a:t> de envases ligeros en Andalucía tras el proceso</a:t>
          </a:r>
        </a:p>
        <a:p xmlns:a="http://schemas.openxmlformats.org/drawingml/2006/main">
          <a:pPr algn="ctr"/>
          <a:r>
            <a:rPr lang="es-ES" sz="1300" b="1" baseline="0">
              <a:solidFill>
                <a:schemeClr val="tx1">
                  <a:lumMod val="75000"/>
                  <a:lumOff val="25000"/>
                </a:schemeClr>
              </a:solidFill>
              <a:latin typeface="Arial" pitchFamily="34" charset="0"/>
              <a:cs typeface="Arial" pitchFamily="34" charset="0"/>
            </a:rPr>
            <a:t>de selección en planta, 2005-2012</a:t>
          </a:r>
          <a:endParaRPr lang="es-ES" sz="1300" b="1">
            <a:solidFill>
              <a:schemeClr val="tx1">
                <a:lumMod val="75000"/>
                <a:lumOff val="25000"/>
              </a:schemeClr>
            </a:solidFill>
            <a:latin typeface="Arial" pitchFamily="34" charset="0"/>
            <a:cs typeface="Arial"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304800</xdr:colOff>
      <xdr:row>0</xdr:row>
      <xdr:rowOff>85725</xdr:rowOff>
    </xdr:from>
    <xdr:to>
      <xdr:col>2</xdr:col>
      <xdr:colOff>238125</xdr:colOff>
      <xdr:row>0</xdr:row>
      <xdr:rowOff>1181100</xdr:rowOff>
    </xdr:to>
    <xdr:pic>
      <xdr:nvPicPr>
        <xdr:cNvPr id="2" name="4 Imagen" descr="logotipo_ma_ot_horizontal_rgb.jpg"/>
        <xdr:cNvPicPr>
          <a:picLocks noChangeAspect="1"/>
        </xdr:cNvPicPr>
      </xdr:nvPicPr>
      <xdr:blipFill>
        <a:blip xmlns:r="http://schemas.openxmlformats.org/officeDocument/2006/relationships" r:embed="rId1" cstate="print"/>
        <a:srcRect/>
        <a:stretch>
          <a:fillRect/>
        </a:stretch>
      </xdr:blipFill>
      <xdr:spPr bwMode="auto">
        <a:xfrm>
          <a:off x="304800" y="85725"/>
          <a:ext cx="3590925" cy="1095375"/>
        </a:xfrm>
        <a:prstGeom prst="rect">
          <a:avLst/>
        </a:prstGeom>
        <a:noFill/>
        <a:ln w="9525">
          <a:noFill/>
          <a:miter lim="800000"/>
          <a:headEnd/>
          <a:tailEnd/>
        </a:ln>
      </xdr:spPr>
    </xdr:pic>
    <xdr:clientData/>
  </xdr:twoCellAnchor>
  <xdr:twoCellAnchor>
    <xdr:from>
      <xdr:col>10</xdr:col>
      <xdr:colOff>180974</xdr:colOff>
      <xdr:row>4</xdr:row>
      <xdr:rowOff>152400</xdr:rowOff>
    </xdr:from>
    <xdr:to>
      <xdr:col>19</xdr:col>
      <xdr:colOff>552450</xdr:colOff>
      <xdr:row>23</xdr:row>
      <xdr:rowOff>85725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0.12648</cdr:x>
      <cdr:y>0.03333</cdr:y>
    </cdr:from>
    <cdr:to>
      <cdr:x>0.25296</cdr:x>
      <cdr:y>0.27949</cdr:y>
    </cdr:to>
    <cdr:sp macro="" textlink="">
      <cdr:nvSpPr>
        <cdr:cNvPr id="2" name="1 CuadroTexto"/>
        <cdr:cNvSpPr txBox="1"/>
      </cdr:nvSpPr>
      <cdr:spPr>
        <a:xfrm xmlns:a="http://schemas.openxmlformats.org/drawingml/2006/main">
          <a:off x="914401" y="123825"/>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300" b="1">
              <a:solidFill>
                <a:schemeClr val="tx1">
                  <a:lumMod val="75000"/>
                  <a:lumOff val="25000"/>
                </a:schemeClr>
              </a:solidFill>
              <a:latin typeface="Arial" pitchFamily="34" charset="0"/>
              <a:cs typeface="Arial" pitchFamily="34" charset="0"/>
            </a:rPr>
            <a:t>	Reciclaje</a:t>
          </a:r>
          <a:r>
            <a:rPr lang="es-ES" sz="1300" b="1" baseline="0">
              <a:solidFill>
                <a:schemeClr val="tx1">
                  <a:lumMod val="75000"/>
                  <a:lumOff val="25000"/>
                </a:schemeClr>
              </a:solidFill>
              <a:latin typeface="Arial" pitchFamily="34" charset="0"/>
              <a:cs typeface="Arial" pitchFamily="34" charset="0"/>
            </a:rPr>
            <a:t> de vidrio en Andalucía, 2004-2012</a:t>
          </a:r>
          <a:endParaRPr lang="es-ES" sz="1300" b="1">
            <a:solidFill>
              <a:schemeClr val="tx1">
                <a:lumMod val="75000"/>
                <a:lumOff val="25000"/>
              </a:schemeClr>
            </a:solidFill>
            <a:latin typeface="Arial" pitchFamily="34" charset="0"/>
            <a:cs typeface="Arial" pitchFamily="34" charset="0"/>
          </a:endParaRPr>
        </a:p>
      </cdr:txBody>
    </cdr:sp>
  </cdr:relSizeAnchor>
  <cdr:relSizeAnchor xmlns:cdr="http://schemas.openxmlformats.org/drawingml/2006/chartDrawing">
    <cdr:from>
      <cdr:x>0.01317</cdr:x>
      <cdr:y>0.35897</cdr:y>
    </cdr:from>
    <cdr:to>
      <cdr:x>0.13965</cdr:x>
      <cdr:y>0.60513</cdr:y>
    </cdr:to>
    <cdr:sp macro="" textlink="">
      <cdr:nvSpPr>
        <cdr:cNvPr id="3" name="2 CuadroTexto"/>
        <cdr:cNvSpPr txBox="1"/>
      </cdr:nvSpPr>
      <cdr:spPr>
        <a:xfrm xmlns:a="http://schemas.openxmlformats.org/drawingml/2006/main" rot="16200000">
          <a:off x="95227" y="1333513"/>
          <a:ext cx="914423" cy="91438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0">
              <a:latin typeface="Arial" pitchFamily="34" charset="0"/>
              <a:cs typeface="Arial" pitchFamily="34" charset="0"/>
            </a:rPr>
            <a:t>Toneladas</a:t>
          </a:r>
        </a:p>
      </cdr:txBody>
    </cdr:sp>
  </cdr:relSizeAnchor>
  <cdr:relSizeAnchor xmlns:cdr="http://schemas.openxmlformats.org/drawingml/2006/chartDrawing">
    <cdr:from>
      <cdr:x>0.85507</cdr:x>
      <cdr:y>0.39231</cdr:y>
    </cdr:from>
    <cdr:to>
      <cdr:x>0.98155</cdr:x>
      <cdr:y>0.63846</cdr:y>
    </cdr:to>
    <cdr:sp macro="" textlink="">
      <cdr:nvSpPr>
        <cdr:cNvPr id="4" name="3 CuadroTexto"/>
        <cdr:cNvSpPr txBox="1"/>
      </cdr:nvSpPr>
      <cdr:spPr>
        <a:xfrm xmlns:a="http://schemas.openxmlformats.org/drawingml/2006/main" rot="5400000">
          <a:off x="6181726" y="1457325"/>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0">
              <a:latin typeface="Arial" pitchFamily="34" charset="0"/>
              <a:cs typeface="Arial" pitchFamily="34" charset="0"/>
            </a:rPr>
            <a:t>Kg/hab</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104775</xdr:rowOff>
    </xdr:from>
    <xdr:to>
      <xdr:col>2</xdr:col>
      <xdr:colOff>866775</xdr:colOff>
      <xdr:row>0</xdr:row>
      <xdr:rowOff>1114425</xdr:rowOff>
    </xdr:to>
    <xdr:pic>
      <xdr:nvPicPr>
        <xdr:cNvPr id="2" name="4 Imagen" descr="logotipo_ma_ot_horizontal_rgb.jpg"/>
        <xdr:cNvPicPr>
          <a:picLocks noChangeAspect="1"/>
        </xdr:cNvPicPr>
      </xdr:nvPicPr>
      <xdr:blipFill>
        <a:blip xmlns:r="http://schemas.openxmlformats.org/officeDocument/2006/relationships" r:embed="rId1" cstate="print"/>
        <a:srcRect/>
        <a:stretch>
          <a:fillRect/>
        </a:stretch>
      </xdr:blipFill>
      <xdr:spPr bwMode="auto">
        <a:xfrm>
          <a:off x="123825" y="104775"/>
          <a:ext cx="3324225" cy="1009650"/>
        </a:xfrm>
        <a:prstGeom prst="rect">
          <a:avLst/>
        </a:prstGeom>
        <a:noFill/>
        <a:ln w="9525">
          <a:noFill/>
          <a:miter lim="800000"/>
          <a:headEnd/>
          <a:tailEnd/>
        </a:ln>
      </xdr:spPr>
    </xdr:pic>
    <xdr:clientData/>
  </xdr:twoCellAnchor>
  <xdr:twoCellAnchor>
    <xdr:from>
      <xdr:col>10</xdr:col>
      <xdr:colOff>19052</xdr:colOff>
      <xdr:row>4</xdr:row>
      <xdr:rowOff>19049</xdr:rowOff>
    </xdr:from>
    <xdr:to>
      <xdr:col>19</xdr:col>
      <xdr:colOff>247650</xdr:colOff>
      <xdr:row>22</xdr:row>
      <xdr:rowOff>114299</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238125</xdr:colOff>
      <xdr:row>47</xdr:row>
      <xdr:rowOff>123824</xdr:rowOff>
    </xdr:from>
    <xdr:to>
      <xdr:col>9</xdr:col>
      <xdr:colOff>285749</xdr:colOff>
      <xdr:row>82</xdr:row>
      <xdr:rowOff>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0.00399</cdr:x>
      <cdr:y>0.36957</cdr:y>
    </cdr:from>
    <cdr:to>
      <cdr:x>0.13182</cdr:x>
      <cdr:y>0.60145</cdr:y>
    </cdr:to>
    <cdr:sp macro="" textlink="">
      <cdr:nvSpPr>
        <cdr:cNvPr id="2" name="1 CuadroTexto"/>
        <cdr:cNvSpPr txBox="1"/>
      </cdr:nvSpPr>
      <cdr:spPr>
        <a:xfrm xmlns:a="http://schemas.openxmlformats.org/drawingml/2006/main" rot="16200000">
          <a:off x="28574" y="1457326"/>
          <a:ext cx="914400" cy="9144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100" b="0">
              <a:latin typeface="Arial" pitchFamily="34" charset="0"/>
              <a:cs typeface="Arial" pitchFamily="34" charset="0"/>
            </a:rPr>
            <a:t>Kg/hab</a:t>
          </a:r>
        </a:p>
      </cdr:txBody>
    </cdr:sp>
  </cdr:relSizeAnchor>
  <cdr:relSizeAnchor xmlns:cdr="http://schemas.openxmlformats.org/drawingml/2006/chartDrawing">
    <cdr:from>
      <cdr:x>0.24862</cdr:x>
      <cdr:y>0.05486</cdr:y>
    </cdr:from>
    <cdr:to>
      <cdr:x>0.37645</cdr:x>
      <cdr:y>0.28674</cdr:y>
    </cdr:to>
    <cdr:sp macro="" textlink="">
      <cdr:nvSpPr>
        <cdr:cNvPr id="3" name="2 CuadroTexto"/>
        <cdr:cNvSpPr txBox="1"/>
      </cdr:nvSpPr>
      <cdr:spPr>
        <a:xfrm xmlns:a="http://schemas.openxmlformats.org/drawingml/2006/main">
          <a:off x="2244937" y="304109"/>
          <a:ext cx="1154266" cy="128543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s-ES" sz="1300" b="1">
              <a:solidFill>
                <a:schemeClr val="tx1">
                  <a:lumMod val="65000"/>
                  <a:lumOff val="35000"/>
                </a:schemeClr>
              </a:solidFill>
              <a:latin typeface="Arial" pitchFamily="34" charset="0"/>
              <a:cs typeface="Arial" pitchFamily="34" charset="0"/>
            </a:rPr>
            <a:t>Kilogramos</a:t>
          </a:r>
          <a:r>
            <a:rPr lang="es-ES" sz="1300" b="1" baseline="0">
              <a:solidFill>
                <a:schemeClr val="tx1">
                  <a:lumMod val="65000"/>
                  <a:lumOff val="35000"/>
                </a:schemeClr>
              </a:solidFill>
              <a:latin typeface="Arial" pitchFamily="34" charset="0"/>
              <a:cs typeface="Arial" pitchFamily="34" charset="0"/>
            </a:rPr>
            <a:t> de papel-cartón reciclado en Andalucía 2005-2012</a:t>
          </a:r>
          <a:endParaRPr lang="es-ES" sz="1300" b="1">
            <a:solidFill>
              <a:schemeClr val="tx1">
                <a:lumMod val="65000"/>
                <a:lumOff val="35000"/>
              </a:schemeClr>
            </a:solidFill>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3</xdr:col>
      <xdr:colOff>523875</xdr:colOff>
      <xdr:row>0</xdr:row>
      <xdr:rowOff>1066800</xdr:rowOff>
    </xdr:to>
    <xdr:pic>
      <xdr:nvPicPr>
        <xdr:cNvPr id="2" name="4 Imagen" descr="logotipo_ma_ot_horizontal_rgb.jpg"/>
        <xdr:cNvPicPr>
          <a:picLocks noChangeAspect="1"/>
        </xdr:cNvPicPr>
      </xdr:nvPicPr>
      <xdr:blipFill>
        <a:blip xmlns:r="http://schemas.openxmlformats.org/officeDocument/2006/relationships" r:embed="rId1" cstate="print"/>
        <a:srcRect/>
        <a:stretch>
          <a:fillRect/>
        </a:stretch>
      </xdr:blipFill>
      <xdr:spPr bwMode="auto">
        <a:xfrm>
          <a:off x="123825" y="57150"/>
          <a:ext cx="3324225" cy="1009650"/>
        </a:xfrm>
        <a:prstGeom prst="rect">
          <a:avLst/>
        </a:prstGeom>
        <a:noFill/>
        <a:ln w="9525">
          <a:noFill/>
          <a:miter lim="800000"/>
          <a:headEnd/>
          <a:tailEnd/>
        </a:ln>
      </xdr:spPr>
    </xdr:pic>
    <xdr:clientData/>
  </xdr:twoCellAnchor>
  <xdr:twoCellAnchor>
    <xdr:from>
      <xdr:col>11</xdr:col>
      <xdr:colOff>752475</xdr:colOff>
      <xdr:row>4</xdr:row>
      <xdr:rowOff>142875</xdr:rowOff>
    </xdr:from>
    <xdr:to>
      <xdr:col>23</xdr:col>
      <xdr:colOff>276226</xdr:colOff>
      <xdr:row>24</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14</xdr:col>
      <xdr:colOff>0</xdr:colOff>
      <xdr:row>5</xdr:row>
      <xdr:rowOff>152400</xdr:rowOff>
    </xdr:from>
    <xdr:ext cx="5512278" cy="284052"/>
    <xdr:sp macro="" textlink="">
      <xdr:nvSpPr>
        <xdr:cNvPr id="4" name="3 CuadroTexto"/>
        <xdr:cNvSpPr txBox="1"/>
      </xdr:nvSpPr>
      <xdr:spPr>
        <a:xfrm>
          <a:off x="11906250" y="2200275"/>
          <a:ext cx="5512278" cy="284052"/>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ES" sz="1300" b="1">
              <a:solidFill>
                <a:schemeClr val="tx1">
                  <a:lumMod val="75000"/>
                  <a:lumOff val="25000"/>
                </a:schemeClr>
              </a:solidFill>
              <a:latin typeface="Arial" pitchFamily="34" charset="0"/>
              <a:cs typeface="Arial" pitchFamily="34" charset="0"/>
            </a:rPr>
            <a:t>Reciclaje</a:t>
          </a:r>
          <a:r>
            <a:rPr lang="es-ES" sz="1300" b="1" baseline="0">
              <a:solidFill>
                <a:schemeClr val="tx1">
                  <a:lumMod val="75000"/>
                  <a:lumOff val="25000"/>
                </a:schemeClr>
              </a:solidFill>
              <a:latin typeface="Arial" pitchFamily="34" charset="0"/>
              <a:cs typeface="Arial" pitchFamily="34" charset="0"/>
            </a:rPr>
            <a:t> de vidrio, envases y papel-cartón en Andalucía 2005-2012</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93"/>
  <sheetViews>
    <sheetView workbookViewId="0">
      <selection activeCell="B71" sqref="B71"/>
    </sheetView>
  </sheetViews>
  <sheetFormatPr baseColWidth="10" defaultRowHeight="12.75"/>
  <cols>
    <col min="2" max="2" width="24.42578125" customWidth="1"/>
    <col min="7" max="7" width="13.28515625" customWidth="1"/>
  </cols>
  <sheetData>
    <row r="1" spans="1:15" ht="101.25" customHeight="1">
      <c r="A1" s="5"/>
    </row>
    <row r="2" spans="1:15" ht="21" customHeight="1">
      <c r="A2" s="5"/>
      <c r="B2" s="13" t="s">
        <v>49</v>
      </c>
      <c r="H2" s="47"/>
      <c r="I2" s="47"/>
    </row>
    <row r="3" spans="1:15" ht="14.25" customHeight="1">
      <c r="A3" s="5"/>
      <c r="B3" s="42" t="s">
        <v>50</v>
      </c>
      <c r="C3" s="43">
        <v>2011</v>
      </c>
      <c r="D3" s="43">
        <v>2011</v>
      </c>
      <c r="E3" s="43">
        <v>2011</v>
      </c>
      <c r="F3" s="43">
        <v>2011</v>
      </c>
      <c r="G3" s="44">
        <v>2011</v>
      </c>
      <c r="H3" s="61"/>
      <c r="I3" s="61"/>
      <c r="J3" s="42" t="s">
        <v>50</v>
      </c>
      <c r="K3" s="43">
        <v>2011</v>
      </c>
      <c r="L3" s="43">
        <v>2010</v>
      </c>
      <c r="M3" s="43">
        <v>2009</v>
      </c>
      <c r="N3" s="43">
        <v>2008</v>
      </c>
      <c r="O3" s="44">
        <v>2007</v>
      </c>
    </row>
    <row r="4" spans="1:15" ht="48.75" customHeight="1">
      <c r="A4" s="5"/>
      <c r="B4" s="51" t="s">
        <v>8</v>
      </c>
      <c r="C4" s="15" t="s">
        <v>9</v>
      </c>
      <c r="D4" s="15" t="s">
        <v>15</v>
      </c>
      <c r="E4" s="15" t="s">
        <v>16</v>
      </c>
      <c r="F4" s="15" t="s">
        <v>17</v>
      </c>
      <c r="G4" s="15" t="s">
        <v>18</v>
      </c>
      <c r="H4" s="52"/>
      <c r="I4" s="52"/>
      <c r="J4" s="14" t="s">
        <v>8</v>
      </c>
      <c r="K4" s="15" t="s">
        <v>25</v>
      </c>
      <c r="L4" s="15" t="s">
        <v>25</v>
      </c>
      <c r="M4" s="15" t="s">
        <v>25</v>
      </c>
      <c r="N4" s="15" t="s">
        <v>25</v>
      </c>
      <c r="O4" s="16" t="s">
        <v>25</v>
      </c>
    </row>
    <row r="5" spans="1:15" ht="15.75" customHeight="1">
      <c r="A5" s="5"/>
      <c r="B5" s="53" t="s">
        <v>0</v>
      </c>
      <c r="C5" s="49">
        <v>694917</v>
      </c>
      <c r="D5" s="22">
        <v>4130</v>
      </c>
      <c r="E5" s="22">
        <v>3224</v>
      </c>
      <c r="F5" s="22">
        <v>2431</v>
      </c>
      <c r="G5" s="59">
        <v>2.9508877819182464</v>
      </c>
      <c r="H5" s="50"/>
      <c r="I5" s="54"/>
      <c r="J5" s="29" t="s">
        <v>0</v>
      </c>
      <c r="K5" s="27">
        <v>2431</v>
      </c>
      <c r="L5" s="27">
        <v>2122.7199999999998</v>
      </c>
      <c r="M5" s="27">
        <v>2337.3000000000002</v>
      </c>
      <c r="N5" s="27">
        <v>1827.12</v>
      </c>
      <c r="O5" s="33">
        <v>1278.3399999999999</v>
      </c>
    </row>
    <row r="6" spans="1:15" ht="15.75" customHeight="1">
      <c r="A6" s="5"/>
      <c r="B6" s="53" t="s">
        <v>1</v>
      </c>
      <c r="C6" s="49">
        <v>1229556</v>
      </c>
      <c r="D6" s="22">
        <v>11314</v>
      </c>
      <c r="E6" s="22">
        <v>8831</v>
      </c>
      <c r="F6" s="22">
        <v>5697</v>
      </c>
      <c r="G6" s="59">
        <v>3.9895007635589002</v>
      </c>
      <c r="H6" s="50"/>
      <c r="I6" s="54"/>
      <c r="J6" s="29" t="s">
        <v>1</v>
      </c>
      <c r="K6" s="27">
        <v>5697</v>
      </c>
      <c r="L6" s="27">
        <v>6293.06</v>
      </c>
      <c r="M6" s="27">
        <v>6009.4</v>
      </c>
      <c r="N6" s="27">
        <v>5842.5969999999998</v>
      </c>
      <c r="O6" s="33">
        <v>5042.3999999999996</v>
      </c>
    </row>
    <row r="7" spans="1:15" ht="15.75" customHeight="1">
      <c r="A7" s="5"/>
      <c r="B7" s="53" t="s">
        <v>2</v>
      </c>
      <c r="C7" s="49">
        <v>476561</v>
      </c>
      <c r="D7" s="22">
        <v>9075</v>
      </c>
      <c r="E7" s="22">
        <v>7083</v>
      </c>
      <c r="F7" s="22">
        <v>6876</v>
      </c>
      <c r="G7" s="59">
        <v>13.78224672615613</v>
      </c>
      <c r="H7" s="50"/>
      <c r="I7" s="54"/>
      <c r="J7" s="29" t="s">
        <v>2</v>
      </c>
      <c r="K7" s="27">
        <v>6876</v>
      </c>
      <c r="L7" s="27">
        <v>12488.251</v>
      </c>
      <c r="M7" s="27">
        <v>10584</v>
      </c>
      <c r="N7" s="27">
        <v>10776.147000000001</v>
      </c>
      <c r="O7" s="33">
        <v>9100.728000000001</v>
      </c>
    </row>
    <row r="8" spans="1:15" ht="15.75" customHeight="1">
      <c r="A8" s="5"/>
      <c r="B8" s="56" t="s">
        <v>3</v>
      </c>
      <c r="C8" s="49">
        <v>918072</v>
      </c>
      <c r="D8" s="22">
        <v>7916</v>
      </c>
      <c r="E8" s="22">
        <v>6179</v>
      </c>
      <c r="F8" s="22">
        <v>4119</v>
      </c>
      <c r="G8" s="59">
        <v>3.7296847114812617</v>
      </c>
      <c r="H8" s="50"/>
      <c r="I8" s="54"/>
      <c r="J8" s="29" t="s">
        <v>3</v>
      </c>
      <c r="K8" s="27">
        <v>4119</v>
      </c>
      <c r="L8" s="27">
        <v>3752.16</v>
      </c>
      <c r="M8" s="27">
        <v>3579.3</v>
      </c>
      <c r="N8" s="27">
        <v>3531.16</v>
      </c>
      <c r="O8" s="33">
        <v>3018.1</v>
      </c>
    </row>
    <row r="9" spans="1:15" ht="13.5" customHeight="1">
      <c r="A9" s="5"/>
      <c r="B9" s="56" t="s">
        <v>4</v>
      </c>
      <c r="C9" s="49">
        <v>517366</v>
      </c>
      <c r="D9" s="22">
        <v>3890</v>
      </c>
      <c r="E9" s="22">
        <v>3036</v>
      </c>
      <c r="F9" s="22">
        <v>2127</v>
      </c>
      <c r="G9" s="59">
        <v>3.4145005057781317</v>
      </c>
      <c r="H9" s="50"/>
      <c r="I9" s="54"/>
      <c r="J9" s="29" t="s">
        <v>4</v>
      </c>
      <c r="K9" s="27">
        <v>2127</v>
      </c>
      <c r="L9" s="27">
        <v>2273.4409999999998</v>
      </c>
      <c r="M9" s="27">
        <v>2210.5</v>
      </c>
      <c r="N9" s="27">
        <v>2202.7199999999998</v>
      </c>
      <c r="O9" s="33">
        <v>1951.6220000000001</v>
      </c>
    </row>
    <row r="10" spans="1:15" ht="12.75" customHeight="1">
      <c r="A10" s="5"/>
      <c r="B10" s="56" t="s">
        <v>5</v>
      </c>
      <c r="C10" s="49">
        <v>670761</v>
      </c>
      <c r="D10" s="22">
        <v>7414</v>
      </c>
      <c r="E10" s="22">
        <v>5787</v>
      </c>
      <c r="F10" s="22">
        <v>5670</v>
      </c>
      <c r="G10" s="59">
        <v>6.5749179838950189</v>
      </c>
      <c r="H10" s="50"/>
      <c r="I10" s="54"/>
      <c r="J10" s="29" t="s">
        <v>5</v>
      </c>
      <c r="K10" s="27">
        <v>5670</v>
      </c>
      <c r="L10" s="27">
        <v>5817.34</v>
      </c>
      <c r="M10" s="27">
        <v>5963.1</v>
      </c>
      <c r="N10" s="27">
        <v>7052.6349999999993</v>
      </c>
      <c r="O10" s="33">
        <v>6298.7150000000001</v>
      </c>
    </row>
    <row r="11" spans="1:15" ht="15" customHeight="1">
      <c r="A11" s="5"/>
      <c r="B11" s="56" t="s">
        <v>6</v>
      </c>
      <c r="C11" s="49">
        <v>1609557</v>
      </c>
      <c r="D11" s="22">
        <v>20305</v>
      </c>
      <c r="E11" s="22">
        <v>15849</v>
      </c>
      <c r="F11" s="22">
        <v>12600</v>
      </c>
      <c r="G11" s="59">
        <v>6.716815503740559</v>
      </c>
      <c r="H11" s="50"/>
      <c r="I11" s="54"/>
      <c r="J11" s="29" t="s">
        <v>6</v>
      </c>
      <c r="K11" s="27">
        <v>12600</v>
      </c>
      <c r="L11" s="27">
        <v>11771.87</v>
      </c>
      <c r="M11" s="27">
        <v>10455.700000000001</v>
      </c>
      <c r="N11" s="27">
        <v>7799.46</v>
      </c>
      <c r="O11" s="33">
        <v>5358.84</v>
      </c>
    </row>
    <row r="12" spans="1:15" ht="15.75" customHeight="1">
      <c r="A12" s="5"/>
      <c r="B12" s="56" t="s">
        <v>7</v>
      </c>
      <c r="C12" s="49">
        <v>1847506</v>
      </c>
      <c r="D12" s="22">
        <v>18971</v>
      </c>
      <c r="E12" s="22">
        <v>14807</v>
      </c>
      <c r="F12" s="22">
        <v>10251</v>
      </c>
      <c r="G12" s="59">
        <v>4.6071721475073133</v>
      </c>
      <c r="H12" s="55"/>
      <c r="I12" s="54"/>
      <c r="J12" s="29" t="s">
        <v>7</v>
      </c>
      <c r="K12" s="27">
        <v>10251</v>
      </c>
      <c r="L12" s="27">
        <v>10389.67</v>
      </c>
      <c r="M12" s="27">
        <v>9436.2000000000007</v>
      </c>
      <c r="N12" s="27">
        <v>7903.7210000000014</v>
      </c>
      <c r="O12" s="33">
        <v>6595.491</v>
      </c>
    </row>
    <row r="13" spans="1:15" ht="18.75" customHeight="1">
      <c r="A13" s="5"/>
      <c r="B13" s="57" t="s">
        <v>12</v>
      </c>
      <c r="C13" s="58">
        <f>SUM(C5:C12)</f>
        <v>7964296</v>
      </c>
      <c r="D13" s="23">
        <f>SUM(D5:D12)</f>
        <v>83015</v>
      </c>
      <c r="E13" s="23">
        <f>+SUM(E5:E12)</f>
        <v>64796</v>
      </c>
      <c r="F13" s="23">
        <f>SUM(F5:F12)</f>
        <v>49771</v>
      </c>
      <c r="G13" s="60">
        <v>8.6176069568008558</v>
      </c>
      <c r="H13" s="55"/>
      <c r="I13" s="54"/>
      <c r="J13" s="34" t="s">
        <v>12</v>
      </c>
      <c r="K13" s="27">
        <v>49771</v>
      </c>
      <c r="L13" s="21">
        <v>101703.02332992</v>
      </c>
      <c r="M13" s="21">
        <v>101010.5</v>
      </c>
      <c r="N13" s="21">
        <v>91785.56</v>
      </c>
      <c r="O13" s="35">
        <v>88154.236000000004</v>
      </c>
    </row>
    <row r="14" spans="1:15" ht="13.5" customHeight="1">
      <c r="A14" s="5"/>
      <c r="B14" s="46"/>
      <c r="J14" s="48" t="s">
        <v>51</v>
      </c>
      <c r="K14" s="48"/>
    </row>
    <row r="15" spans="1:15" ht="21" customHeight="1">
      <c r="A15" s="5"/>
      <c r="B15" s="46"/>
    </row>
    <row r="16" spans="1:15" ht="21" customHeight="1">
      <c r="B16" s="42" t="s">
        <v>50</v>
      </c>
      <c r="C16" s="43">
        <v>2010</v>
      </c>
      <c r="D16" s="43">
        <v>2010</v>
      </c>
      <c r="E16" s="43">
        <v>2010</v>
      </c>
      <c r="F16" s="43">
        <v>2010</v>
      </c>
      <c r="G16" s="44">
        <v>2010</v>
      </c>
      <c r="J16" s="42" t="s">
        <v>50</v>
      </c>
      <c r="K16" s="43">
        <v>2011</v>
      </c>
      <c r="L16" s="45" t="s">
        <v>26</v>
      </c>
      <c r="M16" s="43">
        <v>2009</v>
      </c>
      <c r="N16" s="43">
        <v>2008</v>
      </c>
      <c r="O16" s="44">
        <v>2007</v>
      </c>
    </row>
    <row r="17" spans="2:15" ht="52.5" customHeight="1">
      <c r="B17" s="14" t="s">
        <v>8</v>
      </c>
      <c r="C17" s="15" t="s">
        <v>9</v>
      </c>
      <c r="D17" s="15" t="s">
        <v>15</v>
      </c>
      <c r="E17" s="15" t="s">
        <v>16</v>
      </c>
      <c r="F17" s="15" t="s">
        <v>17</v>
      </c>
      <c r="G17" s="16" t="s">
        <v>18</v>
      </c>
      <c r="J17" s="14" t="s">
        <v>8</v>
      </c>
      <c r="K17" s="15" t="s">
        <v>27</v>
      </c>
      <c r="L17" s="15" t="s">
        <v>27</v>
      </c>
      <c r="M17" s="15" t="s">
        <v>27</v>
      </c>
      <c r="N17" s="15" t="s">
        <v>27</v>
      </c>
      <c r="O17" s="16" t="s">
        <v>27</v>
      </c>
    </row>
    <row r="18" spans="2:15">
      <c r="B18" s="29" t="s">
        <v>0</v>
      </c>
      <c r="C18" s="18">
        <v>668147</v>
      </c>
      <c r="D18" s="22">
        <v>4220.759</v>
      </c>
      <c r="E18" s="22">
        <v>3287.9748563774015</v>
      </c>
      <c r="F18" s="22">
        <v>2122.7199999999998</v>
      </c>
      <c r="G18" s="36">
        <f>(F18/C18)*1000</f>
        <v>3.1770254150658457</v>
      </c>
      <c r="J18" s="29" t="s">
        <v>0</v>
      </c>
      <c r="K18" s="30">
        <v>2.9508877819182464</v>
      </c>
      <c r="L18" s="30">
        <v>3.1770254150658457</v>
      </c>
      <c r="M18" s="30">
        <v>3.4149783906514366</v>
      </c>
      <c r="N18" s="30">
        <v>3.0199731575572053</v>
      </c>
      <c r="O18" s="31">
        <v>1.9769173549756971</v>
      </c>
    </row>
    <row r="19" spans="2:15">
      <c r="B19" s="29" t="s">
        <v>1</v>
      </c>
      <c r="C19" s="18">
        <v>1223443</v>
      </c>
      <c r="D19" s="22">
        <v>11736.17</v>
      </c>
      <c r="E19" s="22">
        <v>8312.4753865482653</v>
      </c>
      <c r="F19" s="22">
        <v>6293.06</v>
      </c>
      <c r="G19" s="36">
        <f t="shared" ref="G19:G27" si="0">(F19/C19)*1000</f>
        <v>5.1437296220584043</v>
      </c>
      <c r="J19" s="29" t="s">
        <v>1</v>
      </c>
      <c r="K19" s="30">
        <v>3.9895007635589002</v>
      </c>
      <c r="L19" s="30">
        <v>5.1437296220584043</v>
      </c>
      <c r="M19" s="30">
        <v>4.8833327645023461</v>
      </c>
      <c r="N19" s="30">
        <v>5.0337924052814094</v>
      </c>
      <c r="O19" s="31">
        <v>4.1764436452607088</v>
      </c>
    </row>
    <row r="20" spans="2:15">
      <c r="B20" s="29" t="s">
        <v>2</v>
      </c>
      <c r="C20" s="18">
        <v>803998</v>
      </c>
      <c r="D20" s="22">
        <v>15048.497000000008</v>
      </c>
      <c r="E20" s="22">
        <v>13410.026998824671</v>
      </c>
      <c r="F20" s="22">
        <v>12488.251</v>
      </c>
      <c r="G20" s="36">
        <f t="shared" si="0"/>
        <v>15.532689136042627</v>
      </c>
      <c r="J20" s="29" t="s">
        <v>2</v>
      </c>
      <c r="K20" s="30">
        <v>13.78224672615613</v>
      </c>
      <c r="L20" s="30">
        <v>15.532689136042627</v>
      </c>
      <c r="M20" s="30">
        <v>13.164211851273262</v>
      </c>
      <c r="N20" s="30">
        <v>13.603120242570521</v>
      </c>
      <c r="O20" s="31">
        <v>11.488178221671285</v>
      </c>
    </row>
    <row r="21" spans="2:15">
      <c r="B21" s="29" t="s">
        <v>3</v>
      </c>
      <c r="C21" s="18">
        <v>907428</v>
      </c>
      <c r="D21" s="22">
        <v>7749.2309999999998</v>
      </c>
      <c r="E21" s="22">
        <v>6116.4876116379655</v>
      </c>
      <c r="F21" s="22">
        <v>3752.16</v>
      </c>
      <c r="G21" s="36">
        <f t="shared" si="0"/>
        <v>4.134939631574075</v>
      </c>
      <c r="J21" s="29" t="s">
        <v>3</v>
      </c>
      <c r="K21" s="30">
        <v>3.7296847114812617</v>
      </c>
      <c r="L21" s="30">
        <v>4.134939631574075</v>
      </c>
      <c r="M21" s="30">
        <v>3.9444451791216495</v>
      </c>
      <c r="N21" s="30">
        <v>4.0230319822816893</v>
      </c>
      <c r="O21" s="31">
        <v>3.4137579614952624</v>
      </c>
    </row>
    <row r="22" spans="2:15">
      <c r="B22" s="29" t="s">
        <v>4</v>
      </c>
      <c r="C22" s="18">
        <v>512726</v>
      </c>
      <c r="D22" s="22">
        <v>3950.7620000000002</v>
      </c>
      <c r="E22" s="22">
        <v>3107.3975412417008</v>
      </c>
      <c r="F22" s="22">
        <v>2273.4409999999998</v>
      </c>
      <c r="G22" s="36">
        <f t="shared" si="0"/>
        <v>4.4340271412021233</v>
      </c>
      <c r="J22" s="29" t="s">
        <v>4</v>
      </c>
      <c r="K22" s="30">
        <v>3.4145005057781317</v>
      </c>
      <c r="L22" s="30">
        <v>4.4340271412021233</v>
      </c>
      <c r="M22" s="30">
        <v>4.3055845018435805</v>
      </c>
      <c r="N22" s="30">
        <v>4.4663611663084462</v>
      </c>
      <c r="O22" s="31">
        <v>3.9215103954218753</v>
      </c>
    </row>
    <row r="23" spans="2:15">
      <c r="B23" s="29" t="s">
        <v>5</v>
      </c>
      <c r="C23" s="18">
        <v>669782</v>
      </c>
      <c r="D23" s="22">
        <v>7729.0749999999998</v>
      </c>
      <c r="E23" s="22">
        <v>5920.0923154132524</v>
      </c>
      <c r="F23" s="22">
        <v>5817.34</v>
      </c>
      <c r="G23" s="36">
        <f t="shared" si="0"/>
        <v>8.6854230182357846</v>
      </c>
      <c r="J23" s="29" t="s">
        <v>5</v>
      </c>
      <c r="K23" s="30">
        <v>6.5749179838950189</v>
      </c>
      <c r="L23" s="30">
        <v>8.6854230182357846</v>
      </c>
      <c r="M23" s="30">
        <v>8.9030460657348218</v>
      </c>
      <c r="N23" s="30">
        <v>10.609582364285691</v>
      </c>
      <c r="O23" s="31">
        <v>9.4754280608115629</v>
      </c>
    </row>
    <row r="24" spans="2:15">
      <c r="B24" s="29" t="s">
        <v>6</v>
      </c>
      <c r="C24" s="18">
        <v>1593068</v>
      </c>
      <c r="D24" s="22">
        <v>19691.189999999999</v>
      </c>
      <c r="E24" s="22">
        <v>15592.212808809649</v>
      </c>
      <c r="F24" s="22">
        <v>11771.87</v>
      </c>
      <c r="G24" s="36">
        <f t="shared" si="0"/>
        <v>7.3894334705109896</v>
      </c>
      <c r="J24" s="29" t="s">
        <v>6</v>
      </c>
      <c r="K24" s="30">
        <v>6.716815503740559</v>
      </c>
      <c r="L24" s="30">
        <v>7.3894334705109896</v>
      </c>
      <c r="M24" s="30">
        <v>6.5632477709677177</v>
      </c>
      <c r="N24" s="30">
        <v>5.1395992021208246</v>
      </c>
      <c r="O24" s="31">
        <v>3.5313072684895057</v>
      </c>
    </row>
    <row r="25" spans="2:15">
      <c r="B25" s="29" t="s">
        <v>7</v>
      </c>
      <c r="C25" s="18">
        <v>1806265</v>
      </c>
      <c r="D25" s="22">
        <v>19494.738000000001</v>
      </c>
      <c r="E25" s="22">
        <v>14479.71641607154</v>
      </c>
      <c r="F25" s="22">
        <v>10389.67</v>
      </c>
      <c r="G25" s="36">
        <f t="shared" si="0"/>
        <v>5.7520186683570795</v>
      </c>
      <c r="J25" s="29" t="s">
        <v>7</v>
      </c>
      <c r="K25" s="30">
        <v>4.6071721475073133</v>
      </c>
      <c r="L25" s="30">
        <v>5.7520186683570795</v>
      </c>
      <c r="M25" s="30">
        <v>4.9658356067495202</v>
      </c>
      <c r="N25" s="30">
        <v>4.5444212155605923</v>
      </c>
      <c r="O25" s="31">
        <v>3.5665414639738535</v>
      </c>
    </row>
    <row r="26" spans="2:15" ht="13.5" customHeight="1">
      <c r="B26" s="37" t="s">
        <v>20</v>
      </c>
      <c r="C26" s="38" t="s">
        <v>21</v>
      </c>
      <c r="D26" s="38" t="s">
        <v>21</v>
      </c>
      <c r="E26" s="38" t="s">
        <v>21</v>
      </c>
      <c r="F26" s="22">
        <v>46794.511329919995</v>
      </c>
      <c r="G26" s="39" t="s">
        <v>21</v>
      </c>
      <c r="J26" s="19" t="s">
        <v>12</v>
      </c>
      <c r="K26" s="30">
        <v>8.6176069568008558</v>
      </c>
      <c r="L26" s="24">
        <v>12.42575445483287</v>
      </c>
      <c r="M26" s="24">
        <v>12.165655396298387</v>
      </c>
      <c r="N26" s="24">
        <v>11.692034815644417</v>
      </c>
      <c r="O26" s="32">
        <v>10.93</v>
      </c>
    </row>
    <row r="27" spans="2:15">
      <c r="B27" s="34" t="s">
        <v>12</v>
      </c>
      <c r="C27" s="20">
        <f>SUM(C18:C25)</f>
        <v>8184857</v>
      </c>
      <c r="D27" s="23">
        <f>SUM(D18:D26)</f>
        <v>89620.422000000006</v>
      </c>
      <c r="E27" s="23">
        <f>+SUM(E18:E26)</f>
        <v>70226.383934924437</v>
      </c>
      <c r="F27" s="23">
        <v>101703.02332992</v>
      </c>
      <c r="G27" s="40">
        <f t="shared" si="0"/>
        <v>12.42575445483287</v>
      </c>
      <c r="J27" s="48" t="s">
        <v>51</v>
      </c>
      <c r="K27" s="48"/>
    </row>
    <row r="28" spans="2:15">
      <c r="B28" s="3"/>
      <c r="C28" s="6"/>
      <c r="D28" s="7"/>
      <c r="E28" s="7"/>
      <c r="F28" s="7"/>
      <c r="G28" s="8"/>
    </row>
    <row r="29" spans="2:15">
      <c r="B29" s="11" t="s">
        <v>28</v>
      </c>
    </row>
    <row r="30" spans="2:15">
      <c r="B30" s="4"/>
    </row>
    <row r="31" spans="2:15" ht="20.25" customHeight="1">
      <c r="B31" s="42" t="s">
        <v>50</v>
      </c>
      <c r="C31" s="43">
        <v>2009</v>
      </c>
      <c r="D31" s="43">
        <v>2009</v>
      </c>
      <c r="E31" s="43">
        <v>2009</v>
      </c>
      <c r="F31" s="43">
        <v>2009</v>
      </c>
      <c r="G31" s="44">
        <v>2009</v>
      </c>
    </row>
    <row r="32" spans="2:15" ht="38.25">
      <c r="B32" s="14" t="s">
        <v>8</v>
      </c>
      <c r="C32" s="15" t="s">
        <v>9</v>
      </c>
      <c r="D32" s="15" t="s">
        <v>15</v>
      </c>
      <c r="E32" s="15" t="s">
        <v>22</v>
      </c>
      <c r="F32" s="15" t="s">
        <v>17</v>
      </c>
      <c r="G32" s="16" t="s">
        <v>18</v>
      </c>
    </row>
    <row r="33" spans="2:7">
      <c r="B33" s="17" t="s">
        <v>0</v>
      </c>
      <c r="C33" s="27">
        <v>684426</v>
      </c>
      <c r="D33" s="22">
        <v>4389.6000000000004</v>
      </c>
      <c r="E33" s="22">
        <v>3414.6</v>
      </c>
      <c r="F33" s="22">
        <v>2337.3000000000002</v>
      </c>
      <c r="G33" s="25">
        <f>(F33/C33)*1000</f>
        <v>3.4149783906514366</v>
      </c>
    </row>
    <row r="34" spans="2:7">
      <c r="B34" s="17" t="s">
        <v>1</v>
      </c>
      <c r="C34" s="27">
        <v>1230594</v>
      </c>
      <c r="D34" s="22">
        <v>11495.3</v>
      </c>
      <c r="E34" s="22">
        <v>8169.3</v>
      </c>
      <c r="F34" s="22">
        <v>6009.4</v>
      </c>
      <c r="G34" s="25">
        <f t="shared" ref="G34:G41" si="1">(F34/C34)*1000</f>
        <v>4.8833327645023461</v>
      </c>
    </row>
    <row r="35" spans="2:7">
      <c r="B35" s="17" t="s">
        <v>2</v>
      </c>
      <c r="C35" s="27">
        <v>803998</v>
      </c>
      <c r="D35" s="22">
        <v>13093</v>
      </c>
      <c r="E35" s="22">
        <v>11444.378008</v>
      </c>
      <c r="F35" s="22">
        <v>10584</v>
      </c>
      <c r="G35" s="25">
        <f t="shared" si="1"/>
        <v>13.164211851273262</v>
      </c>
    </row>
    <row r="36" spans="2:7">
      <c r="B36" s="17" t="s">
        <v>3</v>
      </c>
      <c r="C36" s="27">
        <v>907428</v>
      </c>
      <c r="D36" s="22">
        <v>7420.3</v>
      </c>
      <c r="E36" s="22">
        <v>5693.3</v>
      </c>
      <c r="F36" s="22">
        <v>3579.3</v>
      </c>
      <c r="G36" s="25">
        <f t="shared" si="1"/>
        <v>3.9444451791216495</v>
      </c>
    </row>
    <row r="37" spans="2:7">
      <c r="B37" s="17" t="s">
        <v>4</v>
      </c>
      <c r="C37" s="27">
        <v>513403</v>
      </c>
      <c r="D37" s="22">
        <v>4113.6000000000004</v>
      </c>
      <c r="E37" s="22">
        <v>3157.6</v>
      </c>
      <c r="F37" s="22">
        <v>2210.5</v>
      </c>
      <c r="G37" s="25">
        <f t="shared" si="1"/>
        <v>4.3055845018435805</v>
      </c>
    </row>
    <row r="38" spans="2:7">
      <c r="B38" s="17" t="s">
        <v>5</v>
      </c>
      <c r="C38" s="27">
        <v>669782</v>
      </c>
      <c r="D38" s="22">
        <v>7861.7</v>
      </c>
      <c r="E38" s="22">
        <v>6210.7</v>
      </c>
      <c r="F38" s="22">
        <v>5963.1</v>
      </c>
      <c r="G38" s="25">
        <f t="shared" si="1"/>
        <v>8.9030460657348218</v>
      </c>
    </row>
    <row r="39" spans="2:7">
      <c r="B39" s="17" t="s">
        <v>6</v>
      </c>
      <c r="C39" s="27">
        <v>1593068</v>
      </c>
      <c r="D39" s="22">
        <v>17010.900000000001</v>
      </c>
      <c r="E39" s="22">
        <v>12987.9</v>
      </c>
      <c r="F39" s="22">
        <v>10455.700000000001</v>
      </c>
      <c r="G39" s="25">
        <f t="shared" si="1"/>
        <v>6.5632477709677177</v>
      </c>
    </row>
    <row r="40" spans="2:7">
      <c r="B40" s="17" t="s">
        <v>7</v>
      </c>
      <c r="C40" s="27">
        <v>1900224</v>
      </c>
      <c r="D40" s="22">
        <v>18311.2</v>
      </c>
      <c r="E40" s="22">
        <v>13857.2</v>
      </c>
      <c r="F40" s="22">
        <v>9436.2000000000007</v>
      </c>
      <c r="G40" s="25">
        <f t="shared" si="1"/>
        <v>4.9658356067495202</v>
      </c>
    </row>
    <row r="41" spans="2:7">
      <c r="B41" s="19" t="s">
        <v>12</v>
      </c>
      <c r="C41" s="21">
        <v>8302923</v>
      </c>
      <c r="D41" s="23">
        <f>SUM(D33:D40)</f>
        <v>83695.600000000006</v>
      </c>
      <c r="E41" s="23">
        <f>SUM(E33:E40)</f>
        <v>64934.978008000006</v>
      </c>
      <c r="F41" s="23">
        <v>101010.5</v>
      </c>
      <c r="G41" s="26">
        <f t="shared" si="1"/>
        <v>12.165655396298387</v>
      </c>
    </row>
    <row r="43" spans="2:7">
      <c r="B43" s="11" t="s">
        <v>31</v>
      </c>
    </row>
    <row r="44" spans="2:7">
      <c r="B44" s="10"/>
    </row>
    <row r="45" spans="2:7" ht="23.25" customHeight="1">
      <c r="B45" s="42" t="s">
        <v>50</v>
      </c>
      <c r="C45" s="43">
        <v>2008</v>
      </c>
      <c r="D45" s="43">
        <v>2008</v>
      </c>
      <c r="E45" s="43">
        <v>2008</v>
      </c>
      <c r="F45" s="43">
        <v>2008</v>
      </c>
      <c r="G45" s="44">
        <v>2008</v>
      </c>
    </row>
    <row r="46" spans="2:7" ht="38.25">
      <c r="B46" s="14" t="s">
        <v>8</v>
      </c>
      <c r="C46" s="15" t="s">
        <v>9</v>
      </c>
      <c r="D46" s="15" t="s">
        <v>15</v>
      </c>
      <c r="E46" s="15" t="s">
        <v>22</v>
      </c>
      <c r="F46" s="15" t="s">
        <v>17</v>
      </c>
      <c r="G46" s="16" t="s">
        <v>18</v>
      </c>
    </row>
    <row r="47" spans="2:7">
      <c r="B47" s="17" t="s">
        <v>0</v>
      </c>
      <c r="C47" s="27">
        <v>667635</v>
      </c>
      <c r="D47" s="28">
        <v>4057.3470399999997</v>
      </c>
      <c r="E47" s="28">
        <v>3242.2740923164829</v>
      </c>
      <c r="F47" s="28">
        <v>1827.12</v>
      </c>
      <c r="G47" s="25">
        <v>3.0199731575572053</v>
      </c>
    </row>
    <row r="48" spans="2:7">
      <c r="B48" s="17" t="s">
        <v>1</v>
      </c>
      <c r="C48" s="27">
        <v>1220467</v>
      </c>
      <c r="D48" s="28">
        <v>11050.96</v>
      </c>
      <c r="E48" s="28">
        <v>8495.4401089664661</v>
      </c>
      <c r="F48" s="28">
        <v>5842.5969999999998</v>
      </c>
      <c r="G48" s="25">
        <v>5.0337924052814094</v>
      </c>
    </row>
    <row r="49" spans="2:7">
      <c r="B49" s="17" t="s">
        <v>2</v>
      </c>
      <c r="C49" s="27">
        <v>798822</v>
      </c>
      <c r="D49" s="28">
        <v>19917.545268674818</v>
      </c>
      <c r="E49" s="28">
        <v>17333.84730140055</v>
      </c>
      <c r="F49" s="28">
        <v>10776.147000000001</v>
      </c>
      <c r="G49" s="25">
        <v>13.603120242570521</v>
      </c>
    </row>
    <row r="50" spans="2:7">
      <c r="B50" s="17" t="s">
        <v>3</v>
      </c>
      <c r="C50" s="27">
        <v>901220</v>
      </c>
      <c r="D50" s="28">
        <v>6562.34</v>
      </c>
      <c r="E50" s="28">
        <v>5013.5307091690756</v>
      </c>
      <c r="F50" s="28">
        <v>3531.16</v>
      </c>
      <c r="G50" s="25">
        <v>4.0230319822816893</v>
      </c>
    </row>
    <row r="51" spans="2:7">
      <c r="B51" s="17" t="s">
        <v>4</v>
      </c>
      <c r="C51" s="27">
        <v>507915</v>
      </c>
      <c r="D51" s="28">
        <v>3962.8520000000003</v>
      </c>
      <c r="E51" s="28">
        <v>1016.3265415957171</v>
      </c>
      <c r="F51" s="28">
        <v>2202.7199999999998</v>
      </c>
      <c r="G51" s="25">
        <v>4.4663611663084462</v>
      </c>
    </row>
    <row r="52" spans="2:7">
      <c r="B52" s="17" t="s">
        <v>5</v>
      </c>
      <c r="C52" s="27">
        <v>667438</v>
      </c>
      <c r="D52" s="28">
        <v>8402.74</v>
      </c>
      <c r="E52" s="28">
        <v>7157.3888096567534</v>
      </c>
      <c r="F52" s="28">
        <v>7052.6349999999993</v>
      </c>
      <c r="G52" s="25">
        <v>10.609582364285691</v>
      </c>
    </row>
    <row r="53" spans="2:7">
      <c r="B53" s="17" t="s">
        <v>6</v>
      </c>
      <c r="C53" s="27">
        <v>1563261</v>
      </c>
      <c r="D53" s="28">
        <v>13153.743</v>
      </c>
      <c r="E53" s="28">
        <v>10656.146895346126</v>
      </c>
      <c r="F53" s="28">
        <v>7799.46</v>
      </c>
      <c r="G53" s="25">
        <v>5.1395992021208246</v>
      </c>
    </row>
    <row r="54" spans="2:7">
      <c r="B54" s="17" t="s">
        <v>7</v>
      </c>
      <c r="C54" s="27">
        <v>1875462</v>
      </c>
      <c r="D54" s="28">
        <v>16857.030019999998</v>
      </c>
      <c r="E54" s="28">
        <v>13033.664493096883</v>
      </c>
      <c r="F54" s="28">
        <v>7903.7210000000014</v>
      </c>
      <c r="G54" s="25">
        <v>4.5444212155605923</v>
      </c>
    </row>
    <row r="55" spans="2:7">
      <c r="B55" s="19" t="s">
        <v>12</v>
      </c>
      <c r="C55" s="21">
        <v>8202220</v>
      </c>
      <c r="D55" s="23">
        <f>SUM(D47:D54)</f>
        <v>83964.557328674797</v>
      </c>
      <c r="E55" s="23">
        <f>SUM(E47:E54)</f>
        <v>65948.618951548066</v>
      </c>
      <c r="F55" s="23">
        <v>91785.56</v>
      </c>
      <c r="G55" s="26">
        <v>11.692034815644417</v>
      </c>
    </row>
    <row r="57" spans="2:7">
      <c r="B57" s="11" t="s">
        <v>30</v>
      </c>
    </row>
    <row r="58" spans="2:7">
      <c r="B58" s="10"/>
    </row>
    <row r="59" spans="2:7" ht="22.5" customHeight="1">
      <c r="B59" s="42" t="s">
        <v>50</v>
      </c>
      <c r="C59" s="43">
        <v>2007</v>
      </c>
      <c r="D59" s="43">
        <v>2007</v>
      </c>
      <c r="E59" s="43">
        <v>2007</v>
      </c>
      <c r="F59" s="43">
        <v>2007</v>
      </c>
      <c r="G59" s="44">
        <v>2007</v>
      </c>
    </row>
    <row r="60" spans="2:7" ht="38.25">
      <c r="B60" s="14" t="s">
        <v>8</v>
      </c>
      <c r="C60" s="15" t="s">
        <v>9</v>
      </c>
      <c r="D60" s="15" t="s">
        <v>15</v>
      </c>
      <c r="E60" s="15" t="s">
        <v>22</v>
      </c>
      <c r="F60" s="15" t="s">
        <v>17</v>
      </c>
      <c r="G60" s="16" t="s">
        <v>18</v>
      </c>
    </row>
    <row r="61" spans="2:7">
      <c r="B61" s="17" t="s">
        <v>0</v>
      </c>
      <c r="C61" s="27">
        <v>646633</v>
      </c>
      <c r="D61" s="28">
        <v>2994.3939</v>
      </c>
      <c r="E61" s="28">
        <v>2427.0352719352345</v>
      </c>
      <c r="F61" s="28">
        <v>1278.3399999999999</v>
      </c>
      <c r="G61" s="25">
        <v>1.9769173549756971</v>
      </c>
    </row>
    <row r="62" spans="2:7">
      <c r="B62" s="17" t="s">
        <v>1</v>
      </c>
      <c r="C62" s="27">
        <v>1207343</v>
      </c>
      <c r="D62" s="28">
        <v>9538.5750200000002</v>
      </c>
      <c r="E62" s="28">
        <v>7010.5641844081601</v>
      </c>
      <c r="F62" s="28">
        <v>5042.3999999999996</v>
      </c>
      <c r="G62" s="25">
        <v>4.1764436452607088</v>
      </c>
    </row>
    <row r="63" spans="2:7">
      <c r="B63" s="17" t="s">
        <v>2</v>
      </c>
      <c r="C63" s="27">
        <v>792182</v>
      </c>
      <c r="D63" s="28">
        <v>15095.1498237181</v>
      </c>
      <c r="E63" s="28">
        <v>11581.799819347041</v>
      </c>
      <c r="F63" s="28">
        <v>9100.728000000001</v>
      </c>
      <c r="G63" s="25">
        <v>11.488178221671285</v>
      </c>
    </row>
    <row r="64" spans="2:7">
      <c r="B64" s="17" t="s">
        <v>3</v>
      </c>
      <c r="C64" s="27">
        <v>884099</v>
      </c>
      <c r="D64" s="28">
        <v>6365.1407199999994</v>
      </c>
      <c r="E64" s="28">
        <v>4684.8892758261909</v>
      </c>
      <c r="F64" s="28">
        <v>3018.1</v>
      </c>
      <c r="G64" s="25">
        <v>3.4137579614952624</v>
      </c>
    </row>
    <row r="65" spans="2:7">
      <c r="B65" s="17" t="s">
        <v>4</v>
      </c>
      <c r="C65" s="27">
        <v>497671</v>
      </c>
      <c r="D65" s="28">
        <v>3315.3589999999999</v>
      </c>
      <c r="E65" s="28">
        <v>2474.2800541056495</v>
      </c>
      <c r="F65" s="28">
        <v>1951.6220000000001</v>
      </c>
      <c r="G65" s="25">
        <v>3.9215103954218753</v>
      </c>
    </row>
    <row r="66" spans="2:7">
      <c r="B66" s="17" t="s">
        <v>5</v>
      </c>
      <c r="C66" s="27">
        <v>664742</v>
      </c>
      <c r="D66" s="28">
        <v>7355.0199500000008</v>
      </c>
      <c r="E66" s="28">
        <v>6016.048129628437</v>
      </c>
      <c r="F66" s="28">
        <v>6298.7150000000001</v>
      </c>
      <c r="G66" s="25">
        <v>9.4754280608115629</v>
      </c>
    </row>
    <row r="67" spans="2:7">
      <c r="B67" s="17" t="s">
        <v>6</v>
      </c>
      <c r="C67" s="27">
        <v>1517523</v>
      </c>
      <c r="D67" s="28">
        <v>8977.9439999999995</v>
      </c>
      <c r="E67" s="28">
        <v>7110.7102593722902</v>
      </c>
      <c r="F67" s="28">
        <v>5358.84</v>
      </c>
      <c r="G67" s="25">
        <v>3.5313072684895057</v>
      </c>
    </row>
    <row r="68" spans="2:7">
      <c r="B68" s="17" t="s">
        <v>7</v>
      </c>
      <c r="C68" s="27">
        <v>1849268</v>
      </c>
      <c r="D68" s="28">
        <v>13877.978910000002</v>
      </c>
      <c r="E68" s="28">
        <v>10555.118414480759</v>
      </c>
      <c r="F68" s="28">
        <v>6595.491</v>
      </c>
      <c r="G68" s="25">
        <v>3.5665414639738535</v>
      </c>
    </row>
    <row r="69" spans="2:7">
      <c r="B69" s="19" t="s">
        <v>12</v>
      </c>
      <c r="C69" s="21">
        <v>8059461</v>
      </c>
      <c r="D69" s="23">
        <v>67519.56132371811</v>
      </c>
      <c r="E69" s="23">
        <v>51860.445409103762</v>
      </c>
      <c r="F69" s="23">
        <v>88154.236000000004</v>
      </c>
      <c r="G69" s="26">
        <v>10.93</v>
      </c>
    </row>
    <row r="71" spans="2:7">
      <c r="B71" s="11" t="s">
        <v>29</v>
      </c>
    </row>
    <row r="74" spans="2:7">
      <c r="B74" s="1" t="s">
        <v>32</v>
      </c>
      <c r="C74" s="3"/>
    </row>
    <row r="75" spans="2:7">
      <c r="B75" s="3" t="s">
        <v>8</v>
      </c>
      <c r="C75" s="3"/>
    </row>
    <row r="76" spans="2:7">
      <c r="B76" s="3" t="s">
        <v>9</v>
      </c>
      <c r="C76" s="3" t="s">
        <v>40</v>
      </c>
    </row>
    <row r="77" spans="2:7">
      <c r="B77" s="3" t="s">
        <v>15</v>
      </c>
      <c r="C77" s="41" t="s">
        <v>41</v>
      </c>
    </row>
    <row r="78" spans="2:7">
      <c r="B78" s="3" t="s">
        <v>17</v>
      </c>
      <c r="C78" s="3" t="s">
        <v>42</v>
      </c>
    </row>
    <row r="79" spans="2:7">
      <c r="B79" s="3" t="s">
        <v>18</v>
      </c>
      <c r="C79" s="3" t="s">
        <v>43</v>
      </c>
    </row>
    <row r="80" spans="2:7">
      <c r="B80" s="3"/>
      <c r="C80" s="3"/>
    </row>
    <row r="81" spans="2:3">
      <c r="B81" s="1" t="s">
        <v>38</v>
      </c>
      <c r="C81" s="3"/>
    </row>
    <row r="82" spans="2:3">
      <c r="B82" s="3" t="s">
        <v>8</v>
      </c>
      <c r="C82" s="3"/>
    </row>
    <row r="83" spans="2:3">
      <c r="B83" s="3" t="s">
        <v>9</v>
      </c>
      <c r="C83" s="3"/>
    </row>
    <row r="84" spans="2:3">
      <c r="B84" s="3" t="s">
        <v>15</v>
      </c>
      <c r="C84" s="3"/>
    </row>
    <row r="85" spans="2:3">
      <c r="B85" s="3" t="s">
        <v>17</v>
      </c>
      <c r="C85" s="4" t="s">
        <v>44</v>
      </c>
    </row>
    <row r="86" spans="2:3">
      <c r="B86" s="3" t="s">
        <v>18</v>
      </c>
      <c r="C86" s="3"/>
    </row>
    <row r="87" spans="2:3">
      <c r="B87" s="3"/>
      <c r="C87" s="3"/>
    </row>
    <row r="88" spans="2:3">
      <c r="B88" s="1" t="s">
        <v>19</v>
      </c>
      <c r="C88" s="3"/>
    </row>
    <row r="89" spans="2:3">
      <c r="B89" s="3" t="s">
        <v>8</v>
      </c>
      <c r="C89" s="3"/>
    </row>
    <row r="90" spans="2:3">
      <c r="B90" s="3" t="s">
        <v>9</v>
      </c>
      <c r="C90" s="3" t="s">
        <v>45</v>
      </c>
    </row>
    <row r="91" spans="2:3">
      <c r="B91" s="3" t="s">
        <v>15</v>
      </c>
      <c r="C91" s="3" t="s">
        <v>13</v>
      </c>
    </row>
    <row r="92" spans="2:3">
      <c r="B92" s="3" t="s">
        <v>17</v>
      </c>
      <c r="C92" s="3" t="s">
        <v>13</v>
      </c>
    </row>
    <row r="93" spans="2:3">
      <c r="B93" s="3" t="s">
        <v>18</v>
      </c>
      <c r="C93" s="3" t="s">
        <v>14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P119"/>
  <sheetViews>
    <sheetView tabSelected="1" zoomScaleNormal="100" workbookViewId="0">
      <selection activeCell="L28" sqref="L28"/>
    </sheetView>
  </sheetViews>
  <sheetFormatPr baseColWidth="10" defaultRowHeight="12.75"/>
  <cols>
    <col min="1" max="1" width="41" customWidth="1"/>
    <col min="2" max="2" width="16.7109375" customWidth="1"/>
    <col min="8" max="8" width="13" customWidth="1"/>
    <col min="9" max="9" width="13.7109375" customWidth="1"/>
  </cols>
  <sheetData>
    <row r="1" spans="1:9" ht="117" customHeight="1"/>
    <row r="3" spans="1:9">
      <c r="A3" s="9" t="s">
        <v>90</v>
      </c>
    </row>
    <row r="5" spans="1:9">
      <c r="A5" s="63"/>
      <c r="B5" s="138">
        <v>2005</v>
      </c>
      <c r="C5" s="138">
        <v>2006</v>
      </c>
      <c r="D5" s="138">
        <v>2007</v>
      </c>
      <c r="E5" s="139">
        <v>2008</v>
      </c>
      <c r="F5" s="139">
        <v>2009</v>
      </c>
      <c r="G5" s="139">
        <v>2010</v>
      </c>
      <c r="H5" s="139">
        <v>2011</v>
      </c>
      <c r="I5" s="139">
        <v>2012</v>
      </c>
    </row>
    <row r="6" spans="1:9" ht="25.5">
      <c r="A6" s="63"/>
      <c r="B6" s="66" t="s">
        <v>15</v>
      </c>
      <c r="C6" s="66" t="s">
        <v>15</v>
      </c>
      <c r="D6" s="66" t="s">
        <v>15</v>
      </c>
      <c r="E6" s="65" t="s">
        <v>15</v>
      </c>
      <c r="F6" s="65" t="s">
        <v>15</v>
      </c>
      <c r="G6" s="65" t="s">
        <v>15</v>
      </c>
      <c r="H6" s="65" t="s">
        <v>15</v>
      </c>
      <c r="I6" s="65" t="s">
        <v>15</v>
      </c>
    </row>
    <row r="7" spans="1:9">
      <c r="A7" s="67" t="s">
        <v>0</v>
      </c>
      <c r="B7" s="97">
        <v>1302</v>
      </c>
      <c r="C7" s="97">
        <v>2193.33</v>
      </c>
      <c r="D7" s="98">
        <v>2994.3939</v>
      </c>
      <c r="E7" s="98">
        <v>4057.3470399999997</v>
      </c>
      <c r="F7" s="99">
        <v>4389.6000000000004</v>
      </c>
      <c r="G7" s="98">
        <v>4220.759</v>
      </c>
      <c r="H7" s="99">
        <v>4130</v>
      </c>
      <c r="I7" s="101">
        <v>4009</v>
      </c>
    </row>
    <row r="8" spans="1:9">
      <c r="A8" s="67" t="s">
        <v>1</v>
      </c>
      <c r="B8" s="97">
        <v>6037</v>
      </c>
      <c r="C8" s="97">
        <v>7759.04</v>
      </c>
      <c r="D8" s="101">
        <v>9538.5750200000002</v>
      </c>
      <c r="E8" s="101">
        <v>11050.96</v>
      </c>
      <c r="F8" s="97">
        <v>11495.3</v>
      </c>
      <c r="G8" s="101">
        <v>11736.17</v>
      </c>
      <c r="H8" s="97">
        <v>11314</v>
      </c>
      <c r="I8" s="101">
        <v>11924</v>
      </c>
    </row>
    <row r="9" spans="1:9">
      <c r="A9" s="67" t="s">
        <v>2</v>
      </c>
      <c r="B9" s="97">
        <v>15706</v>
      </c>
      <c r="C9" s="97">
        <v>17501.66</v>
      </c>
      <c r="D9" s="101">
        <v>15095.1498237181</v>
      </c>
      <c r="E9" s="101">
        <v>19917.545268674818</v>
      </c>
      <c r="F9" s="97">
        <v>13093</v>
      </c>
      <c r="G9" s="101">
        <v>15048.497000000008</v>
      </c>
      <c r="H9" s="97">
        <v>9075</v>
      </c>
      <c r="I9" s="101">
        <v>6882</v>
      </c>
    </row>
    <row r="10" spans="1:9">
      <c r="A10" s="68" t="s">
        <v>3</v>
      </c>
      <c r="B10" s="97">
        <v>3806.7530000000002</v>
      </c>
      <c r="C10" s="97">
        <v>5577.56</v>
      </c>
      <c r="D10" s="101">
        <v>6365.1407199999994</v>
      </c>
      <c r="E10" s="101">
        <v>6562.34</v>
      </c>
      <c r="F10" s="97">
        <v>7420.3</v>
      </c>
      <c r="G10" s="101">
        <v>7749.2309999999998</v>
      </c>
      <c r="H10" s="97">
        <v>7916</v>
      </c>
      <c r="I10" s="101">
        <v>7882</v>
      </c>
    </row>
    <row r="11" spans="1:9">
      <c r="A11" s="68" t="s">
        <v>4</v>
      </c>
      <c r="B11" s="97">
        <v>2311</v>
      </c>
      <c r="C11" s="97">
        <v>2752.69</v>
      </c>
      <c r="D11" s="101">
        <v>3315.3589999999999</v>
      </c>
      <c r="E11" s="101">
        <v>3962.8520000000003</v>
      </c>
      <c r="F11" s="97">
        <v>4113.6000000000004</v>
      </c>
      <c r="G11" s="101">
        <v>3950.7620000000002</v>
      </c>
      <c r="H11" s="97">
        <v>3890</v>
      </c>
      <c r="I11" s="101">
        <v>3640</v>
      </c>
    </row>
    <row r="12" spans="1:9">
      <c r="A12" s="68" t="s">
        <v>5</v>
      </c>
      <c r="B12" s="97">
        <v>5371.8</v>
      </c>
      <c r="C12" s="97">
        <v>6513.33</v>
      </c>
      <c r="D12" s="101">
        <v>7355.0199500000008</v>
      </c>
      <c r="E12" s="101">
        <v>8402.74</v>
      </c>
      <c r="F12" s="97">
        <v>7861.7</v>
      </c>
      <c r="G12" s="101">
        <v>7729.0749999999998</v>
      </c>
      <c r="H12" s="97">
        <v>7414</v>
      </c>
      <c r="I12" s="101">
        <v>7101</v>
      </c>
    </row>
    <row r="13" spans="1:9">
      <c r="A13" s="68" t="s">
        <v>6</v>
      </c>
      <c r="B13" s="97">
        <v>7135</v>
      </c>
      <c r="C13" s="97">
        <v>7148.07</v>
      </c>
      <c r="D13" s="101">
        <v>8977.9439999999995</v>
      </c>
      <c r="E13" s="101">
        <v>13153.743</v>
      </c>
      <c r="F13" s="97">
        <v>17010.900000000001</v>
      </c>
      <c r="G13" s="101">
        <v>19691.189999999999</v>
      </c>
      <c r="H13" s="97">
        <v>20305</v>
      </c>
      <c r="I13" s="101">
        <v>20903</v>
      </c>
    </row>
    <row r="14" spans="1:9">
      <c r="A14" s="68" t="s">
        <v>7</v>
      </c>
      <c r="B14" s="97">
        <v>10119</v>
      </c>
      <c r="C14" s="97">
        <v>12136.09</v>
      </c>
      <c r="D14" s="101">
        <v>13877.978910000002</v>
      </c>
      <c r="E14" s="101">
        <v>16857.030019999998</v>
      </c>
      <c r="F14" s="97">
        <v>18311.2</v>
      </c>
      <c r="G14" s="101">
        <v>19494.738000000001</v>
      </c>
      <c r="H14" s="97">
        <v>18971</v>
      </c>
      <c r="I14" s="101">
        <v>17557</v>
      </c>
    </row>
    <row r="15" spans="1:9">
      <c r="A15" s="63" t="s">
        <v>12</v>
      </c>
      <c r="B15" s="102">
        <v>51788.553</v>
      </c>
      <c r="C15" s="102">
        <v>61581.760000000002</v>
      </c>
      <c r="D15" s="103">
        <v>67519.56132371811</v>
      </c>
      <c r="E15" s="103">
        <v>83964.557328674797</v>
      </c>
      <c r="F15" s="102">
        <v>83695.600000000006</v>
      </c>
      <c r="G15" s="103">
        <v>89620.422000000006</v>
      </c>
      <c r="H15" s="102">
        <f>SUM(H7:H14)</f>
        <v>83015</v>
      </c>
      <c r="I15" s="103">
        <v>79898</v>
      </c>
    </row>
    <row r="16" spans="1:9">
      <c r="E16" s="62"/>
    </row>
    <row r="18" spans="1:16">
      <c r="A18" s="63"/>
      <c r="B18" s="138">
        <v>2005</v>
      </c>
      <c r="C18" s="138">
        <v>2006</v>
      </c>
      <c r="D18" s="138">
        <v>2007</v>
      </c>
      <c r="E18" s="139">
        <v>2008</v>
      </c>
      <c r="F18" s="139">
        <v>2009</v>
      </c>
      <c r="G18" s="139">
        <v>2010</v>
      </c>
      <c r="H18" s="139">
        <v>2011</v>
      </c>
      <c r="I18" s="139">
        <v>2012</v>
      </c>
    </row>
    <row r="19" spans="1:16" ht="38.25">
      <c r="A19" s="63"/>
      <c r="B19" s="66" t="s">
        <v>22</v>
      </c>
      <c r="C19" s="66" t="s">
        <v>22</v>
      </c>
      <c r="D19" s="66" t="s">
        <v>22</v>
      </c>
      <c r="E19" s="66" t="s">
        <v>22</v>
      </c>
      <c r="F19" s="66" t="s">
        <v>22</v>
      </c>
      <c r="G19" s="66" t="s">
        <v>16</v>
      </c>
      <c r="H19" s="66" t="s">
        <v>16</v>
      </c>
      <c r="I19" s="66" t="s">
        <v>16</v>
      </c>
    </row>
    <row r="20" spans="1:16">
      <c r="A20" s="67" t="s">
        <v>0</v>
      </c>
      <c r="B20" s="97">
        <v>997.10314509689078</v>
      </c>
      <c r="C20" s="97">
        <v>1697.82</v>
      </c>
      <c r="D20" s="98">
        <v>2427.0352719352345</v>
      </c>
      <c r="E20" s="98">
        <v>3242.2740923164829</v>
      </c>
      <c r="F20" s="99">
        <v>3414.6</v>
      </c>
      <c r="G20" s="98">
        <v>3287.9748563774015</v>
      </c>
      <c r="H20" s="28">
        <v>3224</v>
      </c>
      <c r="I20" s="98">
        <v>3211</v>
      </c>
    </row>
    <row r="21" spans="1:16">
      <c r="A21" s="67" t="s">
        <v>1</v>
      </c>
      <c r="B21" s="97">
        <v>4361.8904514299711</v>
      </c>
      <c r="C21" s="97">
        <v>5743.39</v>
      </c>
      <c r="D21" s="101">
        <v>7010.5641844081601</v>
      </c>
      <c r="E21" s="101">
        <v>8495.4401089664661</v>
      </c>
      <c r="F21" s="97">
        <v>8169.3</v>
      </c>
      <c r="G21" s="101">
        <v>8312.4753865482653</v>
      </c>
      <c r="H21" s="28">
        <v>8831</v>
      </c>
      <c r="I21" s="101">
        <v>8561</v>
      </c>
    </row>
    <row r="22" spans="1:16">
      <c r="A22" s="67" t="s">
        <v>2</v>
      </c>
      <c r="B22" s="97">
        <v>12301.63072162489</v>
      </c>
      <c r="C22" s="97">
        <v>12686.28</v>
      </c>
      <c r="D22" s="101">
        <v>11581.799819347041</v>
      </c>
      <c r="E22" s="101">
        <v>17333.84730140055</v>
      </c>
      <c r="F22" s="97">
        <v>11444.378008</v>
      </c>
      <c r="G22" s="101">
        <v>13410.026998824671</v>
      </c>
      <c r="H22" s="28">
        <v>7083</v>
      </c>
      <c r="I22" s="101">
        <v>5475</v>
      </c>
    </row>
    <row r="23" spans="1:16">
      <c r="A23" s="68" t="s">
        <v>3</v>
      </c>
      <c r="B23" s="97">
        <v>3030.3220000000001</v>
      </c>
      <c r="C23" s="97">
        <v>3823.01</v>
      </c>
      <c r="D23" s="101">
        <v>4684.8892758261909</v>
      </c>
      <c r="E23" s="101">
        <v>5013.5307091690756</v>
      </c>
      <c r="F23" s="97">
        <v>5693.3</v>
      </c>
      <c r="G23" s="101">
        <v>6116.4876116379655</v>
      </c>
      <c r="H23" s="28">
        <v>6179</v>
      </c>
      <c r="I23" s="101">
        <v>6350</v>
      </c>
    </row>
    <row r="24" spans="1:16">
      <c r="A24" s="68" t="s">
        <v>4</v>
      </c>
      <c r="B24" s="97">
        <v>1668.2621150278169</v>
      </c>
      <c r="C24" s="97">
        <v>1946.4</v>
      </c>
      <c r="D24" s="101">
        <v>2474.2800541056495</v>
      </c>
      <c r="E24" s="101">
        <v>1016.3265415957171</v>
      </c>
      <c r="F24" s="97">
        <v>3157.6</v>
      </c>
      <c r="G24" s="101">
        <v>3107.3975412417008</v>
      </c>
      <c r="H24" s="28">
        <v>3036</v>
      </c>
      <c r="I24" s="101">
        <v>2808</v>
      </c>
    </row>
    <row r="25" spans="1:16">
      <c r="A25" s="68" t="s">
        <v>5</v>
      </c>
      <c r="B25" s="97">
        <v>4357.5756854188312</v>
      </c>
      <c r="C25" s="97">
        <v>5387.34</v>
      </c>
      <c r="D25" s="101">
        <v>6016.048129628437</v>
      </c>
      <c r="E25" s="101">
        <v>7157.3888096567534</v>
      </c>
      <c r="F25" s="97">
        <v>6210.7</v>
      </c>
      <c r="G25" s="101">
        <v>5920.0923154132524</v>
      </c>
      <c r="H25" s="28">
        <v>5787</v>
      </c>
      <c r="I25" s="101">
        <v>5520</v>
      </c>
    </row>
    <row r="26" spans="1:16">
      <c r="A26" s="68" t="s">
        <v>6</v>
      </c>
      <c r="B26" s="97">
        <v>5638.1303750998322</v>
      </c>
      <c r="C26" s="97">
        <v>5659.73</v>
      </c>
      <c r="D26" s="101">
        <v>7110.7102593722902</v>
      </c>
      <c r="E26" s="101">
        <v>10656.146895346126</v>
      </c>
      <c r="F26" s="97">
        <v>12987.9</v>
      </c>
      <c r="G26" s="101">
        <v>15592.212808809649</v>
      </c>
      <c r="H26" s="28">
        <v>15849</v>
      </c>
      <c r="I26" s="101">
        <v>16614</v>
      </c>
    </row>
    <row r="27" spans="1:16">
      <c r="A27" s="68" t="s">
        <v>7</v>
      </c>
      <c r="B27" s="97">
        <v>7738.9848294016001</v>
      </c>
      <c r="C27" s="97">
        <v>8733.33</v>
      </c>
      <c r="D27" s="101">
        <v>10555.118414480759</v>
      </c>
      <c r="E27" s="101">
        <v>13033.664493096883</v>
      </c>
      <c r="F27" s="97">
        <v>13857.2</v>
      </c>
      <c r="G27" s="101">
        <v>14479.71641607154</v>
      </c>
      <c r="H27" s="28">
        <v>14807</v>
      </c>
      <c r="I27" s="101">
        <v>12698</v>
      </c>
    </row>
    <row r="28" spans="1:16">
      <c r="A28" s="63" t="s">
        <v>12</v>
      </c>
      <c r="B28" s="102">
        <v>40093.899323099831</v>
      </c>
      <c r="C28" s="102">
        <v>45677.3</v>
      </c>
      <c r="D28" s="103">
        <v>51860.445409103762</v>
      </c>
      <c r="E28" s="103">
        <v>65948.618951548066</v>
      </c>
      <c r="F28" s="102">
        <v>64934.978008000006</v>
      </c>
      <c r="G28" s="104">
        <v>70226.383934924437</v>
      </c>
      <c r="H28" s="105">
        <v>64796</v>
      </c>
      <c r="I28" s="103">
        <v>61237</v>
      </c>
    </row>
    <row r="31" spans="1:16">
      <c r="A31" s="63"/>
      <c r="B31" s="138">
        <v>2005</v>
      </c>
      <c r="C31" s="138">
        <v>2006</v>
      </c>
      <c r="D31" s="138">
        <v>2007</v>
      </c>
      <c r="E31" s="139">
        <v>2008</v>
      </c>
      <c r="F31" s="139">
        <v>2009</v>
      </c>
      <c r="G31" s="139">
        <v>2010</v>
      </c>
      <c r="H31" s="139">
        <v>2011</v>
      </c>
      <c r="I31" s="139">
        <v>2012</v>
      </c>
    </row>
    <row r="32" spans="1:16" ht="25.5">
      <c r="A32" s="63"/>
      <c r="B32" s="73" t="s">
        <v>17</v>
      </c>
      <c r="C32" s="73" t="s">
        <v>17</v>
      </c>
      <c r="D32" s="73" t="s">
        <v>17</v>
      </c>
      <c r="E32" s="65" t="s">
        <v>17</v>
      </c>
      <c r="F32" s="65" t="s">
        <v>17</v>
      </c>
      <c r="G32" s="65" t="s">
        <v>17</v>
      </c>
      <c r="H32" s="65" t="s">
        <v>17</v>
      </c>
      <c r="I32" s="65" t="s">
        <v>17</v>
      </c>
      <c r="P32" s="62"/>
    </row>
    <row r="33" spans="1:9">
      <c r="A33" s="67" t="s">
        <v>0</v>
      </c>
      <c r="B33" s="97">
        <v>454.5</v>
      </c>
      <c r="C33" s="97">
        <v>708.58</v>
      </c>
      <c r="D33" s="101">
        <v>1278.3399999999999</v>
      </c>
      <c r="E33" s="101">
        <v>1827.12</v>
      </c>
      <c r="F33" s="97">
        <v>2337.3000000000002</v>
      </c>
      <c r="G33" s="101">
        <v>2122.7199999999998</v>
      </c>
      <c r="H33" s="28">
        <v>2431</v>
      </c>
      <c r="I33" s="101">
        <v>2420</v>
      </c>
    </row>
    <row r="34" spans="1:9">
      <c r="A34" s="67" t="s">
        <v>1</v>
      </c>
      <c r="B34" s="97">
        <v>2823.4</v>
      </c>
      <c r="C34" s="97">
        <v>3813.93</v>
      </c>
      <c r="D34" s="101">
        <v>5042.3999999999996</v>
      </c>
      <c r="E34" s="101">
        <v>5842.5969999999998</v>
      </c>
      <c r="F34" s="97">
        <v>6009.4</v>
      </c>
      <c r="G34" s="101">
        <v>6293.06</v>
      </c>
      <c r="H34" s="28">
        <v>5697</v>
      </c>
      <c r="I34" s="101">
        <v>6151</v>
      </c>
    </row>
    <row r="35" spans="1:9">
      <c r="A35" s="67" t="s">
        <v>2</v>
      </c>
      <c r="B35" s="97">
        <v>7109.4</v>
      </c>
      <c r="C35" s="97">
        <v>7597.26</v>
      </c>
      <c r="D35" s="101">
        <v>9100.728000000001</v>
      </c>
      <c r="E35" s="101">
        <v>10776.147000000001</v>
      </c>
      <c r="F35" s="97">
        <v>10584</v>
      </c>
      <c r="G35" s="101">
        <v>12488.251</v>
      </c>
      <c r="H35" s="28">
        <v>6876</v>
      </c>
      <c r="I35" s="101">
        <v>4838</v>
      </c>
    </row>
    <row r="36" spans="1:9">
      <c r="A36" s="68" t="s">
        <v>3</v>
      </c>
      <c r="B36" s="97">
        <v>1309</v>
      </c>
      <c r="C36" s="97">
        <v>2226.04</v>
      </c>
      <c r="D36" s="101">
        <v>3018.1</v>
      </c>
      <c r="E36" s="101">
        <v>3531.16</v>
      </c>
      <c r="F36" s="97">
        <v>3579.3</v>
      </c>
      <c r="G36" s="101">
        <v>3752.16</v>
      </c>
      <c r="H36" s="28">
        <v>4119</v>
      </c>
      <c r="I36" s="101">
        <v>3825</v>
      </c>
    </row>
    <row r="37" spans="1:9">
      <c r="A37" s="68" t="s">
        <v>4</v>
      </c>
      <c r="B37" s="97">
        <v>1431.3</v>
      </c>
      <c r="C37" s="97">
        <v>1450.96</v>
      </c>
      <c r="D37" s="101">
        <v>1951.6220000000001</v>
      </c>
      <c r="E37" s="101">
        <v>2202.7199999999998</v>
      </c>
      <c r="F37" s="97">
        <v>2210.5</v>
      </c>
      <c r="G37" s="101">
        <v>2273.4409999999998</v>
      </c>
      <c r="H37" s="28">
        <v>2127</v>
      </c>
      <c r="I37" s="101">
        <v>2163</v>
      </c>
    </row>
    <row r="38" spans="1:9">
      <c r="A38" s="68" t="s">
        <v>5</v>
      </c>
      <c r="B38" s="97">
        <v>5007.5749999999998</v>
      </c>
      <c r="C38" s="97">
        <v>5719.14</v>
      </c>
      <c r="D38" s="101">
        <v>6298.7150000000001</v>
      </c>
      <c r="E38" s="101">
        <v>7052.6349999999993</v>
      </c>
      <c r="F38" s="97">
        <v>5963.1</v>
      </c>
      <c r="G38" s="101">
        <v>5817.34</v>
      </c>
      <c r="H38" s="28">
        <v>5670</v>
      </c>
      <c r="I38" s="101">
        <v>5751</v>
      </c>
    </row>
    <row r="39" spans="1:9">
      <c r="A39" s="68" t="s">
        <v>6</v>
      </c>
      <c r="B39" s="97">
        <v>3688.1</v>
      </c>
      <c r="C39" s="97">
        <v>4153.07</v>
      </c>
      <c r="D39" s="101">
        <v>5358.84</v>
      </c>
      <c r="E39" s="101">
        <v>7799.46</v>
      </c>
      <c r="F39" s="97">
        <v>10455.700000000001</v>
      </c>
      <c r="G39" s="101">
        <v>11771.87</v>
      </c>
      <c r="H39" s="28">
        <v>12600</v>
      </c>
      <c r="I39" s="101">
        <v>12981</v>
      </c>
    </row>
    <row r="40" spans="1:9">
      <c r="A40" s="68" t="s">
        <v>7</v>
      </c>
      <c r="B40" s="97">
        <v>6597</v>
      </c>
      <c r="C40" s="97">
        <v>6703.95</v>
      </c>
      <c r="D40" s="101">
        <v>6595.491</v>
      </c>
      <c r="E40" s="101">
        <v>7903.7210000000014</v>
      </c>
      <c r="F40" s="97">
        <v>9436.2000000000007</v>
      </c>
      <c r="G40" s="101">
        <v>10389.67</v>
      </c>
      <c r="H40" s="28">
        <v>10251</v>
      </c>
      <c r="I40" s="101">
        <v>11184</v>
      </c>
    </row>
    <row r="41" spans="1:9">
      <c r="A41" s="63" t="s">
        <v>12</v>
      </c>
      <c r="B41" s="102">
        <v>50645</v>
      </c>
      <c r="C41" s="102">
        <v>51135</v>
      </c>
      <c r="D41" s="103">
        <v>88154.236000000004</v>
      </c>
      <c r="E41" s="103">
        <v>91785.56</v>
      </c>
      <c r="F41" s="102">
        <v>101010.5</v>
      </c>
      <c r="G41" s="103">
        <v>46794.511329919995</v>
      </c>
      <c r="H41" s="105">
        <v>49771</v>
      </c>
      <c r="I41" s="103">
        <v>49313</v>
      </c>
    </row>
    <row r="42" spans="1:9" ht="11.25" customHeight="1">
      <c r="A42" s="74" t="s">
        <v>20</v>
      </c>
      <c r="B42" s="106">
        <v>79065.274999999994</v>
      </c>
      <c r="C42" s="106">
        <v>83507.929999999993</v>
      </c>
      <c r="D42" s="103"/>
      <c r="E42" s="103"/>
      <c r="F42" s="103"/>
      <c r="G42" s="103">
        <v>101703.02332992</v>
      </c>
      <c r="H42" s="103"/>
      <c r="I42" s="103">
        <v>55575</v>
      </c>
    </row>
    <row r="45" spans="1:9">
      <c r="A45" s="63"/>
      <c r="B45" s="138">
        <v>2005</v>
      </c>
      <c r="C45" s="138">
        <v>2006</v>
      </c>
      <c r="D45" s="138">
        <v>2007</v>
      </c>
      <c r="E45" s="139">
        <v>2008</v>
      </c>
      <c r="F45" s="139">
        <v>2009</v>
      </c>
      <c r="G45" s="139">
        <v>2010</v>
      </c>
      <c r="H45" s="139">
        <v>2011</v>
      </c>
      <c r="I45" s="140">
        <v>2012</v>
      </c>
    </row>
    <row r="46" spans="1:9" ht="51">
      <c r="A46" s="63"/>
      <c r="B46" s="65" t="s">
        <v>18</v>
      </c>
      <c r="C46" s="65" t="s">
        <v>18</v>
      </c>
      <c r="D46" s="65" t="s">
        <v>18</v>
      </c>
      <c r="E46" s="65" t="s">
        <v>18</v>
      </c>
      <c r="F46" s="65" t="s">
        <v>18</v>
      </c>
      <c r="G46" s="65" t="s">
        <v>18</v>
      </c>
      <c r="H46" s="65" t="s">
        <v>18</v>
      </c>
      <c r="I46" s="65" t="s">
        <v>18</v>
      </c>
    </row>
    <row r="47" spans="1:9">
      <c r="A47" s="67" t="s">
        <v>0</v>
      </c>
      <c r="B47" s="97">
        <v>1.2916408527955714</v>
      </c>
      <c r="C47" s="97">
        <v>1.25</v>
      </c>
      <c r="D47" s="101">
        <v>1.9769173549756971</v>
      </c>
      <c r="E47" s="101">
        <v>3.0199731575572053</v>
      </c>
      <c r="F47" s="97">
        <v>3.4149783906514366</v>
      </c>
      <c r="G47" s="101">
        <v>3.1770254150658457</v>
      </c>
      <c r="H47" s="28">
        <v>2.9508877819182464</v>
      </c>
      <c r="I47" s="101">
        <v>3.4</v>
      </c>
    </row>
    <row r="48" spans="1:9">
      <c r="A48" s="67" t="s">
        <v>1</v>
      </c>
      <c r="B48" s="97">
        <v>3.0107435152355313</v>
      </c>
      <c r="C48" s="97">
        <v>3.56</v>
      </c>
      <c r="D48" s="101">
        <v>4.1764436452607088</v>
      </c>
      <c r="E48" s="101">
        <v>5.0337924052814094</v>
      </c>
      <c r="F48" s="97">
        <v>4.8833327645023461</v>
      </c>
      <c r="G48" s="101">
        <v>5.1437296220584043</v>
      </c>
      <c r="H48" s="28">
        <v>3.9895007635589002</v>
      </c>
      <c r="I48" s="101">
        <v>5</v>
      </c>
    </row>
    <row r="49" spans="1:9">
      <c r="A49" s="67" t="s">
        <v>2</v>
      </c>
      <c r="B49" s="97">
        <v>9.1161347404054514</v>
      </c>
      <c r="C49" s="97">
        <v>18.14</v>
      </c>
      <c r="D49" s="101">
        <v>11.488178221671285</v>
      </c>
      <c r="E49" s="101">
        <v>13.603120242570521</v>
      </c>
      <c r="F49" s="97">
        <v>13.164211851273262</v>
      </c>
      <c r="G49" s="101">
        <v>15.532689136042627</v>
      </c>
      <c r="H49" s="28">
        <v>13.78224672615613</v>
      </c>
      <c r="I49" s="101">
        <v>10.1</v>
      </c>
    </row>
    <row r="50" spans="1:9">
      <c r="A50" s="68" t="s">
        <v>3</v>
      </c>
      <c r="B50" s="97">
        <v>1.7402170950738163</v>
      </c>
      <c r="C50" s="97">
        <v>2.63</v>
      </c>
      <c r="D50" s="101">
        <v>3.4137579614952624</v>
      </c>
      <c r="E50" s="101">
        <v>4.0230319822816893</v>
      </c>
      <c r="F50" s="97">
        <v>3.9444451791216495</v>
      </c>
      <c r="G50" s="101">
        <v>4.134939631574075</v>
      </c>
      <c r="H50" s="28">
        <v>3.7296847114812617</v>
      </c>
      <c r="I50" s="101">
        <v>4.0999999999999996</v>
      </c>
    </row>
    <row r="51" spans="1:9">
      <c r="A51" s="68" t="s">
        <v>4</v>
      </c>
      <c r="B51" s="97">
        <v>3.0024732173011932</v>
      </c>
      <c r="C51" s="97">
        <v>3.32</v>
      </c>
      <c r="D51" s="101">
        <v>3.9215103954218753</v>
      </c>
      <c r="E51" s="101">
        <v>4.4663611663084462</v>
      </c>
      <c r="F51" s="97">
        <v>4.3055845018435805</v>
      </c>
      <c r="G51" s="101">
        <v>4.4340271412021233</v>
      </c>
      <c r="H51" s="28">
        <v>3.4145005057781317</v>
      </c>
      <c r="I51" s="101">
        <v>4.0999999999999996</v>
      </c>
    </row>
    <row r="52" spans="1:9">
      <c r="A52" s="68" t="s">
        <v>5</v>
      </c>
      <c r="B52" s="97">
        <v>7.5839714425913698</v>
      </c>
      <c r="C52" s="97">
        <v>8.66</v>
      </c>
      <c r="D52" s="101">
        <v>9.4754280608115629</v>
      </c>
      <c r="E52" s="101">
        <v>10.609582364285691</v>
      </c>
      <c r="F52" s="97">
        <v>8.9030460657348218</v>
      </c>
      <c r="G52" s="101">
        <v>8.6854230182357846</v>
      </c>
      <c r="H52" s="28">
        <v>6.5749179838950189</v>
      </c>
      <c r="I52" s="101">
        <v>8.6</v>
      </c>
    </row>
    <row r="53" spans="1:9">
      <c r="A53" s="68" t="s">
        <v>6</v>
      </c>
      <c r="B53" s="97">
        <v>2.5606488652703363</v>
      </c>
      <c r="C53" s="97">
        <v>2.86</v>
      </c>
      <c r="D53" s="101">
        <v>3.5313072684895057</v>
      </c>
      <c r="E53" s="101">
        <v>5.1395992021208246</v>
      </c>
      <c r="F53" s="97">
        <v>6.5632477709677177</v>
      </c>
      <c r="G53" s="101">
        <v>7.3894334705109896</v>
      </c>
      <c r="H53" s="28">
        <v>6.716815503740559</v>
      </c>
      <c r="I53" s="101">
        <v>8</v>
      </c>
    </row>
    <row r="54" spans="1:9">
      <c r="A54" s="68" t="s">
        <v>7</v>
      </c>
      <c r="B54" s="97">
        <v>3.7345243958358099</v>
      </c>
      <c r="C54" s="97">
        <v>4.24</v>
      </c>
      <c r="D54" s="101">
        <v>3.5665414639738535</v>
      </c>
      <c r="E54" s="101">
        <v>4.5444212155605923</v>
      </c>
      <c r="F54" s="97">
        <v>4.9658356067495202</v>
      </c>
      <c r="G54" s="101">
        <v>5.7520186683570795</v>
      </c>
      <c r="H54" s="28">
        <v>4.6071721475073133</v>
      </c>
      <c r="I54" s="101">
        <v>5.9</v>
      </c>
    </row>
    <row r="55" spans="1:9">
      <c r="A55" s="63" t="s">
        <v>12</v>
      </c>
      <c r="B55" s="102">
        <v>11.03414789293376</v>
      </c>
      <c r="C55" s="103">
        <v>11.4</v>
      </c>
      <c r="D55" s="103">
        <v>10.93</v>
      </c>
      <c r="E55" s="103">
        <v>11.692034815644417</v>
      </c>
      <c r="F55" s="102">
        <v>12.165655396298387</v>
      </c>
      <c r="G55" s="102">
        <v>12.42575445483287</v>
      </c>
      <c r="H55" s="105">
        <v>8.6176069568008558</v>
      </c>
      <c r="I55" s="103">
        <v>6.1</v>
      </c>
    </row>
    <row r="56" spans="1:9">
      <c r="A56" s="48" t="s">
        <v>51</v>
      </c>
    </row>
    <row r="57" spans="1:9">
      <c r="A57" s="48"/>
    </row>
    <row r="59" spans="1:9">
      <c r="A59" s="83"/>
      <c r="B59" s="141">
        <v>2005</v>
      </c>
      <c r="C59" s="141">
        <v>2006</v>
      </c>
      <c r="D59" s="142">
        <v>2007</v>
      </c>
      <c r="E59" s="142">
        <v>2008</v>
      </c>
      <c r="F59" s="142">
        <v>2009</v>
      </c>
      <c r="G59" s="143">
        <v>2010</v>
      </c>
      <c r="H59" s="142">
        <v>2011</v>
      </c>
      <c r="I59" s="142">
        <v>2012</v>
      </c>
    </row>
    <row r="60" spans="1:9">
      <c r="A60" s="83"/>
      <c r="B60" s="83" t="s">
        <v>25</v>
      </c>
      <c r="C60" s="83" t="s">
        <v>25</v>
      </c>
      <c r="D60" s="83" t="s">
        <v>25</v>
      </c>
      <c r="E60" s="83" t="s">
        <v>25</v>
      </c>
      <c r="F60" s="83" t="s">
        <v>25</v>
      </c>
      <c r="G60" s="84" t="s">
        <v>25</v>
      </c>
      <c r="H60" s="83" t="s">
        <v>25</v>
      </c>
      <c r="I60" s="83" t="s">
        <v>25</v>
      </c>
    </row>
    <row r="61" spans="1:9">
      <c r="A61" s="75" t="s">
        <v>0</v>
      </c>
      <c r="B61" s="77">
        <v>1302</v>
      </c>
      <c r="C61" s="77">
        <v>2193.33</v>
      </c>
      <c r="D61" s="77">
        <v>2994.3939</v>
      </c>
      <c r="E61" s="78">
        <v>4057.3470399999997</v>
      </c>
      <c r="F61" s="78">
        <v>4389.6000000000004</v>
      </c>
      <c r="G61" s="78">
        <v>4220.759</v>
      </c>
      <c r="H61" s="77">
        <v>4130</v>
      </c>
      <c r="I61" s="71">
        <v>4009</v>
      </c>
    </row>
    <row r="62" spans="1:9">
      <c r="A62" s="76" t="s">
        <v>1</v>
      </c>
      <c r="B62" s="77">
        <v>6037</v>
      </c>
      <c r="C62" s="77">
        <v>7759.04</v>
      </c>
      <c r="D62" s="77">
        <v>9538.5750200000002</v>
      </c>
      <c r="E62" s="77">
        <v>11050.96</v>
      </c>
      <c r="F62" s="77">
        <v>11495.3</v>
      </c>
      <c r="G62" s="77">
        <v>11736.17</v>
      </c>
      <c r="H62" s="77">
        <v>11314</v>
      </c>
      <c r="I62" s="71">
        <v>11924</v>
      </c>
    </row>
    <row r="63" spans="1:9">
      <c r="A63" s="76" t="s">
        <v>2</v>
      </c>
      <c r="B63" s="77">
        <v>15706</v>
      </c>
      <c r="C63" s="77">
        <v>17501.66</v>
      </c>
      <c r="D63" s="77">
        <v>15095.1498237181</v>
      </c>
      <c r="E63" s="77">
        <v>19917.545268674818</v>
      </c>
      <c r="F63" s="77">
        <v>13093</v>
      </c>
      <c r="G63" s="77">
        <v>15048.497000000008</v>
      </c>
      <c r="H63" s="77">
        <v>9075</v>
      </c>
      <c r="I63" s="71">
        <v>6882</v>
      </c>
    </row>
    <row r="64" spans="1:9">
      <c r="A64" s="76" t="s">
        <v>3</v>
      </c>
      <c r="B64" s="77">
        <v>3806.7530000000002</v>
      </c>
      <c r="C64" s="77">
        <v>5577.56</v>
      </c>
      <c r="D64" s="77">
        <v>6365.1407199999994</v>
      </c>
      <c r="E64" s="77">
        <v>6562.34</v>
      </c>
      <c r="F64" s="77">
        <v>7420.3</v>
      </c>
      <c r="G64" s="77">
        <v>7749.2309999999998</v>
      </c>
      <c r="H64" s="77">
        <v>7916</v>
      </c>
      <c r="I64" s="71">
        <v>7882</v>
      </c>
    </row>
    <row r="65" spans="1:9">
      <c r="A65" s="76" t="s">
        <v>4</v>
      </c>
      <c r="B65" s="77">
        <v>2311</v>
      </c>
      <c r="C65" s="77">
        <v>2752.69</v>
      </c>
      <c r="D65" s="77">
        <v>3315.3589999999999</v>
      </c>
      <c r="E65" s="77">
        <v>3962.8520000000003</v>
      </c>
      <c r="F65" s="77">
        <v>4113.6000000000004</v>
      </c>
      <c r="G65" s="77">
        <v>3950.7620000000002</v>
      </c>
      <c r="H65" s="77">
        <v>3890</v>
      </c>
      <c r="I65" s="71">
        <v>3640</v>
      </c>
    </row>
    <row r="66" spans="1:9">
      <c r="A66" s="76" t="s">
        <v>5</v>
      </c>
      <c r="B66" s="77">
        <v>5371.8</v>
      </c>
      <c r="C66" s="77">
        <v>6513.33</v>
      </c>
      <c r="D66" s="77">
        <v>7355.0199500000008</v>
      </c>
      <c r="E66" s="77">
        <v>8402.74</v>
      </c>
      <c r="F66" s="77">
        <v>7861.7</v>
      </c>
      <c r="G66" s="77">
        <v>7729.0749999999998</v>
      </c>
      <c r="H66" s="77">
        <v>7414</v>
      </c>
      <c r="I66" s="71">
        <v>7101</v>
      </c>
    </row>
    <row r="67" spans="1:9">
      <c r="A67" s="76" t="s">
        <v>6</v>
      </c>
      <c r="B67" s="77">
        <v>7135</v>
      </c>
      <c r="C67" s="77">
        <v>7148.07</v>
      </c>
      <c r="D67" s="77">
        <v>8977.9439999999995</v>
      </c>
      <c r="E67" s="77">
        <v>13153.743</v>
      </c>
      <c r="F67" s="77">
        <v>17010.900000000001</v>
      </c>
      <c r="G67" s="77">
        <v>19691.189999999999</v>
      </c>
      <c r="H67" s="77">
        <v>20305</v>
      </c>
      <c r="I67" s="71">
        <v>20903</v>
      </c>
    </row>
    <row r="68" spans="1:9">
      <c r="A68" s="76" t="s">
        <v>7</v>
      </c>
      <c r="B68" s="77">
        <v>10119</v>
      </c>
      <c r="C68" s="77">
        <v>12136.09</v>
      </c>
      <c r="D68" s="77">
        <v>13877.978910000002</v>
      </c>
      <c r="E68" s="77">
        <v>16857.030019999998</v>
      </c>
      <c r="F68" s="77">
        <v>18311.2</v>
      </c>
      <c r="G68" s="79">
        <v>19494.738000000001</v>
      </c>
      <c r="H68" s="77">
        <v>18971</v>
      </c>
      <c r="I68" s="71">
        <v>17557</v>
      </c>
    </row>
    <row r="69" spans="1:9">
      <c r="A69" s="64" t="s">
        <v>12</v>
      </c>
      <c r="B69" s="80">
        <v>51788.553</v>
      </c>
      <c r="C69" s="80">
        <v>61581.760000000002</v>
      </c>
      <c r="D69" s="80">
        <v>67519.56132371811</v>
      </c>
      <c r="E69" s="80">
        <v>83964.557328674797</v>
      </c>
      <c r="F69" s="80">
        <v>83695.600000000006</v>
      </c>
      <c r="G69" s="81">
        <v>89620.422000000006</v>
      </c>
      <c r="H69" s="80">
        <v>83015</v>
      </c>
      <c r="I69" s="72">
        <v>79898</v>
      </c>
    </row>
    <row r="72" spans="1:9">
      <c r="A72" s="82"/>
      <c r="B72" s="141">
        <v>2005</v>
      </c>
      <c r="C72" s="141">
        <v>2006</v>
      </c>
      <c r="D72" s="142">
        <v>2007</v>
      </c>
      <c r="E72" s="142">
        <v>2008</v>
      </c>
      <c r="F72" s="142">
        <v>2009</v>
      </c>
      <c r="G72" s="142" t="s">
        <v>26</v>
      </c>
      <c r="H72" s="142">
        <v>2011</v>
      </c>
      <c r="I72" s="142">
        <v>2012</v>
      </c>
    </row>
    <row r="73" spans="1:9">
      <c r="A73" s="85"/>
      <c r="B73" s="83" t="s">
        <v>27</v>
      </c>
      <c r="C73" s="83" t="s">
        <v>27</v>
      </c>
      <c r="D73" s="83" t="s">
        <v>27</v>
      </c>
      <c r="E73" s="83" t="s">
        <v>27</v>
      </c>
      <c r="F73" s="83" t="s">
        <v>27</v>
      </c>
      <c r="G73" s="83" t="s">
        <v>27</v>
      </c>
      <c r="H73" s="83" t="s">
        <v>27</v>
      </c>
      <c r="I73" s="83" t="s">
        <v>27</v>
      </c>
    </row>
    <row r="74" spans="1:9">
      <c r="A74" s="76" t="s">
        <v>0</v>
      </c>
      <c r="B74" s="77">
        <v>1.2916408527955714</v>
      </c>
      <c r="C74" s="77">
        <v>1.25</v>
      </c>
      <c r="D74" s="77">
        <v>1.9769173549756971</v>
      </c>
      <c r="E74" s="77">
        <v>3.0199731575572053</v>
      </c>
      <c r="F74" s="77">
        <v>3.4149783906514366</v>
      </c>
      <c r="G74" s="77">
        <v>3.1770254150658457</v>
      </c>
      <c r="H74" s="77">
        <v>2.9508877819182464</v>
      </c>
      <c r="I74" s="71">
        <v>3.4</v>
      </c>
    </row>
    <row r="75" spans="1:9">
      <c r="A75" s="76" t="s">
        <v>1</v>
      </c>
      <c r="B75" s="77">
        <v>3.0107435152355313</v>
      </c>
      <c r="C75" s="77">
        <v>3.56</v>
      </c>
      <c r="D75" s="77">
        <v>4.1764436452607088</v>
      </c>
      <c r="E75" s="77">
        <v>5.0337924052814094</v>
      </c>
      <c r="F75" s="77">
        <v>4.8833327645023461</v>
      </c>
      <c r="G75" s="77">
        <v>5.1437296220584043</v>
      </c>
      <c r="H75" s="77">
        <v>3.9895007635589002</v>
      </c>
      <c r="I75" s="71">
        <v>5</v>
      </c>
    </row>
    <row r="76" spans="1:9">
      <c r="A76" s="76" t="s">
        <v>2</v>
      </c>
      <c r="B76" s="77">
        <v>9.1161347404054514</v>
      </c>
      <c r="C76" s="77">
        <v>18.14</v>
      </c>
      <c r="D76" s="77">
        <v>11.488178221671285</v>
      </c>
      <c r="E76" s="77">
        <v>13.603120242570521</v>
      </c>
      <c r="F76" s="77">
        <v>13.164211851273262</v>
      </c>
      <c r="G76" s="77">
        <v>15.532689136042627</v>
      </c>
      <c r="H76" s="77">
        <v>13.78224672615613</v>
      </c>
      <c r="I76" s="71">
        <v>10.1</v>
      </c>
    </row>
    <row r="77" spans="1:9">
      <c r="A77" s="76" t="s">
        <v>3</v>
      </c>
      <c r="B77" s="77">
        <v>1.7402170950738163</v>
      </c>
      <c r="C77" s="77">
        <v>2.63</v>
      </c>
      <c r="D77" s="77">
        <v>3.4137579614952624</v>
      </c>
      <c r="E77" s="77">
        <v>4.0230319822816893</v>
      </c>
      <c r="F77" s="77">
        <v>3.9444451791216495</v>
      </c>
      <c r="G77" s="77">
        <v>4.134939631574075</v>
      </c>
      <c r="H77" s="77">
        <v>3.7296847114812617</v>
      </c>
      <c r="I77" s="71">
        <v>4.0999999999999996</v>
      </c>
    </row>
    <row r="78" spans="1:9">
      <c r="A78" s="76" t="s">
        <v>4</v>
      </c>
      <c r="B78" s="77">
        <v>3.0024732173011932</v>
      </c>
      <c r="C78" s="77">
        <v>3.32</v>
      </c>
      <c r="D78" s="77">
        <v>3.9215103954218753</v>
      </c>
      <c r="E78" s="77">
        <v>4.4663611663084462</v>
      </c>
      <c r="F78" s="77">
        <v>4.3055845018435805</v>
      </c>
      <c r="G78" s="77">
        <v>4.4340271412021233</v>
      </c>
      <c r="H78" s="77">
        <v>3.4145005057781317</v>
      </c>
      <c r="I78" s="71">
        <v>4.0999999999999996</v>
      </c>
    </row>
    <row r="79" spans="1:9">
      <c r="A79" s="76" t="s">
        <v>5</v>
      </c>
      <c r="B79" s="77">
        <v>7.5839714425913698</v>
      </c>
      <c r="C79" s="77">
        <v>8.66</v>
      </c>
      <c r="D79" s="77">
        <v>9.4754280608115629</v>
      </c>
      <c r="E79" s="77">
        <v>10.609582364285691</v>
      </c>
      <c r="F79" s="77">
        <v>8.9030460657348218</v>
      </c>
      <c r="G79" s="77">
        <v>8.6854230182357846</v>
      </c>
      <c r="H79" s="77">
        <v>6.5749179838950189</v>
      </c>
      <c r="I79" s="71">
        <v>8.6</v>
      </c>
    </row>
    <row r="80" spans="1:9">
      <c r="A80" s="76" t="s">
        <v>6</v>
      </c>
      <c r="B80" s="77">
        <v>2.5606488652703363</v>
      </c>
      <c r="C80" s="77">
        <v>2.86</v>
      </c>
      <c r="D80" s="77">
        <v>3.5313072684895057</v>
      </c>
      <c r="E80" s="77">
        <v>5.1395992021208246</v>
      </c>
      <c r="F80" s="77">
        <v>6.5632477709677177</v>
      </c>
      <c r="G80" s="77">
        <v>7.3894334705109896</v>
      </c>
      <c r="H80" s="77">
        <v>6.716815503740559</v>
      </c>
      <c r="I80" s="71">
        <v>8</v>
      </c>
    </row>
    <row r="81" spans="1:16">
      <c r="A81" s="76" t="s">
        <v>7</v>
      </c>
      <c r="B81" s="77">
        <v>3.7345243958358099</v>
      </c>
      <c r="C81" s="77">
        <v>4.24</v>
      </c>
      <c r="D81" s="79">
        <v>3.5665414639738535</v>
      </c>
      <c r="E81" s="77">
        <v>4.5444212155605923</v>
      </c>
      <c r="F81" s="77">
        <v>4.9658356067495202</v>
      </c>
      <c r="G81" s="77">
        <v>5.7520186683570795</v>
      </c>
      <c r="H81" s="77">
        <v>4.6071721475073133</v>
      </c>
      <c r="I81" s="71">
        <v>5.9</v>
      </c>
    </row>
    <row r="82" spans="1:16">
      <c r="A82" s="64" t="s">
        <v>12</v>
      </c>
      <c r="B82" s="80">
        <v>11.03414789293376</v>
      </c>
      <c r="C82" s="80">
        <v>11.4</v>
      </c>
      <c r="D82" s="81">
        <v>10.93</v>
      </c>
      <c r="E82" s="80">
        <v>11.692034815644417</v>
      </c>
      <c r="F82" s="80">
        <v>12.165655396298387</v>
      </c>
      <c r="G82" s="80">
        <v>12.42575445483287</v>
      </c>
      <c r="H82" s="80">
        <v>8.6176069568008558</v>
      </c>
      <c r="I82" s="117">
        <v>6.1</v>
      </c>
    </row>
    <row r="83" spans="1:16">
      <c r="A83" s="92"/>
      <c r="B83" s="93"/>
      <c r="C83" s="93"/>
      <c r="D83" s="93"/>
      <c r="E83" s="93"/>
      <c r="F83" s="93"/>
      <c r="G83" s="30"/>
      <c r="H83" s="47"/>
    </row>
    <row r="84" spans="1:16" ht="28.5" customHeight="1">
      <c r="A84" s="92" t="s">
        <v>55</v>
      </c>
    </row>
    <row r="85" spans="1:16">
      <c r="A85" s="92" t="s">
        <v>70</v>
      </c>
      <c r="B85" t="s">
        <v>80</v>
      </c>
      <c r="C85" s="93"/>
      <c r="D85" s="93"/>
      <c r="E85" s="93"/>
      <c r="F85" s="93"/>
      <c r="G85" s="30"/>
      <c r="H85" s="47"/>
    </row>
    <row r="86" spans="1:16">
      <c r="A86" s="92"/>
      <c r="B86" s="5" t="s">
        <v>57</v>
      </c>
      <c r="C86" s="93"/>
      <c r="D86" s="93"/>
      <c r="E86" s="93"/>
      <c r="F86" s="93"/>
      <c r="G86" s="30"/>
      <c r="H86" s="47"/>
    </row>
    <row r="87" spans="1:16">
      <c r="A87" s="92"/>
      <c r="B87" s="5" t="s">
        <v>56</v>
      </c>
      <c r="C87" s="93"/>
      <c r="D87" s="93"/>
      <c r="E87" s="93"/>
      <c r="F87" s="93"/>
      <c r="G87" s="30"/>
      <c r="H87" s="47"/>
    </row>
    <row r="88" spans="1:16">
      <c r="A88" s="92"/>
      <c r="B88" s="137" t="s">
        <v>77</v>
      </c>
      <c r="C88" s="93"/>
      <c r="D88" s="93"/>
      <c r="E88" s="93"/>
      <c r="F88" s="93"/>
      <c r="G88" s="30"/>
      <c r="H88" s="47"/>
    </row>
    <row r="89" spans="1:16">
      <c r="B89" s="147" t="s">
        <v>76</v>
      </c>
      <c r="C89" s="147"/>
      <c r="D89" s="147"/>
      <c r="E89" s="147"/>
      <c r="F89" s="147"/>
      <c r="G89" s="147"/>
      <c r="H89" s="147"/>
      <c r="I89" s="147"/>
      <c r="J89" s="147"/>
      <c r="K89" s="147"/>
      <c r="L89" s="147"/>
      <c r="M89" s="147"/>
      <c r="N89" s="147"/>
      <c r="O89" s="147"/>
      <c r="P89" s="147"/>
    </row>
    <row r="90" spans="1:16">
      <c r="B90" s="94" t="s">
        <v>75</v>
      </c>
      <c r="C90" s="95"/>
      <c r="D90" s="95"/>
      <c r="E90" s="95"/>
      <c r="F90" s="95"/>
      <c r="G90" s="95"/>
      <c r="H90" s="95"/>
      <c r="I90" s="95"/>
      <c r="J90" s="95"/>
      <c r="K90" s="95"/>
      <c r="L90" s="95"/>
      <c r="M90" s="95"/>
      <c r="N90" s="95"/>
      <c r="O90" s="95"/>
      <c r="P90" s="95"/>
    </row>
    <row r="91" spans="1:16">
      <c r="B91" s="94" t="s">
        <v>74</v>
      </c>
      <c r="C91" s="95"/>
      <c r="D91" s="95"/>
      <c r="E91" s="95"/>
      <c r="F91" s="95"/>
      <c r="G91" s="95"/>
      <c r="H91" s="95"/>
      <c r="I91" s="95"/>
      <c r="J91" s="95"/>
      <c r="K91" s="95"/>
      <c r="L91" s="95"/>
      <c r="M91" s="95"/>
      <c r="N91" s="95"/>
      <c r="O91" s="95"/>
      <c r="P91" s="95"/>
    </row>
    <row r="92" spans="1:16">
      <c r="B92" s="94" t="s">
        <v>73</v>
      </c>
      <c r="C92" s="95"/>
      <c r="D92" s="95"/>
      <c r="E92" s="95"/>
      <c r="F92" s="95"/>
      <c r="G92" s="95"/>
      <c r="H92" s="95"/>
      <c r="I92" s="95"/>
      <c r="J92" s="95"/>
      <c r="K92" s="95"/>
      <c r="L92" s="95"/>
      <c r="M92" s="95"/>
      <c r="N92" s="95"/>
      <c r="O92" s="95"/>
      <c r="P92" s="95"/>
    </row>
    <row r="93" spans="1:16">
      <c r="B93" s="94" t="s">
        <v>71</v>
      </c>
      <c r="C93" s="95"/>
      <c r="D93" s="95"/>
      <c r="E93" s="95"/>
      <c r="F93" s="95"/>
      <c r="G93" s="95"/>
      <c r="H93" s="95"/>
      <c r="I93" s="95"/>
      <c r="J93" s="95"/>
      <c r="K93" s="95"/>
      <c r="L93" s="95"/>
      <c r="M93" s="95"/>
      <c r="N93" s="95"/>
      <c r="O93" s="95"/>
      <c r="P93" s="95"/>
    </row>
    <row r="94" spans="1:16">
      <c r="B94" s="94" t="s">
        <v>72</v>
      </c>
      <c r="C94" s="95"/>
      <c r="D94" s="95"/>
      <c r="E94" s="95"/>
      <c r="F94" s="95"/>
      <c r="G94" s="95"/>
      <c r="H94" s="95"/>
      <c r="I94" s="95"/>
      <c r="J94" s="95"/>
      <c r="K94" s="95"/>
      <c r="L94" s="95"/>
      <c r="M94" s="95"/>
      <c r="N94" s="95"/>
      <c r="O94" s="95"/>
      <c r="P94" s="95"/>
    </row>
    <row r="95" spans="1:16">
      <c r="B95" s="94"/>
      <c r="C95" s="95"/>
      <c r="D95" s="95"/>
      <c r="E95" s="95"/>
      <c r="F95" s="95"/>
      <c r="G95" s="95"/>
      <c r="H95" s="95"/>
      <c r="I95" s="95"/>
      <c r="J95" s="95"/>
      <c r="K95" s="95"/>
      <c r="L95" s="95"/>
      <c r="M95" s="95"/>
      <c r="N95" s="95"/>
      <c r="O95" s="95"/>
      <c r="P95" s="95"/>
    </row>
    <row r="96" spans="1:16">
      <c r="A96" s="92" t="s">
        <v>78</v>
      </c>
      <c r="B96" s="94" t="s">
        <v>79</v>
      </c>
      <c r="C96" s="95"/>
      <c r="D96" s="95"/>
      <c r="E96" s="95"/>
      <c r="F96" s="95"/>
      <c r="G96" s="95"/>
      <c r="H96" s="95"/>
      <c r="I96" s="95"/>
      <c r="J96" s="95"/>
      <c r="K96" s="95"/>
      <c r="L96" s="95"/>
      <c r="M96" s="95"/>
      <c r="N96" s="95"/>
      <c r="O96" s="95"/>
      <c r="P96" s="95"/>
    </row>
    <row r="97" spans="1:16">
      <c r="B97" s="94"/>
      <c r="C97" s="95"/>
      <c r="D97" s="95"/>
      <c r="E97" s="95"/>
      <c r="F97" s="95"/>
      <c r="G97" s="95"/>
      <c r="H97" s="95"/>
      <c r="I97" s="95"/>
      <c r="J97" s="95"/>
      <c r="K97" s="95"/>
      <c r="L97" s="95"/>
      <c r="M97" s="95"/>
      <c r="N97" s="95"/>
      <c r="O97" s="95"/>
      <c r="P97" s="95"/>
    </row>
    <row r="98" spans="1:16">
      <c r="A98" s="92" t="s">
        <v>82</v>
      </c>
      <c r="B98" s="94" t="s">
        <v>81</v>
      </c>
      <c r="C98" s="95"/>
      <c r="D98" s="95"/>
      <c r="E98" s="95"/>
      <c r="F98" s="95"/>
      <c r="G98" s="95"/>
      <c r="H98" s="95"/>
      <c r="I98" s="95"/>
      <c r="J98" s="95"/>
      <c r="K98" s="95"/>
      <c r="L98" s="95"/>
      <c r="M98" s="95"/>
      <c r="N98" s="95"/>
      <c r="O98" s="95"/>
      <c r="P98" s="95"/>
    </row>
    <row r="99" spans="1:16">
      <c r="B99" s="94"/>
      <c r="C99" s="95"/>
      <c r="D99" s="95"/>
      <c r="E99" s="95"/>
      <c r="F99" s="95"/>
      <c r="G99" s="95"/>
      <c r="H99" s="95"/>
      <c r="I99" s="95"/>
      <c r="J99" s="95"/>
      <c r="K99" s="95"/>
      <c r="L99" s="95"/>
      <c r="M99" s="95"/>
      <c r="N99" s="95"/>
      <c r="O99" s="95"/>
      <c r="P99" s="95"/>
    </row>
    <row r="100" spans="1:16">
      <c r="A100" s="5"/>
      <c r="B100" s="94"/>
      <c r="C100" s="95"/>
      <c r="D100" s="95"/>
      <c r="E100" s="95"/>
      <c r="F100" s="95"/>
      <c r="G100" s="95"/>
      <c r="H100" s="95"/>
      <c r="I100" s="95"/>
      <c r="J100" s="95"/>
      <c r="K100" s="95"/>
      <c r="L100" s="95"/>
      <c r="M100" s="95"/>
      <c r="N100" s="95"/>
      <c r="O100" s="95"/>
      <c r="P100" s="95"/>
    </row>
    <row r="101" spans="1:16">
      <c r="A101" s="9" t="s">
        <v>32</v>
      </c>
      <c r="B101" s="5"/>
      <c r="C101" s="5"/>
      <c r="D101" s="5"/>
      <c r="E101" s="5"/>
      <c r="F101" s="5"/>
      <c r="G101" s="5"/>
      <c r="H101" s="5"/>
      <c r="I101" s="5"/>
      <c r="J101" s="5"/>
      <c r="K101" s="5"/>
      <c r="L101" s="5"/>
      <c r="M101" s="5"/>
    </row>
    <row r="102" spans="1:16">
      <c r="A102" s="5" t="s">
        <v>15</v>
      </c>
      <c r="B102" s="5" t="s">
        <v>52</v>
      </c>
      <c r="C102" s="5"/>
      <c r="D102" s="5"/>
      <c r="E102" s="5"/>
      <c r="F102" s="5"/>
      <c r="G102" s="5"/>
      <c r="H102" s="5"/>
      <c r="I102" s="5"/>
      <c r="J102" s="5"/>
      <c r="K102" s="5"/>
      <c r="L102" s="5"/>
      <c r="M102" s="5"/>
    </row>
    <row r="103" spans="1:16">
      <c r="A103" s="5" t="s">
        <v>16</v>
      </c>
      <c r="B103" s="5" t="s">
        <v>53</v>
      </c>
      <c r="C103" s="5"/>
      <c r="D103" s="5"/>
      <c r="E103" s="5"/>
      <c r="F103" s="5"/>
      <c r="G103" s="5"/>
      <c r="H103" s="5"/>
      <c r="I103" s="5"/>
      <c r="J103" s="5"/>
      <c r="K103" s="5"/>
      <c r="L103" s="5"/>
      <c r="M103" s="5"/>
    </row>
    <row r="104" spans="1:16">
      <c r="A104" s="5" t="s">
        <v>17</v>
      </c>
      <c r="B104" s="5" t="s">
        <v>42</v>
      </c>
      <c r="C104" s="5"/>
      <c r="D104" s="5"/>
      <c r="E104" s="5"/>
      <c r="F104" s="5"/>
      <c r="G104" s="5"/>
      <c r="H104" s="5"/>
      <c r="I104" s="5"/>
      <c r="J104" s="5"/>
      <c r="K104" s="5"/>
      <c r="L104" s="5"/>
      <c r="M104" s="5"/>
    </row>
    <row r="105" spans="1:16">
      <c r="A105" s="5" t="s">
        <v>18</v>
      </c>
      <c r="B105" s="5" t="s">
        <v>43</v>
      </c>
      <c r="C105" s="5"/>
      <c r="D105" s="5"/>
      <c r="E105" s="5"/>
      <c r="F105" s="5"/>
      <c r="G105" s="5"/>
      <c r="H105" s="5"/>
      <c r="I105" s="5"/>
      <c r="J105" s="5"/>
      <c r="K105" s="5"/>
      <c r="L105" s="5"/>
      <c r="M105" s="5"/>
    </row>
    <row r="106" spans="1:16">
      <c r="A106" s="5"/>
      <c r="B106" s="5"/>
      <c r="C106" s="5"/>
      <c r="D106" s="5"/>
      <c r="E106" s="5"/>
      <c r="F106" s="5"/>
      <c r="G106" s="5"/>
      <c r="H106" s="5"/>
      <c r="I106" s="5"/>
      <c r="J106" s="5"/>
      <c r="K106" s="5"/>
      <c r="L106" s="5"/>
      <c r="M106" s="5"/>
    </row>
    <row r="107" spans="1:16">
      <c r="A107" s="5"/>
      <c r="B107" s="5"/>
      <c r="C107" s="5"/>
      <c r="D107" s="5"/>
      <c r="E107" s="5"/>
      <c r="F107" s="5"/>
      <c r="G107" s="5"/>
      <c r="H107" s="5"/>
      <c r="I107" s="5"/>
      <c r="J107" s="5"/>
      <c r="K107" s="5"/>
      <c r="L107" s="5"/>
      <c r="M107" s="5"/>
    </row>
    <row r="108" spans="1:16">
      <c r="A108" s="9" t="s">
        <v>39</v>
      </c>
      <c r="B108" s="5"/>
      <c r="C108" s="5"/>
      <c r="D108" s="5"/>
      <c r="E108" s="5"/>
      <c r="F108" s="5"/>
      <c r="G108" s="5"/>
      <c r="H108" s="5"/>
      <c r="I108" s="5"/>
      <c r="J108" s="5"/>
      <c r="K108" s="5"/>
      <c r="L108" s="5"/>
      <c r="M108" s="5"/>
    </row>
    <row r="109" spans="1:16">
      <c r="A109" s="5" t="s">
        <v>15</v>
      </c>
      <c r="B109" s="5" t="s">
        <v>13</v>
      </c>
      <c r="C109" s="5"/>
      <c r="D109" s="5"/>
      <c r="E109" s="5"/>
      <c r="F109" s="5"/>
      <c r="G109" s="5"/>
      <c r="H109" s="5"/>
      <c r="I109" s="5"/>
      <c r="J109" s="5"/>
      <c r="K109" s="5"/>
      <c r="L109" s="5"/>
      <c r="M109" s="5"/>
    </row>
    <row r="110" spans="1:16">
      <c r="A110" s="5" t="s">
        <v>16</v>
      </c>
      <c r="B110" s="5" t="s">
        <v>13</v>
      </c>
      <c r="C110" s="5"/>
      <c r="D110" s="5"/>
      <c r="E110" s="5"/>
      <c r="F110" s="5"/>
      <c r="G110" s="5"/>
      <c r="H110" s="5"/>
      <c r="I110" s="5"/>
      <c r="J110" s="5"/>
      <c r="K110" s="5"/>
      <c r="L110" s="5"/>
      <c r="M110" s="5"/>
    </row>
    <row r="111" spans="1:16">
      <c r="A111" s="5" t="s">
        <v>17</v>
      </c>
      <c r="B111" s="5" t="s">
        <v>13</v>
      </c>
      <c r="C111" s="5"/>
      <c r="D111" s="5"/>
      <c r="E111" s="5"/>
      <c r="F111" s="5"/>
      <c r="G111" s="5"/>
      <c r="H111" s="5"/>
      <c r="I111" s="5"/>
      <c r="J111" s="5"/>
      <c r="K111" s="5"/>
      <c r="L111" s="5"/>
      <c r="M111" s="5"/>
    </row>
    <row r="112" spans="1:16">
      <c r="A112" s="5" t="s">
        <v>18</v>
      </c>
      <c r="B112" s="5" t="s">
        <v>14</v>
      </c>
      <c r="C112" s="5"/>
      <c r="D112" s="5"/>
      <c r="E112" s="5"/>
      <c r="F112" s="5"/>
      <c r="G112" s="5"/>
      <c r="H112" s="5"/>
      <c r="I112" s="5"/>
      <c r="J112" s="5"/>
      <c r="K112" s="5"/>
      <c r="L112" s="5"/>
      <c r="M112" s="5"/>
    </row>
    <row r="113" spans="1:13">
      <c r="A113" s="5"/>
      <c r="B113" s="5"/>
      <c r="C113" s="5"/>
      <c r="D113" s="5"/>
      <c r="E113" s="5"/>
      <c r="F113" s="5"/>
      <c r="G113" s="5"/>
      <c r="H113" s="5"/>
      <c r="I113" s="5"/>
      <c r="J113" s="5"/>
      <c r="K113" s="5"/>
      <c r="L113" s="5"/>
      <c r="M113" s="5"/>
    </row>
    <row r="114" spans="1:13">
      <c r="A114" s="5"/>
      <c r="B114" s="5"/>
      <c r="C114" s="5"/>
      <c r="D114" s="5"/>
      <c r="E114" s="5"/>
      <c r="F114" s="5"/>
      <c r="G114" s="5"/>
      <c r="H114" s="5"/>
      <c r="I114" s="5"/>
      <c r="J114" s="5"/>
      <c r="K114" s="5"/>
      <c r="L114" s="5"/>
      <c r="M114" s="5"/>
    </row>
    <row r="115" spans="1:13">
      <c r="A115" s="9" t="s">
        <v>54</v>
      </c>
      <c r="B115" s="5" t="s">
        <v>62</v>
      </c>
      <c r="C115" s="5"/>
      <c r="D115" s="5"/>
      <c r="E115" s="5"/>
      <c r="F115" s="5"/>
      <c r="G115" s="5"/>
      <c r="H115" s="5"/>
      <c r="I115" s="5"/>
      <c r="J115" s="5"/>
      <c r="K115" s="5"/>
      <c r="L115" s="5"/>
      <c r="M115" s="5"/>
    </row>
    <row r="116" spans="1:13">
      <c r="A116" s="5"/>
      <c r="B116" s="5"/>
      <c r="C116" s="5"/>
      <c r="D116" s="5"/>
      <c r="E116" s="5"/>
      <c r="F116" s="5"/>
      <c r="G116" s="5"/>
      <c r="H116" s="5"/>
      <c r="I116" s="5"/>
      <c r="J116" s="5"/>
      <c r="K116" s="5"/>
      <c r="L116" s="5"/>
      <c r="M116" s="5"/>
    </row>
    <row r="117" spans="1:13">
      <c r="A117" s="5"/>
      <c r="B117" s="5"/>
      <c r="C117" s="5"/>
      <c r="D117" s="5"/>
      <c r="E117" s="5"/>
      <c r="F117" s="5"/>
      <c r="G117" s="5"/>
      <c r="H117" s="5"/>
      <c r="I117" s="5"/>
      <c r="J117" s="5"/>
      <c r="K117" s="5"/>
      <c r="L117" s="5"/>
      <c r="M117" s="5"/>
    </row>
    <row r="118" spans="1:13">
      <c r="A118" s="5"/>
      <c r="B118" s="5"/>
      <c r="C118" s="5"/>
      <c r="D118" s="5"/>
      <c r="E118" s="5"/>
      <c r="F118" s="5"/>
      <c r="G118" s="5"/>
      <c r="H118" s="5"/>
      <c r="I118" s="5"/>
      <c r="J118" s="5"/>
      <c r="K118" s="5"/>
      <c r="L118" s="5"/>
      <c r="M118" s="5"/>
    </row>
    <row r="119" spans="1:13">
      <c r="A119" s="5"/>
      <c r="B119" s="5"/>
      <c r="C119" s="5"/>
      <c r="D119" s="5"/>
      <c r="E119" s="5"/>
      <c r="F119" s="5"/>
      <c r="G119" s="5"/>
      <c r="H119" s="5"/>
      <c r="I119" s="5"/>
      <c r="J119" s="5"/>
      <c r="K119" s="5"/>
      <c r="L119" s="5"/>
      <c r="M119" s="5"/>
    </row>
  </sheetData>
  <mergeCells count="1">
    <mergeCell ref="B89:P8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L49"/>
  <sheetViews>
    <sheetView zoomScaleNormal="100" workbookViewId="0">
      <selection activeCell="L1" sqref="L1"/>
    </sheetView>
  </sheetViews>
  <sheetFormatPr baseColWidth="10" defaultRowHeight="12.75"/>
  <cols>
    <col min="1" max="1" width="41.28515625" customWidth="1"/>
    <col min="2" max="2" width="13.5703125" customWidth="1"/>
    <col min="3" max="3" width="12.85546875" customWidth="1"/>
    <col min="4" max="4" width="13.42578125" customWidth="1"/>
    <col min="5" max="5" width="13.7109375" customWidth="1"/>
    <col min="6" max="6" width="14.85546875" customWidth="1"/>
    <col min="7" max="7" width="13.42578125" customWidth="1"/>
    <col min="8" max="8" width="13.7109375" customWidth="1"/>
  </cols>
  <sheetData>
    <row r="1" spans="1:10" ht="112.5" customHeight="1"/>
    <row r="2" spans="1:10" ht="13.5" customHeight="1"/>
    <row r="3" spans="1:10" ht="14.25" customHeight="1"/>
    <row r="4" spans="1:10">
      <c r="A4" s="9" t="s">
        <v>89</v>
      </c>
    </row>
    <row r="6" spans="1:10">
      <c r="A6" s="87"/>
      <c r="B6" s="87">
        <v>2004</v>
      </c>
      <c r="C6" s="87">
        <v>2005</v>
      </c>
      <c r="D6" s="87">
        <v>2006</v>
      </c>
      <c r="E6" s="87">
        <v>2007</v>
      </c>
      <c r="F6" s="87">
        <v>2008</v>
      </c>
      <c r="G6" s="87">
        <v>2009</v>
      </c>
      <c r="H6" s="87">
        <v>2010</v>
      </c>
      <c r="I6" s="87">
        <v>2011</v>
      </c>
      <c r="J6" s="87">
        <v>2012</v>
      </c>
    </row>
    <row r="7" spans="1:10" ht="42.75" customHeight="1">
      <c r="A7" s="87" t="s">
        <v>8</v>
      </c>
      <c r="B7" s="87" t="s">
        <v>23</v>
      </c>
      <c r="C7" s="87" t="s">
        <v>23</v>
      </c>
      <c r="D7" s="87" t="s">
        <v>23</v>
      </c>
      <c r="E7" s="87" t="s">
        <v>23</v>
      </c>
      <c r="F7" s="88" t="s">
        <v>23</v>
      </c>
      <c r="G7" s="87" t="s">
        <v>23</v>
      </c>
      <c r="H7" s="87" t="s">
        <v>23</v>
      </c>
      <c r="I7" s="87" t="s">
        <v>23</v>
      </c>
      <c r="J7" s="87" t="s">
        <v>23</v>
      </c>
    </row>
    <row r="8" spans="1:10">
      <c r="A8" s="75" t="s">
        <v>0</v>
      </c>
      <c r="B8" s="101">
        <v>2796.16</v>
      </c>
      <c r="C8" s="12">
        <v>2811</v>
      </c>
      <c r="D8" s="101">
        <v>2802.58</v>
      </c>
      <c r="E8" s="98">
        <v>2802.58</v>
      </c>
      <c r="F8" s="98">
        <v>3596.2761057244238</v>
      </c>
      <c r="G8" s="101">
        <v>5049.4399999999996</v>
      </c>
      <c r="H8" s="98">
        <v>5506.31</v>
      </c>
      <c r="I8" s="98">
        <v>4589.5640000000003</v>
      </c>
      <c r="J8" s="101">
        <v>3368.52</v>
      </c>
    </row>
    <row r="9" spans="1:10">
      <c r="A9" s="76" t="s">
        <v>1</v>
      </c>
      <c r="B9" s="101">
        <v>7514.9440000000004</v>
      </c>
      <c r="C9" s="12">
        <v>10359</v>
      </c>
      <c r="D9" s="101">
        <v>9072.69</v>
      </c>
      <c r="E9" s="101">
        <v>9072.69</v>
      </c>
      <c r="F9" s="101">
        <v>9901.0750391234287</v>
      </c>
      <c r="G9" s="101">
        <v>11110.287</v>
      </c>
      <c r="H9" s="101">
        <v>12328.846</v>
      </c>
      <c r="I9" s="101">
        <v>10019.236000000001</v>
      </c>
      <c r="J9" s="101">
        <v>10757.34</v>
      </c>
    </row>
    <row r="10" spans="1:10">
      <c r="A10" s="76" t="s">
        <v>2</v>
      </c>
      <c r="B10" s="101">
        <v>4838.33</v>
      </c>
      <c r="C10" s="12">
        <v>5274</v>
      </c>
      <c r="D10" s="101">
        <v>4944.51</v>
      </c>
      <c r="E10" s="101">
        <v>4944.51</v>
      </c>
      <c r="F10" s="101">
        <v>6684.9848539875766</v>
      </c>
      <c r="G10" s="101">
        <v>6479.6459999999997</v>
      </c>
      <c r="H10" s="101">
        <v>6581.0140000000001</v>
      </c>
      <c r="I10" s="101">
        <v>6078.38</v>
      </c>
      <c r="J10" s="101">
        <v>5779.54</v>
      </c>
    </row>
    <row r="11" spans="1:10">
      <c r="A11" s="76" t="s">
        <v>3</v>
      </c>
      <c r="B11" s="101">
        <v>7046.38</v>
      </c>
      <c r="C11" s="12">
        <v>7661</v>
      </c>
      <c r="D11" s="101">
        <v>8464.9699999999993</v>
      </c>
      <c r="E11" s="101">
        <v>8464.9699999999993</v>
      </c>
      <c r="F11" s="101">
        <v>10390.738320715609</v>
      </c>
      <c r="G11" s="101">
        <v>9553.56</v>
      </c>
      <c r="H11" s="101">
        <v>9372.23</v>
      </c>
      <c r="I11" s="101">
        <v>9030.9500000000007</v>
      </c>
      <c r="J11" s="101">
        <v>9209.82</v>
      </c>
    </row>
    <row r="12" spans="1:10">
      <c r="A12" s="76" t="s">
        <v>4</v>
      </c>
      <c r="B12" s="101">
        <v>2048.38</v>
      </c>
      <c r="C12" s="12">
        <v>2374</v>
      </c>
      <c r="D12" s="101">
        <v>2210.0100000000002</v>
      </c>
      <c r="E12" s="101">
        <v>2210.0100000000002</v>
      </c>
      <c r="F12" s="101">
        <v>3245.3540849251772</v>
      </c>
      <c r="G12" s="101">
        <v>3607.9349999999999</v>
      </c>
      <c r="H12" s="101">
        <v>3840.6039999999998</v>
      </c>
      <c r="I12" s="101">
        <v>3081.48</v>
      </c>
      <c r="J12" s="101">
        <v>2990.01</v>
      </c>
    </row>
    <row r="13" spans="1:10">
      <c r="A13" s="76" t="s">
        <v>5</v>
      </c>
      <c r="B13" s="101">
        <v>4389.07</v>
      </c>
      <c r="C13" s="12">
        <v>4426</v>
      </c>
      <c r="D13" s="101">
        <v>4181.6400000000003</v>
      </c>
      <c r="E13" s="101">
        <v>4181.6400000000003</v>
      </c>
      <c r="F13" s="101">
        <v>5948.3645167681416</v>
      </c>
      <c r="G13" s="101">
        <v>6029.2</v>
      </c>
      <c r="H13" s="101">
        <v>6029.08</v>
      </c>
      <c r="I13" s="101">
        <v>5822.34</v>
      </c>
      <c r="J13" s="101">
        <v>6218.16</v>
      </c>
    </row>
    <row r="14" spans="1:10">
      <c r="A14" s="76" t="s">
        <v>6</v>
      </c>
      <c r="B14" s="101">
        <v>12365.02</v>
      </c>
      <c r="C14" s="12">
        <v>11648</v>
      </c>
      <c r="D14" s="101">
        <v>12959.9</v>
      </c>
      <c r="E14" s="101">
        <v>12959.9</v>
      </c>
      <c r="F14" s="101">
        <v>17753.37575323473</v>
      </c>
      <c r="G14" s="101">
        <v>16981.23</v>
      </c>
      <c r="H14" s="101">
        <v>17231.830000000002</v>
      </c>
      <c r="I14" s="101">
        <v>17303.38</v>
      </c>
      <c r="J14" s="101">
        <v>18159.439999999999</v>
      </c>
    </row>
    <row r="15" spans="1:10" ht="12.75" customHeight="1">
      <c r="A15" s="76" t="s">
        <v>7</v>
      </c>
      <c r="B15" s="101">
        <v>13164.674999999999</v>
      </c>
      <c r="C15" s="12">
        <v>15365</v>
      </c>
      <c r="D15" s="101">
        <v>17808.2</v>
      </c>
      <c r="E15" s="101">
        <v>17808.2</v>
      </c>
      <c r="F15" s="101">
        <v>19152.061325520892</v>
      </c>
      <c r="G15" s="89">
        <v>20077.542000000001</v>
      </c>
      <c r="H15" s="101">
        <v>21141.249</v>
      </c>
      <c r="I15" s="101">
        <v>18894.928</v>
      </c>
      <c r="J15" s="101">
        <v>19631.580000000002</v>
      </c>
    </row>
    <row r="16" spans="1:10">
      <c r="A16" s="64" t="s">
        <v>12</v>
      </c>
      <c r="B16" s="103">
        <v>54162.959000000003</v>
      </c>
      <c r="C16" s="107">
        <v>99701</v>
      </c>
      <c r="D16" s="103">
        <v>107714.9</v>
      </c>
      <c r="E16" s="103">
        <v>107714.9</v>
      </c>
      <c r="F16" s="103">
        <v>125104.73284759998</v>
      </c>
      <c r="G16" s="103">
        <v>78888.84</v>
      </c>
      <c r="H16" s="103">
        <v>82031.163</v>
      </c>
      <c r="I16" s="103">
        <v>74820.258000000002</v>
      </c>
      <c r="J16" s="103">
        <v>76114.41</v>
      </c>
    </row>
    <row r="20" spans="1:12">
      <c r="A20" s="64"/>
      <c r="B20" s="64">
        <v>2004</v>
      </c>
      <c r="C20" s="87">
        <v>2005</v>
      </c>
      <c r="D20" s="87">
        <v>2006</v>
      </c>
      <c r="E20" s="64">
        <v>2007</v>
      </c>
      <c r="F20" s="64">
        <v>2008</v>
      </c>
      <c r="G20" s="64">
        <v>2009</v>
      </c>
      <c r="H20" s="64">
        <v>2010</v>
      </c>
      <c r="I20" s="64">
        <v>2011</v>
      </c>
      <c r="J20" s="64">
        <v>2012</v>
      </c>
    </row>
    <row r="21" spans="1:12" ht="38.25">
      <c r="A21" s="87" t="s">
        <v>8</v>
      </c>
      <c r="B21" s="87" t="s">
        <v>24</v>
      </c>
      <c r="C21" s="87" t="s">
        <v>24</v>
      </c>
      <c r="D21" s="87" t="s">
        <v>24</v>
      </c>
      <c r="E21" s="87" t="s">
        <v>24</v>
      </c>
      <c r="F21" s="87" t="s">
        <v>24</v>
      </c>
      <c r="G21" s="87" t="s">
        <v>24</v>
      </c>
      <c r="H21" s="87" t="s">
        <v>24</v>
      </c>
      <c r="I21" s="87" t="s">
        <v>24</v>
      </c>
      <c r="J21" s="87" t="s">
        <v>24</v>
      </c>
    </row>
    <row r="22" spans="1:12">
      <c r="A22" s="75" t="s">
        <v>0</v>
      </c>
      <c r="B22" s="100">
        <v>4.8203255774664395</v>
      </c>
      <c r="C22" s="108">
        <v>4.5999999999999996</v>
      </c>
      <c r="D22" s="98">
        <v>4.41</v>
      </c>
      <c r="E22" s="100">
        <v>4.3341122398640346</v>
      </c>
      <c r="F22" s="98">
        <v>5.3865901364134947</v>
      </c>
      <c r="G22" s="98">
        <v>7.3776273841145716</v>
      </c>
      <c r="H22" s="98">
        <v>7.916369543964576</v>
      </c>
      <c r="I22" s="98">
        <v>6.5302218636661795</v>
      </c>
      <c r="J22" s="98">
        <v>4.7833415457407398</v>
      </c>
      <c r="K22" s="96"/>
    </row>
    <row r="23" spans="1:12">
      <c r="A23" s="76" t="s">
        <v>1</v>
      </c>
      <c r="B23" s="100">
        <v>6.4540637286645008</v>
      </c>
      <c r="C23" s="109">
        <v>8.8000000000000007</v>
      </c>
      <c r="D23" s="101">
        <v>7.6</v>
      </c>
      <c r="E23" s="100">
        <v>7.5145919593686301</v>
      </c>
      <c r="F23" s="101">
        <v>8.1125299079151088</v>
      </c>
      <c r="G23" s="101">
        <v>9.0283936050395184</v>
      </c>
      <c r="H23" s="101">
        <v>9.9688341679206367</v>
      </c>
      <c r="I23" s="101">
        <v>8.0571635817385996</v>
      </c>
      <c r="J23" s="101">
        <v>8.6392957072321401</v>
      </c>
      <c r="K23" s="96"/>
    </row>
    <row r="24" spans="1:12">
      <c r="A24" s="76" t="s">
        <v>2</v>
      </c>
      <c r="B24" s="100">
        <v>6.2040211830176828</v>
      </c>
      <c r="C24" s="109">
        <v>6.7</v>
      </c>
      <c r="D24" s="101">
        <v>6.27</v>
      </c>
      <c r="E24" s="100">
        <v>6.2416338669649143</v>
      </c>
      <c r="F24" s="101">
        <v>8.3685537629003406</v>
      </c>
      <c r="G24" s="101">
        <v>8.0592812419931388</v>
      </c>
      <c r="H24" s="101">
        <v>8.1740760245830373</v>
      </c>
      <c r="I24" s="101">
        <v>7.5427526223635217</v>
      </c>
      <c r="J24" s="101">
        <v>7.1840327757185198</v>
      </c>
      <c r="K24" s="96"/>
    </row>
    <row r="25" spans="1:12">
      <c r="A25" s="76" t="s">
        <v>3</v>
      </c>
      <c r="B25" s="100">
        <v>8.3717343858227586</v>
      </c>
      <c r="C25" s="109">
        <v>8.9</v>
      </c>
      <c r="D25" s="101">
        <v>9.66</v>
      </c>
      <c r="E25" s="100">
        <v>9.574685640409049</v>
      </c>
      <c r="F25" s="101">
        <v>11.529635739015568</v>
      </c>
      <c r="G25" s="101">
        <v>10.528174136129808</v>
      </c>
      <c r="H25" s="101">
        <v>10.208600196934444</v>
      </c>
      <c r="I25" s="101">
        <v>9.7679411605646003</v>
      </c>
      <c r="J25" s="101">
        <v>9.9789149316089691</v>
      </c>
      <c r="K25" s="96"/>
    </row>
    <row r="26" spans="1:12">
      <c r="A26" s="76" t="s">
        <v>4</v>
      </c>
      <c r="B26" s="100">
        <v>4.2969371123142723</v>
      </c>
      <c r="C26" s="109">
        <v>4.9000000000000004</v>
      </c>
      <c r="D26" s="101">
        <v>4.49</v>
      </c>
      <c r="E26" s="100">
        <v>4.4407048029722445</v>
      </c>
      <c r="F26" s="101">
        <v>6.3895614126875104</v>
      </c>
      <c r="G26" s="101">
        <v>7.0274910742632981</v>
      </c>
      <c r="H26" s="101">
        <v>7.4131342396266211</v>
      </c>
      <c r="I26" s="101">
        <v>5.903580296110106</v>
      </c>
      <c r="J26" s="101">
        <v>5.7185452375579002</v>
      </c>
      <c r="K26" s="96"/>
    </row>
    <row r="27" spans="1:12">
      <c r="A27" s="76" t="s">
        <v>5</v>
      </c>
      <c r="B27" s="100">
        <v>6.706419663293901</v>
      </c>
      <c r="C27" s="109">
        <v>6.7</v>
      </c>
      <c r="D27" s="101">
        <v>6.31</v>
      </c>
      <c r="E27" s="100">
        <v>6.2906210228930934</v>
      </c>
      <c r="F27" s="101">
        <v>8.9122353188882588</v>
      </c>
      <c r="G27" s="101">
        <v>9.0017348928457324</v>
      </c>
      <c r="H27" s="101">
        <v>8.9884176331062786</v>
      </c>
      <c r="I27" s="101">
        <v>8.6822845213241866</v>
      </c>
      <c r="J27" s="101">
        <v>9.2774848487561208</v>
      </c>
      <c r="K27" s="96"/>
    </row>
    <row r="28" spans="1:12">
      <c r="A28" s="76" t="s">
        <v>6</v>
      </c>
      <c r="B28" s="100">
        <v>8.8452670922975116</v>
      </c>
      <c r="C28" s="109">
        <v>8</v>
      </c>
      <c r="D28" s="101">
        <v>8.69</v>
      </c>
      <c r="E28" s="100">
        <v>8.540167101256456</v>
      </c>
      <c r="F28" s="101">
        <v>11.356629349311937</v>
      </c>
      <c r="G28" s="101">
        <v>10.659450820680599</v>
      </c>
      <c r="H28" s="101">
        <v>10.705945797508258</v>
      </c>
      <c r="I28" s="101">
        <v>10.642817470739507</v>
      </c>
      <c r="J28" s="101">
        <v>11.065420834100101</v>
      </c>
      <c r="K28" s="96"/>
    </row>
    <row r="29" spans="1:12">
      <c r="A29" s="76" t="s">
        <v>7</v>
      </c>
      <c r="B29" s="100">
        <v>7.344637417569543</v>
      </c>
      <c r="C29" s="110">
        <v>8.5</v>
      </c>
      <c r="D29" s="111">
        <v>9.6999999999999993</v>
      </c>
      <c r="E29" s="100">
        <v>9.6298643571402298</v>
      </c>
      <c r="F29" s="101">
        <v>10.211916490721162</v>
      </c>
      <c r="G29" s="101">
        <v>10.565881706577752</v>
      </c>
      <c r="H29" s="101">
        <v>11.027740901999222</v>
      </c>
      <c r="I29" s="101">
        <v>9.795386326946824</v>
      </c>
      <c r="J29" s="101">
        <v>10.1247257570241</v>
      </c>
      <c r="K29" s="96"/>
    </row>
    <row r="30" spans="1:12">
      <c r="A30" s="64" t="s">
        <v>12</v>
      </c>
      <c r="B30" s="103">
        <v>7.0455716656533358</v>
      </c>
      <c r="C30" s="104">
        <v>12.7</v>
      </c>
      <c r="D30" s="103">
        <v>13.51</v>
      </c>
      <c r="E30" s="90">
        <v>13.365025278985778</v>
      </c>
      <c r="F30" s="91">
        <v>15.252545389857866</v>
      </c>
      <c r="G30" s="91">
        <v>9.5013334460647165</v>
      </c>
      <c r="H30" s="91">
        <v>9.7994753299346851</v>
      </c>
      <c r="I30" s="91">
        <v>8.8816894667229818</v>
      </c>
      <c r="J30" s="91">
        <v>9.0076384750978793</v>
      </c>
      <c r="K30" s="96"/>
    </row>
    <row r="32" spans="1:12" ht="27.75" customHeight="1">
      <c r="A32" s="144" t="s">
        <v>55</v>
      </c>
      <c r="I32" s="148"/>
      <c r="J32" s="148"/>
      <c r="K32" s="148"/>
      <c r="L32" s="148"/>
    </row>
    <row r="33" spans="1:8" ht="262.5" customHeight="1">
      <c r="A33" s="145" t="s">
        <v>84</v>
      </c>
      <c r="B33" s="148" t="s">
        <v>83</v>
      </c>
      <c r="C33" s="148"/>
      <c r="D33" s="148"/>
      <c r="E33" s="148"/>
      <c r="F33" s="148"/>
      <c r="G33" s="148"/>
      <c r="H33" s="148"/>
    </row>
    <row r="34" spans="1:8">
      <c r="A34" s="145" t="s">
        <v>85</v>
      </c>
      <c r="B34" s="5" t="s">
        <v>86</v>
      </c>
    </row>
    <row r="35" spans="1:8">
      <c r="A35" s="145"/>
    </row>
    <row r="36" spans="1:8">
      <c r="A36" s="1" t="s">
        <v>35</v>
      </c>
      <c r="B36" s="2"/>
    </row>
    <row r="37" spans="1:8">
      <c r="A37" s="3" t="s">
        <v>10</v>
      </c>
      <c r="B37" s="2" t="s">
        <v>36</v>
      </c>
    </row>
    <row r="38" spans="1:8">
      <c r="A38" s="3" t="s">
        <v>11</v>
      </c>
      <c r="B38" s="2" t="s">
        <v>37</v>
      </c>
    </row>
    <row r="39" spans="1:8">
      <c r="A39" s="2"/>
      <c r="B39" s="2"/>
    </row>
    <row r="40" spans="1:8">
      <c r="A40" s="1" t="s">
        <v>38</v>
      </c>
      <c r="B40" s="2"/>
    </row>
    <row r="41" spans="1:8">
      <c r="A41" s="3" t="s">
        <v>10</v>
      </c>
      <c r="B41" s="2"/>
    </row>
    <row r="42" spans="1:8">
      <c r="A42" s="3" t="s">
        <v>11</v>
      </c>
      <c r="B42" s="2"/>
    </row>
    <row r="43" spans="1:8">
      <c r="A43" s="2"/>
      <c r="B43" s="2"/>
    </row>
    <row r="44" spans="1:8">
      <c r="A44" s="1" t="s">
        <v>39</v>
      </c>
      <c r="B44" s="2"/>
    </row>
    <row r="45" spans="1:8">
      <c r="A45" s="3" t="s">
        <v>10</v>
      </c>
      <c r="B45" s="2" t="s">
        <v>13</v>
      </c>
    </row>
    <row r="46" spans="1:8">
      <c r="A46" s="3" t="s">
        <v>11</v>
      </c>
      <c r="B46" s="2" t="s">
        <v>14</v>
      </c>
    </row>
    <row r="49" spans="1:2" ht="15">
      <c r="A49" s="86" t="s">
        <v>54</v>
      </c>
      <c r="B49" s="5" t="s">
        <v>62</v>
      </c>
    </row>
  </sheetData>
  <mergeCells count="2">
    <mergeCell ref="B33:H33"/>
    <mergeCell ref="I32:L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dimension ref="A1:I61"/>
  <sheetViews>
    <sheetView zoomScaleNormal="100" workbookViewId="0">
      <selection activeCell="J31" sqref="J31"/>
    </sheetView>
  </sheetViews>
  <sheetFormatPr baseColWidth="10" defaultRowHeight="12.75"/>
  <cols>
    <col min="1" max="1" width="25" customWidth="1"/>
    <col min="2" max="9" width="13.7109375" customWidth="1"/>
  </cols>
  <sheetData>
    <row r="1" spans="1:9" ht="108.75" customHeight="1"/>
    <row r="2" spans="1:9" ht="15.75" customHeight="1">
      <c r="A2" s="9" t="s">
        <v>88</v>
      </c>
    </row>
    <row r="3" spans="1:9" ht="15.75" customHeight="1"/>
    <row r="4" spans="1:9">
      <c r="B4" s="9">
        <v>2005</v>
      </c>
      <c r="C4" s="9">
        <v>2006</v>
      </c>
      <c r="D4" s="9">
        <v>2007</v>
      </c>
      <c r="E4" s="9">
        <v>2008</v>
      </c>
      <c r="F4" s="9">
        <v>2009</v>
      </c>
      <c r="G4" s="9">
        <v>2010</v>
      </c>
      <c r="H4" s="9">
        <v>2011</v>
      </c>
      <c r="I4" s="9">
        <v>2012</v>
      </c>
    </row>
    <row r="5" spans="1:9" ht="26.25" customHeight="1">
      <c r="A5" s="87" t="s">
        <v>8</v>
      </c>
      <c r="B5" s="87" t="s">
        <v>58</v>
      </c>
      <c r="C5" s="87" t="s">
        <v>58</v>
      </c>
      <c r="D5" s="87" t="s">
        <v>58</v>
      </c>
      <c r="E5" s="87" t="s">
        <v>58</v>
      </c>
      <c r="F5" s="87" t="s">
        <v>58</v>
      </c>
      <c r="G5" s="87" t="s">
        <v>58</v>
      </c>
      <c r="H5" s="87" t="s">
        <v>58</v>
      </c>
      <c r="I5" s="87" t="s">
        <v>58</v>
      </c>
    </row>
    <row r="6" spans="1:9">
      <c r="A6" s="69" t="s">
        <v>0</v>
      </c>
      <c r="B6" s="70">
        <v>1953.4198399999998</v>
      </c>
      <c r="C6" s="113">
        <v>4913.51</v>
      </c>
      <c r="D6" s="70">
        <v>7367.7200499999981</v>
      </c>
      <c r="E6" s="113">
        <v>7627.3699600000009</v>
      </c>
      <c r="F6" s="70">
        <v>8068.0720000000001</v>
      </c>
      <c r="G6" s="113">
        <v>6233.9650000000001</v>
      </c>
      <c r="H6" s="70">
        <v>4746.0839999999998</v>
      </c>
      <c r="I6" s="70">
        <v>4936</v>
      </c>
    </row>
    <row r="7" spans="1:9">
      <c r="A7" s="68" t="s">
        <v>1</v>
      </c>
      <c r="B7" s="71">
        <v>11268.937999999998</v>
      </c>
      <c r="C7" s="30">
        <v>13032.55</v>
      </c>
      <c r="D7" s="71">
        <v>18092.858</v>
      </c>
      <c r="E7" s="30">
        <v>18731.129000000001</v>
      </c>
      <c r="F7" s="71">
        <v>16724.038</v>
      </c>
      <c r="G7" s="30">
        <v>16806.951999999997</v>
      </c>
      <c r="H7" s="71">
        <v>15470.690858</v>
      </c>
      <c r="I7" s="71">
        <v>16179</v>
      </c>
    </row>
    <row r="8" spans="1:9">
      <c r="A8" s="68" t="s">
        <v>2</v>
      </c>
      <c r="B8" s="71">
        <v>12651.254000000001</v>
      </c>
      <c r="C8" s="30">
        <v>13355.86</v>
      </c>
      <c r="D8" s="71">
        <v>14461.649000000001</v>
      </c>
      <c r="E8" s="30">
        <v>15751.798000000001</v>
      </c>
      <c r="F8" s="71">
        <v>15138.655000000001</v>
      </c>
      <c r="G8" s="30">
        <v>15855.130000000001</v>
      </c>
      <c r="H8" s="71">
        <v>13310.306</v>
      </c>
      <c r="I8" s="71">
        <v>12209</v>
      </c>
    </row>
    <row r="9" spans="1:9">
      <c r="A9" s="68" t="s">
        <v>3</v>
      </c>
      <c r="B9" s="71">
        <v>11720.351890000002</v>
      </c>
      <c r="C9" s="30">
        <v>13429.89</v>
      </c>
      <c r="D9" s="71">
        <v>17237.186089999999</v>
      </c>
      <c r="E9" s="30">
        <v>17549.956859999998</v>
      </c>
      <c r="F9" s="71">
        <v>16514.276000000002</v>
      </c>
      <c r="G9" s="30">
        <v>16418.098406986101</v>
      </c>
      <c r="H9" s="71">
        <v>14193.724</v>
      </c>
      <c r="I9" s="71">
        <v>15250</v>
      </c>
    </row>
    <row r="10" spans="1:9">
      <c r="A10" s="68" t="s">
        <v>4</v>
      </c>
      <c r="B10" s="71">
        <v>2772.3469999999998</v>
      </c>
      <c r="C10" s="30">
        <v>3633.11</v>
      </c>
      <c r="D10" s="71">
        <v>4445.6390000000001</v>
      </c>
      <c r="E10" s="30">
        <v>5062.2240000000002</v>
      </c>
      <c r="F10" s="71">
        <v>5421.201</v>
      </c>
      <c r="G10" s="30">
        <v>5894.9649999999992</v>
      </c>
      <c r="H10" s="71">
        <v>5041.7150000000001</v>
      </c>
      <c r="I10" s="71">
        <v>4492</v>
      </c>
    </row>
    <row r="11" spans="1:9">
      <c r="A11" s="68" t="s">
        <v>5</v>
      </c>
      <c r="B11" s="71">
        <v>11559.06</v>
      </c>
      <c r="C11" s="30">
        <v>11828.35</v>
      </c>
      <c r="D11" s="71">
        <v>12922.242950000002</v>
      </c>
      <c r="E11" s="30">
        <v>13827.373900000001</v>
      </c>
      <c r="F11" s="71">
        <v>11494.821</v>
      </c>
      <c r="G11" s="30">
        <v>12216.308999999999</v>
      </c>
      <c r="H11" s="71">
        <v>10105.115486999999</v>
      </c>
      <c r="I11" s="71">
        <v>10315</v>
      </c>
    </row>
    <row r="12" spans="1:9">
      <c r="A12" s="68" t="s">
        <v>6</v>
      </c>
      <c r="B12" s="71">
        <v>18553.207999999999</v>
      </c>
      <c r="C12" s="30">
        <v>19050.38</v>
      </c>
      <c r="D12" s="71">
        <v>22201.743999999999</v>
      </c>
      <c r="E12" s="30">
        <v>23372.216999999997</v>
      </c>
      <c r="F12" s="71">
        <v>23463.378000000001</v>
      </c>
      <c r="G12" s="30">
        <v>23645.334999999999</v>
      </c>
      <c r="H12" s="71">
        <v>21353.557000000001</v>
      </c>
      <c r="I12" s="71">
        <v>23060</v>
      </c>
    </row>
    <row r="13" spans="1:9">
      <c r="A13" s="68" t="s">
        <v>7</v>
      </c>
      <c r="B13" s="71">
        <v>17797.786059999999</v>
      </c>
      <c r="C13" s="30">
        <v>21581.94</v>
      </c>
      <c r="D13" s="114">
        <v>24508.222940000003</v>
      </c>
      <c r="E13" s="30">
        <v>27554.767900000003</v>
      </c>
      <c r="F13" s="71">
        <v>27755.194000000003</v>
      </c>
      <c r="G13" s="30">
        <v>26884.823000000004</v>
      </c>
      <c r="H13" s="71">
        <v>23020.598955000001</v>
      </c>
      <c r="I13" s="71">
        <v>20446</v>
      </c>
    </row>
    <row r="14" spans="1:9">
      <c r="A14" s="64" t="s">
        <v>12</v>
      </c>
      <c r="B14" s="91">
        <v>106939.36479000001</v>
      </c>
      <c r="C14" s="115">
        <v>119345.58</v>
      </c>
      <c r="D14" s="91">
        <v>139757.26203000001</v>
      </c>
      <c r="E14" s="115">
        <v>155103.83662000002</v>
      </c>
      <c r="F14" s="91">
        <v>144923.32199999999</v>
      </c>
      <c r="G14" s="115">
        <v>123955.57740698609</v>
      </c>
      <c r="H14" s="91">
        <v>107241.7913</v>
      </c>
      <c r="I14" s="91">
        <v>106885</v>
      </c>
    </row>
    <row r="17" spans="1:9">
      <c r="B17" s="9">
        <v>2005</v>
      </c>
      <c r="C17" s="9">
        <v>2006</v>
      </c>
      <c r="D17" s="9">
        <v>2007</v>
      </c>
      <c r="E17" s="9">
        <v>2008</v>
      </c>
      <c r="F17" s="9">
        <v>2009</v>
      </c>
      <c r="G17" s="9">
        <v>2010</v>
      </c>
      <c r="H17" s="9">
        <v>2011</v>
      </c>
      <c r="I17" s="9">
        <v>2012</v>
      </c>
    </row>
    <row r="18" spans="1:9" ht="25.5">
      <c r="A18" s="87" t="s">
        <v>8</v>
      </c>
      <c r="B18" s="87" t="s">
        <v>59</v>
      </c>
      <c r="C18" s="87" t="s">
        <v>59</v>
      </c>
      <c r="D18" s="87" t="s">
        <v>59</v>
      </c>
      <c r="E18" s="87" t="s">
        <v>59</v>
      </c>
      <c r="F18" s="87" t="s">
        <v>59</v>
      </c>
      <c r="G18" s="87" t="s">
        <v>59</v>
      </c>
      <c r="H18" s="87" t="s">
        <v>59</v>
      </c>
      <c r="I18" s="87" t="s">
        <v>59</v>
      </c>
    </row>
    <row r="19" spans="1:9">
      <c r="A19" s="69" t="s">
        <v>0</v>
      </c>
      <c r="B19" s="70">
        <v>5.5514122508369379</v>
      </c>
      <c r="C19" s="70">
        <v>8.66</v>
      </c>
      <c r="D19" s="70">
        <v>11.393974712085523</v>
      </c>
      <c r="E19" s="70">
        <v>12.606973018716985</v>
      </c>
      <c r="F19" s="70">
        <v>11.788085198399827</v>
      </c>
      <c r="G19" s="70">
        <v>9.3302297248958705</v>
      </c>
      <c r="H19" s="70">
        <v>6.8297134765734597</v>
      </c>
      <c r="I19" s="116">
        <v>7</v>
      </c>
    </row>
    <row r="20" spans="1:9">
      <c r="A20" s="68" t="s">
        <v>1</v>
      </c>
      <c r="B20" s="71">
        <v>12.016675641811734</v>
      </c>
      <c r="C20" s="71">
        <v>11.68</v>
      </c>
      <c r="D20" s="71">
        <v>14.985681782227585</v>
      </c>
      <c r="E20" s="71">
        <v>16.138134275313934</v>
      </c>
      <c r="F20" s="71">
        <v>13.590215781971958</v>
      </c>
      <c r="G20" s="71">
        <v>13.737421359229648</v>
      </c>
      <c r="H20" s="71">
        <v>12.582339363152199</v>
      </c>
      <c r="I20" s="31">
        <v>13.1</v>
      </c>
    </row>
    <row r="21" spans="1:9">
      <c r="A21" s="68" t="s">
        <v>2</v>
      </c>
      <c r="B21" s="71">
        <v>16.222260120276459</v>
      </c>
      <c r="C21" s="71">
        <v>17.03</v>
      </c>
      <c r="D21" s="71">
        <v>18.255462759820347</v>
      </c>
      <c r="E21" s="71">
        <v>19.884064520526852</v>
      </c>
      <c r="F21" s="71">
        <v>18.829219724427176</v>
      </c>
      <c r="G21" s="71">
        <v>19.720357956906405</v>
      </c>
      <c r="H21" s="71">
        <v>16.532323613726401</v>
      </c>
      <c r="I21" s="31">
        <v>15.1</v>
      </c>
    </row>
    <row r="22" spans="1:9">
      <c r="A22" s="68" t="s">
        <v>3</v>
      </c>
      <c r="B22" s="71">
        <v>15.581326752680456</v>
      </c>
      <c r="C22" s="71">
        <v>17.05</v>
      </c>
      <c r="D22" s="71">
        <v>19.496895811441931</v>
      </c>
      <c r="E22" s="71">
        <v>21.592771460560797</v>
      </c>
      <c r="F22" s="71">
        <v>18.198993198358437</v>
      </c>
      <c r="G22" s="71">
        <v>19.39105782911464</v>
      </c>
      <c r="H22" s="71">
        <v>16.9439872983281</v>
      </c>
      <c r="I22" s="31">
        <v>17.3</v>
      </c>
    </row>
    <row r="23" spans="1:9">
      <c r="A23" s="68" t="s">
        <v>4</v>
      </c>
      <c r="B23" s="71">
        <v>5.8156204964475027</v>
      </c>
      <c r="C23" s="71">
        <v>7.51</v>
      </c>
      <c r="D23" s="71">
        <v>8.932887389460106</v>
      </c>
      <c r="E23" s="71">
        <v>10.171828376578102</v>
      </c>
      <c r="F23" s="71">
        <v>10.559348114444209</v>
      </c>
      <c r="G23" s="71">
        <v>11.497300702519473</v>
      </c>
      <c r="H23" s="71">
        <v>9.7449677790964202</v>
      </c>
      <c r="I23" s="31">
        <v>8.6</v>
      </c>
    </row>
    <row r="24" spans="1:9">
      <c r="A24" s="68" t="s">
        <v>5</v>
      </c>
      <c r="B24" s="71">
        <v>17.506194304269066</v>
      </c>
      <c r="C24" s="71">
        <v>17.91</v>
      </c>
      <c r="D24" s="71">
        <v>19.439486221722113</v>
      </c>
      <c r="E24" s="71">
        <v>20.801113665151291</v>
      </c>
      <c r="F24" s="71">
        <v>17.162033318303568</v>
      </c>
      <c r="G24" s="71">
        <v>18.239231570869325</v>
      </c>
      <c r="H24" s="71">
        <v>15.0651506080407</v>
      </c>
      <c r="I24" s="31">
        <v>15.4</v>
      </c>
    </row>
    <row r="25" spans="1:9">
      <c r="A25" s="68" t="s">
        <v>6</v>
      </c>
      <c r="B25" s="71">
        <v>12.881497522389449</v>
      </c>
      <c r="C25" s="71">
        <v>13.11</v>
      </c>
      <c r="D25" s="71">
        <v>14.630252062077478</v>
      </c>
      <c r="E25" s="71">
        <v>15.401557010997525</v>
      </c>
      <c r="F25" s="71">
        <v>14.728422138916857</v>
      </c>
      <c r="G25" s="71">
        <v>14.842640113290832</v>
      </c>
      <c r="H25" s="71">
        <v>13.266729292594199</v>
      </c>
      <c r="I25" s="31">
        <v>14.2</v>
      </c>
    </row>
    <row r="26" spans="1:9">
      <c r="A26" s="68" t="s">
        <v>7</v>
      </c>
      <c r="B26" s="71">
        <v>10.075226047133015</v>
      </c>
      <c r="C26" s="71">
        <v>12.17</v>
      </c>
      <c r="D26" s="71">
        <v>13.252931938475118</v>
      </c>
      <c r="E26" s="71">
        <v>15.250591044941334</v>
      </c>
      <c r="F26" s="71">
        <v>14.606274839176857</v>
      </c>
      <c r="G26" s="71">
        <v>14.428072485911272</v>
      </c>
      <c r="H26" s="71">
        <v>12.2432345949068</v>
      </c>
      <c r="I26" s="31">
        <v>10.8</v>
      </c>
    </row>
    <row r="27" spans="1:9" s="9" customFormat="1">
      <c r="A27" s="64" t="s">
        <v>12</v>
      </c>
      <c r="B27" s="91">
        <v>14.924184690045703</v>
      </c>
      <c r="C27" s="91">
        <v>15.7</v>
      </c>
      <c r="D27" s="91">
        <v>17.340770310818552</v>
      </c>
      <c r="E27" s="91">
        <v>19.739905072622854</v>
      </c>
      <c r="F27" s="91">
        <v>17.454494278701606</v>
      </c>
      <c r="G27" s="91">
        <v>17.262427089814452</v>
      </c>
      <c r="H27" s="91">
        <v>13.0054115506111</v>
      </c>
      <c r="I27" s="90">
        <v>12.8</v>
      </c>
    </row>
    <row r="31" spans="1:9" ht="101.25" customHeight="1">
      <c r="A31" s="149" t="s">
        <v>55</v>
      </c>
      <c r="B31" s="148" t="s">
        <v>87</v>
      </c>
      <c r="C31" s="148"/>
      <c r="D31" s="148"/>
      <c r="E31" s="148"/>
      <c r="F31" s="148"/>
      <c r="G31" s="148"/>
      <c r="H31" s="148"/>
    </row>
    <row r="32" spans="1:9" ht="42" customHeight="1">
      <c r="A32" s="149"/>
      <c r="B32" s="148" t="s">
        <v>69</v>
      </c>
      <c r="C32" s="148"/>
      <c r="D32" s="148"/>
      <c r="E32" s="148"/>
      <c r="F32" s="148"/>
      <c r="G32" s="148"/>
      <c r="H32" s="148"/>
    </row>
    <row r="34" spans="1:2">
      <c r="A34" s="9" t="s">
        <v>32</v>
      </c>
    </row>
    <row r="35" spans="1:2">
      <c r="A35" s="112" t="s">
        <v>58</v>
      </c>
      <c r="B35" t="s">
        <v>33</v>
      </c>
    </row>
    <row r="36" spans="1:2">
      <c r="A36" s="112" t="s">
        <v>59</v>
      </c>
      <c r="B36" t="s">
        <v>34</v>
      </c>
    </row>
    <row r="38" spans="1:2">
      <c r="A38" s="9" t="s">
        <v>38</v>
      </c>
    </row>
    <row r="39" spans="1:2">
      <c r="A39" s="112" t="s">
        <v>58</v>
      </c>
      <c r="B39" t="s">
        <v>60</v>
      </c>
    </row>
    <row r="40" spans="1:2">
      <c r="A40" s="112" t="s">
        <v>59</v>
      </c>
    </row>
    <row r="42" spans="1:2">
      <c r="A42" s="9" t="s">
        <v>39</v>
      </c>
    </row>
    <row r="43" spans="1:2">
      <c r="A43" s="112" t="s">
        <v>58</v>
      </c>
      <c r="B43" t="s">
        <v>13</v>
      </c>
    </row>
    <row r="44" spans="1:2">
      <c r="A44" s="112" t="s">
        <v>59</v>
      </c>
      <c r="B44" t="s">
        <v>14</v>
      </c>
    </row>
    <row r="46" spans="1:2">
      <c r="A46" s="9" t="s">
        <v>54</v>
      </c>
      <c r="B46" s="5" t="s">
        <v>61</v>
      </c>
    </row>
    <row r="60" spans="5:6">
      <c r="E60">
        <v>100825</v>
      </c>
      <c r="F60" s="62">
        <f>E60-C14</f>
        <v>-18520.580000000002</v>
      </c>
    </row>
    <row r="61" spans="5:6">
      <c r="E61">
        <v>121237</v>
      </c>
      <c r="F61" s="62">
        <f>E61-D14</f>
        <v>-18520.262030000013</v>
      </c>
    </row>
  </sheetData>
  <mergeCells count="3">
    <mergeCell ref="B31:H31"/>
    <mergeCell ref="B32:H32"/>
    <mergeCell ref="A31:A3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N32"/>
  <sheetViews>
    <sheetView zoomScaleNormal="100" workbookViewId="0">
      <selection activeCell="J6" sqref="J6"/>
    </sheetView>
  </sheetViews>
  <sheetFormatPr baseColWidth="10" defaultRowHeight="12.75"/>
  <cols>
    <col min="1" max="1" width="18.42578125" customWidth="1"/>
    <col min="2" max="10" width="12.7109375" customWidth="1"/>
  </cols>
  <sheetData>
    <row r="1" spans="1:10" ht="108.75" customHeight="1">
      <c r="A1" s="5"/>
    </row>
    <row r="2" spans="1:10" ht="13.5" customHeight="1">
      <c r="A2" s="5"/>
    </row>
    <row r="3" spans="1:10" ht="13.5" customHeight="1">
      <c r="A3" s="9" t="s">
        <v>68</v>
      </c>
    </row>
    <row r="5" spans="1:10">
      <c r="A5" s="63"/>
      <c r="B5" s="146">
        <v>2005</v>
      </c>
      <c r="C5" s="146">
        <v>2006</v>
      </c>
      <c r="D5" s="146">
        <v>2007</v>
      </c>
      <c r="E5" s="146">
        <v>2008</v>
      </c>
      <c r="F5" s="146">
        <v>2009</v>
      </c>
      <c r="G5" s="146">
        <v>2010</v>
      </c>
      <c r="H5" s="146">
        <v>2011</v>
      </c>
      <c r="I5" s="146">
        <v>2012</v>
      </c>
    </row>
    <row r="6" spans="1:10" ht="54" customHeight="1">
      <c r="A6" s="119"/>
      <c r="B6" s="133" t="s">
        <v>65</v>
      </c>
      <c r="C6" s="133" t="s">
        <v>65</v>
      </c>
      <c r="D6" s="134" t="s">
        <v>65</v>
      </c>
      <c r="E6" s="133" t="s">
        <v>65</v>
      </c>
      <c r="F6" s="133" t="s">
        <v>65</v>
      </c>
      <c r="G6" s="133" t="s">
        <v>65</v>
      </c>
      <c r="H6" s="133" t="s">
        <v>65</v>
      </c>
      <c r="I6" s="133" t="s">
        <v>65</v>
      </c>
    </row>
    <row r="7" spans="1:10">
      <c r="A7" s="121" t="s">
        <v>48</v>
      </c>
      <c r="B7" s="77">
        <v>106939.36479000001</v>
      </c>
      <c r="C7" s="77">
        <v>119345.58</v>
      </c>
      <c r="D7" s="132">
        <v>139757.26203000001</v>
      </c>
      <c r="E7" s="77">
        <v>155103.83662000002</v>
      </c>
      <c r="F7" s="77">
        <v>144923.32199999999</v>
      </c>
      <c r="G7" s="77">
        <v>123955.57740698609</v>
      </c>
      <c r="H7" s="77">
        <v>118199.8753</v>
      </c>
      <c r="I7" s="77">
        <v>106885</v>
      </c>
      <c r="J7" s="62"/>
    </row>
    <row r="8" spans="1:10">
      <c r="A8" s="118" t="s">
        <v>46</v>
      </c>
      <c r="B8" s="77">
        <v>99701</v>
      </c>
      <c r="C8" s="77">
        <v>107714.9</v>
      </c>
      <c r="D8" s="132">
        <v>107714.9</v>
      </c>
      <c r="E8" s="77">
        <v>125104.73284759998</v>
      </c>
      <c r="F8" s="77">
        <v>78888.84</v>
      </c>
      <c r="G8" s="77">
        <v>82031.163</v>
      </c>
      <c r="H8" s="77">
        <v>74820.258000000002</v>
      </c>
      <c r="I8" s="77">
        <v>76114.41</v>
      </c>
      <c r="J8" s="62"/>
    </row>
    <row r="9" spans="1:10">
      <c r="A9" s="120" t="s">
        <v>47</v>
      </c>
      <c r="B9" s="79">
        <v>50645</v>
      </c>
      <c r="C9" s="79">
        <v>51135</v>
      </c>
      <c r="D9" s="130">
        <v>88154.236000000004</v>
      </c>
      <c r="E9" s="79">
        <v>91785.56</v>
      </c>
      <c r="F9" s="79">
        <v>101010.5</v>
      </c>
      <c r="G9" s="79">
        <v>46794.511329919995</v>
      </c>
      <c r="H9" s="79">
        <v>49771</v>
      </c>
      <c r="I9" s="79">
        <v>49313</v>
      </c>
      <c r="J9" s="62"/>
    </row>
    <row r="10" spans="1:10" ht="51">
      <c r="A10" s="135" t="s">
        <v>67</v>
      </c>
      <c r="B10" s="136">
        <v>3966519</v>
      </c>
      <c r="C10" s="117">
        <v>4387344</v>
      </c>
      <c r="D10" s="117">
        <v>4155199.7999999993</v>
      </c>
      <c r="E10" s="117">
        <v>4972247.4000000004</v>
      </c>
      <c r="F10" s="117">
        <v>4860802.32</v>
      </c>
      <c r="G10" s="117">
        <v>4797414</v>
      </c>
      <c r="H10" s="117">
        <v>4644258.3899999997</v>
      </c>
      <c r="I10" s="80">
        <v>4819480.57</v>
      </c>
    </row>
    <row r="12" spans="1:10">
      <c r="H12" s="62"/>
    </row>
    <row r="13" spans="1:10">
      <c r="A13" s="9" t="s">
        <v>66</v>
      </c>
    </row>
    <row r="15" spans="1:10">
      <c r="A15" s="64"/>
      <c r="B15" s="139">
        <v>2005</v>
      </c>
      <c r="C15" s="139">
        <v>2006</v>
      </c>
      <c r="D15" s="139">
        <v>2007</v>
      </c>
      <c r="E15" s="139">
        <v>2008</v>
      </c>
      <c r="F15" s="139">
        <v>2009</v>
      </c>
      <c r="G15" s="139">
        <v>2010</v>
      </c>
      <c r="H15" s="139">
        <v>2011</v>
      </c>
      <c r="I15" s="139">
        <v>2012</v>
      </c>
    </row>
    <row r="16" spans="1:10" ht="38.25">
      <c r="A16" s="64"/>
      <c r="B16" s="87" t="s">
        <v>64</v>
      </c>
      <c r="C16" s="87" t="s">
        <v>64</v>
      </c>
      <c r="D16" s="87" t="s">
        <v>64</v>
      </c>
      <c r="E16" s="87" t="s">
        <v>64</v>
      </c>
      <c r="F16" s="87" t="s">
        <v>64</v>
      </c>
      <c r="G16" s="87" t="s">
        <v>64</v>
      </c>
      <c r="H16" s="87" t="s">
        <v>64</v>
      </c>
      <c r="I16" s="87" t="s">
        <v>64</v>
      </c>
    </row>
    <row r="17" spans="1:14">
      <c r="A17" s="121" t="s">
        <v>63</v>
      </c>
      <c r="B17" s="78">
        <v>14.924184690045703</v>
      </c>
      <c r="C17" s="78">
        <v>15.7</v>
      </c>
      <c r="D17" s="78">
        <v>17.340770310818552</v>
      </c>
      <c r="E17" s="78">
        <v>19.739905072622854</v>
      </c>
      <c r="F17" s="78">
        <v>17.454494278701606</v>
      </c>
      <c r="G17" s="78">
        <v>17.262427089814452</v>
      </c>
      <c r="H17" s="78">
        <v>14.334318784429099</v>
      </c>
      <c r="I17" s="78">
        <v>12.8</v>
      </c>
      <c r="J17" s="62"/>
    </row>
    <row r="18" spans="1:14">
      <c r="A18" s="118"/>
      <c r="B18" s="77"/>
      <c r="C18" s="77"/>
      <c r="D18" s="77"/>
      <c r="E18" s="77"/>
      <c r="F18" s="77"/>
      <c r="G18" s="77"/>
      <c r="H18" s="77"/>
      <c r="I18" s="77"/>
      <c r="J18" s="62"/>
    </row>
    <row r="19" spans="1:14">
      <c r="A19" s="118" t="s">
        <v>47</v>
      </c>
      <c r="B19" s="77">
        <v>11.03414789293376</v>
      </c>
      <c r="C19" s="77">
        <v>11.4</v>
      </c>
      <c r="D19" s="77">
        <v>10.93</v>
      </c>
      <c r="E19" s="77">
        <v>11.692034815644417</v>
      </c>
      <c r="F19" s="77">
        <v>12.165655396298387</v>
      </c>
      <c r="G19" s="77">
        <v>12.42575445483287</v>
      </c>
      <c r="H19" s="77">
        <v>8.6176069568008558</v>
      </c>
      <c r="I19" s="77">
        <v>6.1</v>
      </c>
      <c r="J19" s="62"/>
    </row>
    <row r="20" spans="1:14">
      <c r="A20" s="118"/>
      <c r="B20" s="77"/>
      <c r="C20" s="77"/>
      <c r="D20" s="77"/>
      <c r="E20" s="77"/>
      <c r="F20" s="77"/>
      <c r="G20" s="77"/>
      <c r="H20" s="77"/>
      <c r="I20" s="77"/>
      <c r="J20" s="62"/>
    </row>
    <row r="21" spans="1:14">
      <c r="A21" s="120" t="s">
        <v>46</v>
      </c>
      <c r="B21" s="79">
        <v>12.7</v>
      </c>
      <c r="C21" s="79">
        <v>13.51</v>
      </c>
      <c r="D21" s="79">
        <v>13.365025278985778</v>
      </c>
      <c r="E21" s="79">
        <v>15.252545389857866</v>
      </c>
      <c r="F21" s="79">
        <v>9.5013334460647165</v>
      </c>
      <c r="G21" s="79">
        <v>9.7994753299346851</v>
      </c>
      <c r="H21" s="79">
        <v>8.8816894667229818</v>
      </c>
      <c r="I21" s="130">
        <v>9.0076384750978793</v>
      </c>
      <c r="J21" s="62"/>
    </row>
    <row r="25" spans="1:14">
      <c r="A25" s="9" t="s">
        <v>54</v>
      </c>
      <c r="B25" s="5" t="s">
        <v>61</v>
      </c>
    </row>
    <row r="28" spans="1:14">
      <c r="A28" s="122"/>
      <c r="B28" s="123"/>
      <c r="C28" s="123"/>
      <c r="D28" s="123"/>
      <c r="E28" s="123"/>
      <c r="F28" s="123"/>
      <c r="G28" s="123"/>
      <c r="H28" s="123"/>
      <c r="I28" s="123"/>
      <c r="J28" s="123"/>
      <c r="K28" s="123"/>
      <c r="L28" s="123"/>
      <c r="M28" s="123"/>
      <c r="N28" s="124"/>
    </row>
    <row r="29" spans="1:14">
      <c r="A29" s="122"/>
      <c r="B29" s="125"/>
      <c r="C29" s="125"/>
      <c r="D29" s="125"/>
      <c r="E29" s="125"/>
      <c r="F29" s="125"/>
      <c r="G29" s="125"/>
      <c r="H29" s="125"/>
      <c r="I29" s="125"/>
      <c r="J29" s="125"/>
      <c r="K29" s="125"/>
      <c r="L29" s="125"/>
      <c r="M29" s="125"/>
      <c r="N29" s="125"/>
    </row>
    <row r="30" spans="1:14">
      <c r="A30" s="123"/>
      <c r="B30" s="126"/>
      <c r="C30" s="126"/>
      <c r="D30" s="126"/>
      <c r="E30" s="127"/>
      <c r="F30" s="127"/>
      <c r="G30" s="127"/>
      <c r="H30" s="127"/>
      <c r="I30" s="127"/>
      <c r="J30" s="127"/>
      <c r="K30" s="127"/>
      <c r="L30" s="127"/>
      <c r="M30" s="122"/>
      <c r="N30" s="126"/>
    </row>
    <row r="31" spans="1:14">
      <c r="A31" s="123"/>
      <c r="B31" s="126"/>
      <c r="C31" s="126"/>
      <c r="D31" s="126"/>
      <c r="E31" s="127"/>
      <c r="F31" s="127"/>
      <c r="G31" s="127"/>
      <c r="H31" s="127"/>
      <c r="I31" s="127"/>
      <c r="J31" s="127"/>
      <c r="K31" s="127"/>
      <c r="L31" s="127"/>
      <c r="M31" s="122"/>
      <c r="N31" s="126"/>
    </row>
    <row r="32" spans="1:14">
      <c r="A32" s="123"/>
      <c r="B32" s="126"/>
      <c r="C32" s="126"/>
      <c r="D32" s="126"/>
      <c r="E32" s="127"/>
      <c r="F32" s="128"/>
      <c r="G32" s="127"/>
      <c r="H32" s="127"/>
      <c r="I32" s="127"/>
      <c r="J32" s="127"/>
      <c r="K32" s="127"/>
      <c r="L32" s="127"/>
      <c r="M32" s="131"/>
      <c r="N32" s="129"/>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Envases ligeros</vt:lpstr>
      <vt:lpstr>Reciclado_Envases</vt:lpstr>
      <vt:lpstr>Reciclado_Vidrio</vt:lpstr>
      <vt:lpstr>Reciclado_Papel_carton</vt:lpstr>
      <vt:lpstr>Indicador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rosario</dc:creator>
  <cp:lastModifiedBy>mmmartinez</cp:lastModifiedBy>
  <dcterms:created xsi:type="dcterms:W3CDTF">2012-10-19T08:00:34Z</dcterms:created>
  <dcterms:modified xsi:type="dcterms:W3CDTF">2015-11-04T14:19:36Z</dcterms:modified>
</cp:coreProperties>
</file>