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5180" windowHeight="8835"/>
  </bookViews>
  <sheets>
    <sheet name="Evolución" sheetId="2" r:id="rId1"/>
    <sheet name="Evolución_Actividad" sheetId="3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B16" i="3"/>
  <c r="C15" s="1"/>
  <c r="P26" i="2"/>
  <c r="P25"/>
  <c r="P24"/>
  <c r="P23"/>
  <c r="P22"/>
  <c r="P21"/>
  <c r="P20"/>
  <c r="Q12"/>
  <c r="P27" s="1"/>
  <c r="O21"/>
  <c r="O22"/>
  <c r="O23"/>
  <c r="O24"/>
  <c r="O25"/>
  <c r="O26"/>
  <c r="P12"/>
  <c r="O27" s="1"/>
  <c r="O20"/>
  <c r="O19"/>
  <c r="J12"/>
  <c r="I27" s="1"/>
  <c r="K12"/>
  <c r="J27" s="1"/>
  <c r="L12"/>
  <c r="K27" s="1"/>
  <c r="M12"/>
  <c r="L27" s="1"/>
  <c r="N12"/>
  <c r="M27" s="1"/>
  <c r="O12"/>
  <c r="N27" s="1"/>
  <c r="B19"/>
  <c r="C19"/>
  <c r="D19"/>
  <c r="E19"/>
  <c r="F19"/>
  <c r="G19"/>
  <c r="H19"/>
  <c r="I19"/>
  <c r="J19"/>
  <c r="K19"/>
  <c r="L19"/>
  <c r="M19"/>
  <c r="N19"/>
  <c r="B20"/>
  <c r="C20"/>
  <c r="D20"/>
  <c r="E20"/>
  <c r="F20"/>
  <c r="G20"/>
  <c r="H20"/>
  <c r="I20"/>
  <c r="J20"/>
  <c r="K20"/>
  <c r="L20"/>
  <c r="M20"/>
  <c r="N20"/>
  <c r="B21"/>
  <c r="C21"/>
  <c r="D21"/>
  <c r="E21"/>
  <c r="F21"/>
  <c r="G21"/>
  <c r="H21"/>
  <c r="I21"/>
  <c r="J21"/>
  <c r="K21"/>
  <c r="L21"/>
  <c r="M21"/>
  <c r="N21"/>
  <c r="B22"/>
  <c r="C22"/>
  <c r="D22"/>
  <c r="E22"/>
  <c r="F22"/>
  <c r="G22"/>
  <c r="H22"/>
  <c r="I22"/>
  <c r="J22"/>
  <c r="K22"/>
  <c r="L22"/>
  <c r="M22"/>
  <c r="N22"/>
  <c r="B23"/>
  <c r="C23"/>
  <c r="D23"/>
  <c r="E23"/>
  <c r="F23"/>
  <c r="G23"/>
  <c r="H23"/>
  <c r="I23"/>
  <c r="J23"/>
  <c r="K23"/>
  <c r="L23"/>
  <c r="M23"/>
  <c r="N23"/>
  <c r="B24"/>
  <c r="C24"/>
  <c r="D24"/>
  <c r="E24"/>
  <c r="F24"/>
  <c r="G24"/>
  <c r="H24"/>
  <c r="I24"/>
  <c r="J24"/>
  <c r="K24"/>
  <c r="L24"/>
  <c r="M24"/>
  <c r="N24"/>
  <c r="B25"/>
  <c r="C25"/>
  <c r="D25"/>
  <c r="E25"/>
  <c r="F25"/>
  <c r="G25"/>
  <c r="H25"/>
  <c r="I25"/>
  <c r="J25"/>
  <c r="K25"/>
  <c r="L25"/>
  <c r="M25"/>
  <c r="N25"/>
  <c r="B26"/>
  <c r="C26"/>
  <c r="D26"/>
  <c r="E26"/>
  <c r="F26"/>
  <c r="G26"/>
  <c r="H26"/>
  <c r="I26"/>
  <c r="J26"/>
  <c r="K26"/>
  <c r="L26"/>
  <c r="M26"/>
  <c r="N26"/>
  <c r="B27"/>
  <c r="C27"/>
  <c r="D27"/>
  <c r="E27"/>
  <c r="F27"/>
  <c r="G27"/>
  <c r="H27"/>
  <c r="P19"/>
  <c r="C5" i="3" l="1"/>
  <c r="C9"/>
  <c r="C4"/>
  <c r="C8"/>
  <c r="C12"/>
  <c r="C3"/>
  <c r="C7"/>
  <c r="C11"/>
  <c r="C6"/>
  <c r="C10"/>
  <c r="C14"/>
  <c r="C13"/>
</calcChain>
</file>

<file path=xl/sharedStrings.xml><?xml version="1.0" encoding="utf-8"?>
<sst xmlns="http://schemas.openxmlformats.org/spreadsheetml/2006/main" count="60" uniqueCount="36">
  <si>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</si>
  <si>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</si>
  <si>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</si>
  <si>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</si>
  <si>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</si>
  <si>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</si>
  <si>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</si>
  <si>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</si>
  <si>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</si>
  <si>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Evolución de la producción declarada de residuos peligrosos en Andalucía. Índice 1997=100</t>
  </si>
  <si>
    <t>Agricultura, industria agrícola</t>
  </si>
  <si>
    <t>Descontaminación, eliminación de residuos</t>
  </si>
  <si>
    <t>Energía</t>
  </si>
  <si>
    <t>Industria química</t>
  </si>
  <si>
    <t>Metalurgia. Const. Mecánica y eléctrica</t>
  </si>
  <si>
    <t>Minerales no metálicos, materiales de construcción. Cerámica y vidrio</t>
  </si>
  <si>
    <t>Papel, cartón, imprenta</t>
  </si>
  <si>
    <t>Paraquímica</t>
  </si>
  <si>
    <t>Recuperación de residuos</t>
  </si>
  <si>
    <t>Servicios colectivos</t>
  </si>
  <si>
    <t>Servicios comerciales</t>
  </si>
  <si>
    <t>Servicios domésticos</t>
  </si>
  <si>
    <t>Textiles. Cueros. Madera y muebles. Industrias diversas</t>
  </si>
  <si>
    <t>%</t>
  </si>
  <si>
    <t>Toneladas</t>
  </si>
  <si>
    <t>Producción declarada por grupo de actividad 2012</t>
  </si>
  <si>
    <t>Total</t>
  </si>
  <si>
    <t>Otros (*)</t>
  </si>
  <si>
    <t>(*)En el apartado "Otros" se incluyen los residuos porcedentes de los grupos de actividad: Papel, cartón e imprenta, Servicios domésticos y Textiles; Cueros; Madera y Muebles e Industrias diversas.</t>
  </si>
  <si>
    <t>Producción declarada por grupo de actividad 2011</t>
  </si>
  <si>
    <t>Evolución de la producción declarada de residuos peligrosos en Andalucía, 1996-2012.</t>
  </si>
  <si>
    <t xml:space="preserve">Fuente: </t>
  </si>
  <si>
    <t>Consejería de Medio Ambiente y Ordenación del Territorio. Red de Información Ambiental de Andalucía, 2014.</t>
  </si>
  <si>
    <t>Observaciones de la tabla:</t>
  </si>
  <si>
    <t>Unidad de medida:</t>
  </si>
  <si>
    <t>Toneladas/año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</si>
</sst>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7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Fill="1" applyBorder="1"/>
    <xf numFmtId="0" fontId="7" fillId="0" borderId="0" xfId="0" applyFont="1" applyFill="1" applyBorder="1"/>
    <xf numFmtId="3" fontId="0" fillId="0" borderId="0" xfId="0" applyNumberFormat="1" applyFill="1" applyBorder="1"/>
    <xf numFmtId="0" fontId="6" fillId="0" borderId="0" xfId="0" applyFont="1" applyFill="1" applyBorder="1"/>
    <xf numFmtId="3" fontId="5" fillId="0" borderId="0" xfId="0" applyNumberFormat="1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3" fillId="0" borderId="0" xfId="0" applyFont="1"/>
    <xf numFmtId="4" fontId="4" fillId="0" borderId="0" xfId="0" applyNumberFormat="1" applyFont="1" applyFill="1" applyBorder="1"/>
    <xf numFmtId="0" fontId="6" fillId="0" borderId="0" xfId="0" applyFont="1"/>
    <xf numFmtId="3" fontId="7" fillId="0" borderId="0" xfId="0" applyNumberFormat="1" applyFont="1" applyFill="1" applyBorder="1"/>
    <xf numFmtId="3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/>
    <xf numFmtId="3" fontId="4" fillId="0" borderId="0" xfId="1" applyNumberFormat="1" applyFont="1"/>
    <xf numFmtId="3" fontId="4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/>
    <xf numFmtId="3" fontId="11" fillId="0" borderId="0" xfId="0" applyNumberFormat="1" applyFont="1"/>
    <xf numFmtId="2" fontId="7" fillId="0" borderId="0" xfId="0" applyNumberFormat="1" applyFont="1" applyFill="1" applyBorder="1"/>
    <xf numFmtId="2" fontId="1" fillId="0" borderId="0" xfId="0" applyNumberFormat="1" applyFont="1" applyFill="1" applyBorder="1"/>
    <xf numFmtId="0" fontId="12" fillId="0" borderId="0" xfId="0" applyFont="1"/>
    <xf numFmtId="0" fontId="13" fillId="0" borderId="0" xfId="0" applyFo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/>
    <xf numFmtId="3" fontId="14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wrapText="1"/>
    </xf>
    <xf numFmtId="3" fontId="15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/>
    <xf numFmtId="3" fontId="12" fillId="0" borderId="0" xfId="0" applyNumberFormat="1" applyFont="1" applyFill="1" applyBorder="1"/>
    <xf numFmtId="0" fontId="11" fillId="0" borderId="0" xfId="0" applyFont="1"/>
    <xf numFmtId="3" fontId="5" fillId="0" borderId="0" xfId="1" applyNumberFormat="1" applyFont="1"/>
    <xf numFmtId="0" fontId="0" fillId="0" borderId="0" xfId="0" applyFill="1"/>
    <xf numFmtId="3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Tahoma"/>
                <a:cs typeface="Tahoma"/>
              </a:defRPr>
            </a:pPr>
            <a:r>
              <a:rPr lang="es-ES" sz="11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Evolución de la producción declarada de residuos peligrosos en Andalucía</a:t>
            </a:r>
          </a:p>
        </c:rich>
      </c:tx>
      <c:layout>
        <c:manualLayout>
          <c:xMode val="edge"/>
          <c:yMode val="edge"/>
          <c:x val="0.18347257440277592"/>
          <c:y val="6.81978154792506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78933469217728"/>
          <c:y val="0.18163775919762629"/>
          <c:w val="0.85047296668810146"/>
          <c:h val="0.67865609582307462"/>
        </c:manualLayout>
      </c:layout>
      <c:lineChart>
        <c:grouping val="standard"/>
        <c:ser>
          <c:idx val="0"/>
          <c:order val="0"/>
          <c:tx>
            <c:strRef>
              <c:f>Evolución!$A$27</c:f>
              <c:strCache>
                <c:ptCount val="1"/>
                <c:pt idx="0">
                  <c:v>Andalucía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Evolución!$B$18:$Q$18</c:f>
              <c:numCache>
                <c:formatCode>General</c:formatCode>
                <c:ptCount val="1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</c:numCache>
            </c:numRef>
          </c:cat>
          <c:val>
            <c:numRef>
              <c:f>Evolución!$B$27:$Q$27</c:f>
              <c:numCache>
                <c:formatCode>#,##0</c:formatCode>
                <c:ptCount val="16"/>
                <c:pt idx="0">
                  <c:v>100</c:v>
                </c:pt>
                <c:pt idx="1">
                  <c:v>121.74753556460658</c:v>
                </c:pt>
                <c:pt idx="2">
                  <c:v>140.39239124018653</c:v>
                </c:pt>
                <c:pt idx="3">
                  <c:v>146.85747594592999</c:v>
                </c:pt>
                <c:pt idx="4">
                  <c:v>131.67463549967533</c:v>
                </c:pt>
                <c:pt idx="5">
                  <c:v>155.18121716545659</c:v>
                </c:pt>
                <c:pt idx="6">
                  <c:v>215.8181335222242</c:v>
                </c:pt>
                <c:pt idx="7">
                  <c:v>173.78032583672746</c:v>
                </c:pt>
                <c:pt idx="8">
                  <c:v>173.54947243374065</c:v>
                </c:pt>
                <c:pt idx="9">
                  <c:v>178.76527359659997</c:v>
                </c:pt>
                <c:pt idx="10">
                  <c:v>235.08854111327548</c:v>
                </c:pt>
                <c:pt idx="11">
                  <c:v>220.36629773921265</c:v>
                </c:pt>
                <c:pt idx="12">
                  <c:v>172.00868160085003</c:v>
                </c:pt>
                <c:pt idx="13">
                  <c:v>200.16830470456287</c:v>
                </c:pt>
                <c:pt idx="14">
                  <c:v>167.09851396021506</c:v>
                </c:pt>
                <c:pt idx="15">
                  <c:v>182.9496487810637</c:v>
                </c:pt>
              </c:numCache>
            </c:numRef>
          </c:val>
        </c:ser>
        <c:marker val="1"/>
        <c:axId val="89060864"/>
        <c:axId val="98189696"/>
      </c:lineChart>
      <c:catAx>
        <c:axId val="890608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98189696"/>
        <c:crosses val="autoZero"/>
        <c:auto val="1"/>
        <c:lblAlgn val="ctr"/>
        <c:lblOffset val="100"/>
        <c:tickLblSkip val="1"/>
        <c:tickMarkSkip val="1"/>
      </c:catAx>
      <c:valAx>
        <c:axId val="98189696"/>
        <c:scaling>
          <c:orientation val="minMax"/>
          <c:max val="250"/>
          <c:min val="1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r>
                  <a:rPr lang="es-ES" sz="900" b="0">
                    <a:latin typeface="+mn-lt"/>
                  </a:rPr>
                  <a:t>Índice 1997=100</a:t>
                </a:r>
              </a:p>
            </c:rich>
          </c:tx>
          <c:layout>
            <c:manualLayout>
              <c:xMode val="edge"/>
              <c:yMode val="edge"/>
              <c:x val="3.5398204375744542E-2"/>
              <c:y val="0.3676470588235289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89060864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Tahoma"/>
                <a:cs typeface="Tahoma"/>
              </a:defRPr>
            </a:pPr>
            <a:r>
              <a:rPr lang="es-ES" sz="11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Evolución de la producción declarada de residuos peligrosos en</a:t>
            </a:r>
            <a:r>
              <a:rPr lang="es-ES" sz="1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 </a:t>
            </a:r>
            <a:r>
              <a:rPr lang="es-ES" sz="11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Andalucía</a:t>
            </a:r>
          </a:p>
        </c:rich>
      </c:tx>
      <c:layout>
        <c:manualLayout>
          <c:xMode val="edge"/>
          <c:yMode val="edge"/>
          <c:x val="0.1756280464941882"/>
          <c:y val="4.5176813466140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16814159292084"/>
          <c:y val="0.24632352941176472"/>
          <c:w val="0.83185840707964664"/>
          <c:h val="0.6139705882352946"/>
        </c:manualLayout>
      </c:layout>
      <c:lineChart>
        <c:grouping val="standard"/>
        <c:ser>
          <c:idx val="0"/>
          <c:order val="0"/>
          <c:tx>
            <c:strRef>
              <c:f>[1]datos!$A$11</c:f>
              <c:strCache>
                <c:ptCount val="1"/>
                <c:pt idx="0">
                  <c:v>Andalucía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[1]datos!$B$2:$I$2</c:f>
              <c:numCache>
                <c:formatCode>General</c:formatCode>
                <c:ptCount val="8"/>
                <c:pt idx="0">
                  <c:v>1997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[1]datos!$B$11:$I$11</c:f>
              <c:numCache>
                <c:formatCode>General</c:formatCode>
                <c:ptCount val="8"/>
                <c:pt idx="0">
                  <c:v>100</c:v>
                </c:pt>
                <c:pt idx="1">
                  <c:v>146.85747594592999</c:v>
                </c:pt>
                <c:pt idx="2">
                  <c:v>155.18121716545659</c:v>
                </c:pt>
                <c:pt idx="3">
                  <c:v>173.78032583672746</c:v>
                </c:pt>
                <c:pt idx="4">
                  <c:v>178.76527359659997</c:v>
                </c:pt>
                <c:pt idx="5">
                  <c:v>220.36629773921265</c:v>
                </c:pt>
                <c:pt idx="6">
                  <c:v>200.16830470456287</c:v>
                </c:pt>
                <c:pt idx="7">
                  <c:v>182.9496487810637</c:v>
                </c:pt>
              </c:numCache>
            </c:numRef>
          </c:val>
          <c:smooth val="1"/>
        </c:ser>
        <c:marker val="1"/>
        <c:axId val="75967488"/>
        <c:axId val="75973376"/>
      </c:lineChart>
      <c:catAx>
        <c:axId val="75967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75973376"/>
        <c:crosses val="autoZero"/>
        <c:auto val="1"/>
        <c:lblAlgn val="ctr"/>
        <c:lblOffset val="100"/>
        <c:tickLblSkip val="1"/>
        <c:tickMarkSkip val="1"/>
      </c:catAx>
      <c:valAx>
        <c:axId val="75973376"/>
        <c:scaling>
          <c:orientation val="minMax"/>
          <c:max val="250"/>
          <c:min val="10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r>
                  <a:rPr lang="es-ES" sz="1000" b="0">
                    <a:latin typeface="+mn-lt"/>
                  </a:rPr>
                  <a:t>Índice 1997=100</a:t>
                </a:r>
              </a:p>
            </c:rich>
          </c:tx>
          <c:layout>
            <c:manualLayout>
              <c:xMode val="edge"/>
              <c:yMode val="edge"/>
              <c:x val="1.8937262471820652E-2"/>
              <c:y val="0.38026544789156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s-ES"/>
          </a:p>
        </c:txPr>
        <c:crossAx val="75967488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Producción declarada de residuos peligrosos, 2012</a:t>
            </a:r>
          </a:p>
        </c:rich>
      </c:tx>
      <c:layout>
        <c:manualLayout>
          <c:xMode val="edge"/>
          <c:yMode val="edge"/>
          <c:x val="0.2374799934685429"/>
          <c:y val="3.24189526184539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0210039985454196"/>
          <c:y val="0.25187032418952632"/>
          <c:w val="0.38772243831598896"/>
          <c:h val="0.59850374064837908"/>
        </c:manualLayout>
      </c:layout>
      <c:pieChart>
        <c:varyColors val="1"/>
        <c:ser>
          <c:idx val="0"/>
          <c:order val="0"/>
          <c:tx>
            <c:v>aaa</c:v>
          </c:tx>
          <c:spPr>
            <a:solidFill>
              <a:srgbClr val="9999FF"/>
            </a:solidFill>
            <a:ln w="25400">
              <a:noFill/>
            </a:ln>
          </c:spPr>
          <c:dPt>
            <c:idx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3366FF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2.2906026323607102E-2"/>
                  <c:y val="-4.0738049888402392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-6.6442997166357223E-3"/>
                  <c:y val="-4.6738796054483847E-3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7"/>
              <c:layout>
                <c:manualLayout>
                  <c:x val="-1.3112798173564344E-2"/>
                  <c:y val="-2.0715926718636483E-2"/>
                </c:manualLayout>
              </c:layout>
              <c:dLblPos val="bestFit"/>
              <c:showLegendKey val="1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[2]datos!$A$3:$A$10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[2]datos!$I$3:$I$10</c:f>
              <c:numCache>
                <c:formatCode>General</c:formatCode>
                <c:ptCount val="8"/>
                <c:pt idx="0">
                  <c:v>28436</c:v>
                </c:pt>
                <c:pt idx="1">
                  <c:v>58347</c:v>
                </c:pt>
                <c:pt idx="2">
                  <c:v>8322</c:v>
                </c:pt>
                <c:pt idx="3">
                  <c:v>12491</c:v>
                </c:pt>
                <c:pt idx="4">
                  <c:v>74340</c:v>
                </c:pt>
                <c:pt idx="5">
                  <c:v>6400</c:v>
                </c:pt>
                <c:pt idx="6">
                  <c:v>9176</c:v>
                </c:pt>
                <c:pt idx="7">
                  <c:v>50436</c:v>
                </c:pt>
              </c:numCache>
            </c:numRef>
          </c:val>
        </c:ser>
        <c:dLbls>
          <c:showLegendKey val="1"/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Contribución a la produccción declarada de residuos peligrosos por grupo de actividad, 2012</a:t>
            </a:r>
          </a:p>
        </c:rich>
      </c:tx>
      <c:layout>
        <c:manualLayout>
          <c:xMode val="edge"/>
          <c:yMode val="edge"/>
          <c:x val="0.1905677121851482"/>
          <c:y val="1.2477083580632821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8903191659053665"/>
          <c:y val="0.23349846344583852"/>
          <c:w val="0.27487695916568416"/>
          <c:h val="0.39364173228346488"/>
        </c:manualLayout>
      </c:layout>
      <c:pieChart>
        <c:varyColors val="1"/>
        <c:ser>
          <c:idx val="0"/>
          <c:order val="0"/>
          <c:spPr>
            <a:ln w="25400">
              <a:noFill/>
            </a:ln>
          </c:spPr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chemeClr val="bg1">
                  <a:lumMod val="65000"/>
                </a:schemeClr>
              </a:solidFill>
              <a:ln w="12700">
                <a:noFill/>
                <a:prstDash val="solid"/>
              </a:ln>
            </c:spPr>
          </c:dPt>
          <c:dPt>
            <c:idx val="3"/>
            <c:spPr>
              <a:solidFill>
                <a:srgbClr val="D1EAFB"/>
              </a:solidFill>
              <a:ln w="25400">
                <a:noFill/>
              </a:ln>
            </c:spPr>
          </c:dPt>
          <c:dPt>
            <c:idx val="4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99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7853005138027218E-3"/>
                  <c:y val="-7.5996781809309433E-3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1"/>
              <c:layout>
                <c:manualLayout>
                  <c:x val="0.10343633664548171"/>
                  <c:y val="4.9570688086099789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2"/>
              <c:layout>
                <c:manualLayout>
                  <c:x val="-1.6726901576001383E-3"/>
                  <c:y val="8.6574605310013326E-4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3"/>
              <c:layout>
                <c:manualLayout>
                  <c:x val="-1.8493117263129319E-3"/>
                  <c:y val="2.5181023226368112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4"/>
              <c:layout>
                <c:manualLayout>
                  <c:x val="-3.652820816752745E-2"/>
                  <c:y val="5.3579387083656796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6"/>
              <c:layout>
                <c:manualLayout>
                  <c:x val="3.7769810395630091E-3"/>
                  <c:y val="-2.7268099025310345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7"/>
              <c:layout>
                <c:manualLayout>
                  <c:x val="-4.1585736954819347E-3"/>
                  <c:y val="2.2646566164154086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8"/>
              <c:layout>
                <c:manualLayout>
                  <c:x val="-6.739861841389079E-2"/>
                  <c:y val="-3.0911249159181742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9"/>
              <c:layout>
                <c:manualLayout>
                  <c:x val="-4.9250200461185237E-2"/>
                  <c:y val="-6.5370685448238736E-2"/>
                </c:manualLayout>
              </c:layout>
              <c:dLblPos val="bestFit"/>
              <c:showLegendKey val="1"/>
              <c:showCatName val="1"/>
              <c:showPercent val="1"/>
            </c:dLbl>
            <c:dLbl>
              <c:idx val="10"/>
              <c:layout>
                <c:manualLayout>
                  <c:x val="2.3872881064940715E-2"/>
                  <c:y val="-9.331645102151169E-2"/>
                </c:manualLayout>
              </c:layout>
              <c:dLblPos val="bestFit"/>
              <c:showLegendKey val="1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[3]datos!$A$3:$A$13</c:f>
              <c:strCache>
                <c:ptCount val="11"/>
                <c:pt idx="0">
                  <c:v>Agricultura, industria agrícola</c:v>
                </c:pt>
                <c:pt idx="1">
                  <c:v>Descontaminación, eliminación de residuos</c:v>
                </c:pt>
                <c:pt idx="2">
                  <c:v>Energía</c:v>
                </c:pt>
                <c:pt idx="3">
                  <c:v>Industria química</c:v>
                </c:pt>
                <c:pt idx="4">
                  <c:v>Metalurgia. Const. Mecánica y eléctrica</c:v>
                </c:pt>
                <c:pt idx="5">
                  <c:v>Minerales no metálicos, materiales de construcción. Cerámica y vidrio</c:v>
                </c:pt>
                <c:pt idx="6">
                  <c:v>Paraquímica</c:v>
                </c:pt>
                <c:pt idx="7">
                  <c:v>Recuperación de residuos</c:v>
                </c:pt>
                <c:pt idx="8">
                  <c:v>Servicios colectivos</c:v>
                </c:pt>
                <c:pt idx="9">
                  <c:v>Servicios comerciales</c:v>
                </c:pt>
                <c:pt idx="10">
                  <c:v>Otros</c:v>
                </c:pt>
              </c:strCache>
            </c:strRef>
          </c:cat>
          <c:val>
            <c:numRef>
              <c:f>[3]datos!$C$3:$C$13</c:f>
              <c:numCache>
                <c:formatCode>General</c:formatCode>
                <c:ptCount val="11"/>
                <c:pt idx="0">
                  <c:v>0.66385154891972886</c:v>
                </c:pt>
                <c:pt idx="1">
                  <c:v>10.003347489584467</c:v>
                </c:pt>
                <c:pt idx="2">
                  <c:v>7.4257805095443787</c:v>
                </c:pt>
                <c:pt idx="3">
                  <c:v>6.7107083368623135</c:v>
                </c:pt>
                <c:pt idx="4">
                  <c:v>27.671639503603593</c:v>
                </c:pt>
                <c:pt idx="5">
                  <c:v>2.2875856533856025</c:v>
                </c:pt>
                <c:pt idx="6">
                  <c:v>13.957418319237579</c:v>
                </c:pt>
                <c:pt idx="7">
                  <c:v>19.124651639261618</c:v>
                </c:pt>
                <c:pt idx="8">
                  <c:v>2.7558308832129446</c:v>
                </c:pt>
                <c:pt idx="9">
                  <c:v>8.1118142183611823</c:v>
                </c:pt>
                <c:pt idx="10">
                  <c:v>1.2873718980265945</c:v>
                </c:pt>
              </c:numCache>
            </c:numRef>
          </c:val>
        </c:ser>
        <c:dLbls>
          <c:showPercent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647700</xdr:colOff>
      <xdr:row>21</xdr:row>
      <xdr:rowOff>28575</xdr:rowOff>
    </xdr:from>
    <xdr:to>
      <xdr:col>27</xdr:col>
      <xdr:colOff>542925</xdr:colOff>
      <xdr:row>38</xdr:row>
      <xdr:rowOff>47625</xdr:rowOff>
    </xdr:to>
    <xdr:graphicFrame macro="">
      <xdr:nvGraphicFramePr>
        <xdr:cNvPr id="10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0</xdr:row>
      <xdr:rowOff>114300</xdr:rowOff>
    </xdr:from>
    <xdr:to>
      <xdr:col>5</xdr:col>
      <xdr:colOff>152400</xdr:colOff>
      <xdr:row>0</xdr:row>
      <xdr:rowOff>1181100</xdr:rowOff>
    </xdr:to>
    <xdr:pic>
      <xdr:nvPicPr>
        <xdr:cNvPr id="104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5" y="114300"/>
          <a:ext cx="35052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638175</xdr:colOff>
      <xdr:row>2</xdr:row>
      <xdr:rowOff>47624</xdr:rowOff>
    </xdr:from>
    <xdr:to>
      <xdr:col>26</xdr:col>
      <xdr:colOff>514350</xdr:colOff>
      <xdr:row>18</xdr:row>
      <xdr:rowOff>152399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361950</xdr:colOff>
      <xdr:row>32</xdr:row>
      <xdr:rowOff>152400</xdr:rowOff>
    </xdr:from>
    <xdr:to>
      <xdr:col>14</xdr:col>
      <xdr:colOff>85725</xdr:colOff>
      <xdr:row>56</xdr:row>
      <xdr:rowOff>85725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276225</xdr:colOff>
      <xdr:row>0</xdr:row>
      <xdr:rowOff>1028700</xdr:rowOff>
    </xdr:to>
    <xdr:pic>
      <xdr:nvPicPr>
        <xdr:cNvPr id="922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47625"/>
          <a:ext cx="32289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17</xdr:col>
      <xdr:colOff>571500</xdr:colOff>
      <xdr:row>27</xdr:row>
      <xdr:rowOff>76200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0.82412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124200"/>
          <a:ext cx="68961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En el apartado "Otros" se incluyen los residuos porcedentes de los grupos de actividad: Papel, cartón e imprenta, Servicios domésticos y Textiles; Cueros; Madera y Muebles e Industrias diversas.</a:t>
          </a:r>
        </a:p>
        <a:p xmlns:a="http://schemas.openxmlformats.org/drawingml/2006/main">
          <a:endParaRPr lang="es-ES" sz="800"/>
        </a:p>
        <a:p xmlns:a="http://schemas.openxmlformats.org/drawingml/2006/main">
          <a:r>
            <a:rPr lang="es-ES" sz="800"/>
            <a:t>Fuente: Consejería de Medio Ambiente y Ordenación del Territorio, 2014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8_15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8_16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08_15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2">
          <cell r="B2">
            <v>1997</v>
          </cell>
          <cell r="C2">
            <v>2000</v>
          </cell>
          <cell r="D2">
            <v>2002</v>
          </cell>
          <cell r="E2">
            <v>2004</v>
          </cell>
          <cell r="F2">
            <v>2006</v>
          </cell>
          <cell r="G2">
            <v>2008</v>
          </cell>
          <cell r="H2">
            <v>2010</v>
          </cell>
          <cell r="I2">
            <v>2012</v>
          </cell>
        </row>
        <row r="11">
          <cell r="A11" t="str">
            <v>Andalucía</v>
          </cell>
          <cell r="B11">
            <v>100</v>
          </cell>
          <cell r="C11">
            <v>146.85747594592999</v>
          </cell>
          <cell r="D11">
            <v>155.18121716545659</v>
          </cell>
          <cell r="E11">
            <v>173.78032583672746</v>
          </cell>
          <cell r="F11">
            <v>178.76527359659997</v>
          </cell>
          <cell r="G11">
            <v>220.36629773921265</v>
          </cell>
          <cell r="H11">
            <v>200.16830470456287</v>
          </cell>
          <cell r="I11">
            <v>182.9496487810637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/>
      <sheetData sheetId="1">
        <row r="3">
          <cell r="A3" t="str">
            <v>Almería</v>
          </cell>
          <cell r="I3">
            <v>28436</v>
          </cell>
        </row>
        <row r="4">
          <cell r="A4" t="str">
            <v>Cádiz</v>
          </cell>
          <cell r="I4">
            <v>58347</v>
          </cell>
        </row>
        <row r="5">
          <cell r="A5" t="str">
            <v>Córdoba</v>
          </cell>
          <cell r="I5">
            <v>8322</v>
          </cell>
        </row>
        <row r="6">
          <cell r="A6" t="str">
            <v>Granada</v>
          </cell>
          <cell r="I6">
            <v>12491</v>
          </cell>
        </row>
        <row r="7">
          <cell r="A7" t="str">
            <v>Huelva</v>
          </cell>
          <cell r="I7">
            <v>74340</v>
          </cell>
        </row>
        <row r="8">
          <cell r="A8" t="str">
            <v>Jaén</v>
          </cell>
          <cell r="I8">
            <v>6400</v>
          </cell>
        </row>
        <row r="9">
          <cell r="A9" t="str">
            <v>Málaga</v>
          </cell>
          <cell r="I9">
            <v>9176</v>
          </cell>
        </row>
        <row r="10">
          <cell r="A10" t="str">
            <v>Sevilla</v>
          </cell>
          <cell r="I10">
            <v>50436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áfico"/>
      <sheetName val="datos"/>
    </sheetNames>
    <sheetDataSet>
      <sheetData sheetId="0" refreshError="1"/>
      <sheetData sheetId="1">
        <row r="3">
          <cell r="A3" t="str">
            <v>Agricultura, industria agrícola</v>
          </cell>
          <cell r="C3">
            <v>0.66385154891972886</v>
          </cell>
        </row>
        <row r="4">
          <cell r="A4" t="str">
            <v>Descontaminación, eliminación de residuos</v>
          </cell>
          <cell r="C4">
            <v>10.003347489584467</v>
          </cell>
        </row>
        <row r="5">
          <cell r="A5" t="str">
            <v>Energía</v>
          </cell>
          <cell r="C5">
            <v>7.4257805095443787</v>
          </cell>
        </row>
        <row r="6">
          <cell r="A6" t="str">
            <v>Industria química</v>
          </cell>
          <cell r="C6">
            <v>6.7107083368623135</v>
          </cell>
        </row>
        <row r="7">
          <cell r="A7" t="str">
            <v>Metalurgia. Const. Mecánica y eléctrica</v>
          </cell>
          <cell r="C7">
            <v>27.671639503603593</v>
          </cell>
        </row>
        <row r="8">
          <cell r="A8" t="str">
            <v>Minerales no metálicos, materiales de construcción. Cerámica y vidrio</v>
          </cell>
          <cell r="C8">
            <v>2.2875856533856025</v>
          </cell>
        </row>
        <row r="9">
          <cell r="A9" t="str">
            <v>Paraquímica</v>
          </cell>
          <cell r="C9">
            <v>13.957418319237579</v>
          </cell>
        </row>
        <row r="10">
          <cell r="A10" t="str">
            <v>Recuperación de residuos</v>
          </cell>
          <cell r="C10">
            <v>19.124651639261618</v>
          </cell>
        </row>
        <row r="11">
          <cell r="A11" t="str">
            <v>Servicios colectivos</v>
          </cell>
          <cell r="C11">
            <v>2.7558308832129446</v>
          </cell>
        </row>
        <row r="12">
          <cell r="A12" t="str">
            <v>Servicios comerciales</v>
          </cell>
          <cell r="C12">
            <v>8.1118142183611823</v>
          </cell>
        </row>
        <row r="13">
          <cell r="A13" t="str">
            <v>Otros</v>
          </cell>
          <cell r="C13">
            <v>1.2873718980265945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0"/>
  <sheetViews>
    <sheetView tabSelected="1" zoomScaleNormal="100" workbookViewId="0">
      <selection activeCell="D30" sqref="D30"/>
    </sheetView>
  </sheetViews>
  <sheetFormatPr baseColWidth="10" defaultRowHeight="12.75"/>
  <cols>
    <col min="1" max="1" width="19.42578125" style="1" customWidth="1"/>
    <col min="2" max="2" width="7.85546875" style="1" bestFit="1" customWidth="1"/>
    <col min="3" max="3" width="10.140625" style="1" bestFit="1" customWidth="1"/>
    <col min="4" max="4" width="9.85546875" style="1" bestFit="1" customWidth="1"/>
    <col min="5" max="5" width="8" style="1" customWidth="1"/>
    <col min="6" max="6" width="9.28515625" style="1" customWidth="1"/>
    <col min="7" max="7" width="8.7109375" style="1" customWidth="1"/>
    <col min="8" max="8" width="8.5703125" style="1" customWidth="1"/>
    <col min="9" max="9" width="7.5703125" style="1" bestFit="1" customWidth="1"/>
    <col min="10" max="11" width="7.85546875" style="1" customWidth="1"/>
    <col min="12" max="12" width="8.5703125" style="1" customWidth="1"/>
    <col min="13" max="13" width="8.28515625" style="1" customWidth="1"/>
    <col min="14" max="14" width="8" style="1" customWidth="1"/>
    <col min="15" max="15" width="8.5703125" style="1" customWidth="1"/>
    <col min="16" max="16" width="9.28515625" style="1" customWidth="1"/>
    <col min="17" max="17" width="8.7109375" style="1" customWidth="1"/>
    <col min="18" max="20" width="11.42578125" style="1"/>
    <col min="21" max="21" width="14.28515625" style="1" customWidth="1"/>
    <col min="22" max="16384" width="11.42578125" style="1"/>
  </cols>
  <sheetData>
    <row r="1" spans="1:22" ht="120" customHeight="1"/>
    <row r="2" spans="1:22" s="2" customFormat="1" ht="18.75" customHeight="1">
      <c r="A2" s="22" t="s">
        <v>30</v>
      </c>
      <c r="B2" s="23"/>
      <c r="C2" s="23"/>
      <c r="D2" s="23"/>
      <c r="E2" s="23"/>
      <c r="F2" s="23"/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</row>
    <row r="3" spans="1:22" s="2" customFormat="1">
      <c r="A3" s="4"/>
      <c r="B3" s="24">
        <v>1996</v>
      </c>
      <c r="C3" s="24">
        <v>1997</v>
      </c>
      <c r="D3" s="4">
        <v>1998</v>
      </c>
      <c r="E3" s="4">
        <v>1999</v>
      </c>
      <c r="F3" s="4">
        <v>2000</v>
      </c>
      <c r="G3" s="4">
        <v>2001</v>
      </c>
      <c r="H3" s="4">
        <v>2002</v>
      </c>
      <c r="I3" s="4">
        <v>2003</v>
      </c>
      <c r="J3" s="22">
        <v>2004</v>
      </c>
      <c r="K3" s="22">
        <v>2005</v>
      </c>
      <c r="L3" s="22">
        <v>2006</v>
      </c>
      <c r="M3" s="22">
        <v>2007</v>
      </c>
      <c r="N3" s="22">
        <v>2008</v>
      </c>
      <c r="O3" s="25">
        <v>2009</v>
      </c>
      <c r="P3" s="4">
        <v>2010</v>
      </c>
      <c r="Q3" s="4">
        <v>2011</v>
      </c>
      <c r="R3" s="4">
        <v>2012</v>
      </c>
      <c r="S3" s="11"/>
      <c r="T3" s="11"/>
      <c r="U3" s="11"/>
      <c r="V3" s="4"/>
    </row>
    <row r="4" spans="1:22">
      <c r="A4" s="11" t="s">
        <v>0</v>
      </c>
      <c r="B4" s="26">
        <v>3291</v>
      </c>
      <c r="C4" s="26">
        <v>5325</v>
      </c>
      <c r="D4" s="26">
        <v>4829</v>
      </c>
      <c r="E4" s="26">
        <v>3465</v>
      </c>
      <c r="F4" s="26">
        <v>3915</v>
      </c>
      <c r="G4" s="26">
        <v>3154</v>
      </c>
      <c r="H4" s="26">
        <v>7079</v>
      </c>
      <c r="I4" s="26">
        <v>7059</v>
      </c>
      <c r="J4" s="27">
        <v>10649</v>
      </c>
      <c r="K4" s="27">
        <v>9763.3039999999983</v>
      </c>
      <c r="L4" s="27">
        <v>8477</v>
      </c>
      <c r="M4" s="12">
        <v>59160.373</v>
      </c>
      <c r="N4" s="12">
        <v>56322.222000000009</v>
      </c>
      <c r="O4" s="12">
        <v>47313.425999999999</v>
      </c>
      <c r="P4" s="12">
        <v>53319</v>
      </c>
      <c r="Q4" s="28">
        <v>38322.786</v>
      </c>
      <c r="R4" s="28">
        <v>28436</v>
      </c>
      <c r="S4" s="11"/>
      <c r="T4" s="12"/>
      <c r="U4" s="11"/>
      <c r="V4" s="14"/>
    </row>
    <row r="5" spans="1:22">
      <c r="A5" s="11" t="s">
        <v>1</v>
      </c>
      <c r="B5" s="26">
        <v>15065</v>
      </c>
      <c r="C5" s="26">
        <v>58894</v>
      </c>
      <c r="D5" s="26">
        <v>84714</v>
      </c>
      <c r="E5" s="26">
        <v>100504</v>
      </c>
      <c r="F5" s="26">
        <v>107936</v>
      </c>
      <c r="G5" s="26">
        <v>70479</v>
      </c>
      <c r="H5" s="26">
        <v>94462</v>
      </c>
      <c r="I5" s="26">
        <v>134608</v>
      </c>
      <c r="J5" s="27">
        <v>88925</v>
      </c>
      <c r="K5" s="27">
        <v>83795.516999999978</v>
      </c>
      <c r="L5" s="27">
        <v>84106</v>
      </c>
      <c r="M5" s="12">
        <v>87726.979000000007</v>
      </c>
      <c r="N5" s="12">
        <v>91223.43</v>
      </c>
      <c r="O5" s="12">
        <v>57212.487999999998</v>
      </c>
      <c r="P5" s="12">
        <v>63116.526000000078</v>
      </c>
      <c r="Q5" s="28">
        <v>55988.832000000053</v>
      </c>
      <c r="R5" s="28">
        <v>58347</v>
      </c>
      <c r="S5" s="4"/>
      <c r="T5" s="8"/>
      <c r="U5" s="7"/>
      <c r="V5" s="14"/>
    </row>
    <row r="6" spans="1:22">
      <c r="A6" s="11" t="s">
        <v>2</v>
      </c>
      <c r="B6" s="26">
        <v>4578</v>
      </c>
      <c r="C6" s="26">
        <v>1494</v>
      </c>
      <c r="D6" s="26">
        <v>1661</v>
      </c>
      <c r="E6" s="26">
        <v>1894</v>
      </c>
      <c r="F6" s="26">
        <v>2411</v>
      </c>
      <c r="G6" s="26">
        <v>3241</v>
      </c>
      <c r="H6" s="26">
        <v>1484</v>
      </c>
      <c r="I6" s="26">
        <v>5097</v>
      </c>
      <c r="J6" s="27">
        <v>6208</v>
      </c>
      <c r="K6" s="27">
        <v>8205.1470000000008</v>
      </c>
      <c r="L6" s="27">
        <v>8271</v>
      </c>
      <c r="M6" s="12">
        <v>11475.125</v>
      </c>
      <c r="N6" s="12">
        <v>9283.0300000000097</v>
      </c>
      <c r="O6" s="12">
        <v>8478.3660000000018</v>
      </c>
      <c r="P6" s="12">
        <v>9334.196999999991</v>
      </c>
      <c r="Q6" s="28">
        <v>8966.7620000000697</v>
      </c>
      <c r="R6" s="28">
        <v>8322</v>
      </c>
      <c r="S6" s="12"/>
      <c r="T6" s="12"/>
      <c r="U6" s="12"/>
      <c r="V6" s="14"/>
    </row>
    <row r="7" spans="1:22">
      <c r="A7" s="11" t="s">
        <v>3</v>
      </c>
      <c r="B7" s="26">
        <v>1446</v>
      </c>
      <c r="C7" s="26">
        <v>1739</v>
      </c>
      <c r="D7" s="26">
        <v>2447</v>
      </c>
      <c r="E7" s="26">
        <v>3710</v>
      </c>
      <c r="F7" s="26">
        <v>3697</v>
      </c>
      <c r="G7" s="26">
        <v>4949</v>
      </c>
      <c r="H7" s="26">
        <v>6174</v>
      </c>
      <c r="I7" s="26">
        <v>6634</v>
      </c>
      <c r="J7" s="27">
        <v>8861</v>
      </c>
      <c r="K7" s="27">
        <v>10388.793</v>
      </c>
      <c r="L7" s="27">
        <v>10042</v>
      </c>
      <c r="M7" s="12">
        <v>10496.388999999999</v>
      </c>
      <c r="N7" s="12">
        <v>9538.3309999999965</v>
      </c>
      <c r="O7" s="12">
        <v>9364.5249999999978</v>
      </c>
      <c r="P7" s="12">
        <v>33637.597999999933</v>
      </c>
      <c r="Q7" s="28">
        <v>5716.4519999999957</v>
      </c>
      <c r="R7" s="28">
        <v>12491</v>
      </c>
      <c r="S7" s="12"/>
      <c r="T7" s="12"/>
      <c r="U7" s="12"/>
      <c r="V7" s="14"/>
    </row>
    <row r="8" spans="1:22">
      <c r="A8" s="11" t="s">
        <v>4</v>
      </c>
      <c r="B8" s="26">
        <v>37229</v>
      </c>
      <c r="C8" s="26">
        <v>46636</v>
      </c>
      <c r="D8" s="26">
        <v>44922</v>
      </c>
      <c r="E8" s="26">
        <v>52875</v>
      </c>
      <c r="F8" s="26">
        <v>50265</v>
      </c>
      <c r="G8" s="26">
        <v>59797</v>
      </c>
      <c r="H8" s="29">
        <v>65408</v>
      </c>
      <c r="I8" s="29">
        <v>98381</v>
      </c>
      <c r="J8" s="27">
        <v>76952</v>
      </c>
      <c r="K8" s="27">
        <v>72267.642000000007</v>
      </c>
      <c r="L8" s="27">
        <v>74436</v>
      </c>
      <c r="M8" s="12">
        <v>85462.508000000002</v>
      </c>
      <c r="N8" s="12">
        <v>69659.232000000018</v>
      </c>
      <c r="O8" s="12">
        <v>48100.000999999989</v>
      </c>
      <c r="P8" s="12">
        <v>58037.26399999993</v>
      </c>
      <c r="Q8" s="28">
        <v>64134.825000000019</v>
      </c>
      <c r="R8" s="28">
        <v>74340</v>
      </c>
      <c r="S8" s="12"/>
      <c r="T8" s="12"/>
      <c r="U8" s="12"/>
      <c r="V8" s="14"/>
    </row>
    <row r="9" spans="1:22">
      <c r="A9" s="11" t="s">
        <v>5</v>
      </c>
      <c r="B9" s="26">
        <v>1653</v>
      </c>
      <c r="C9" s="26">
        <v>2355</v>
      </c>
      <c r="D9" s="26">
        <v>2666</v>
      </c>
      <c r="E9" s="26">
        <v>3329</v>
      </c>
      <c r="F9" s="26">
        <v>2612</v>
      </c>
      <c r="G9" s="26">
        <v>5584</v>
      </c>
      <c r="H9" s="26">
        <v>3391</v>
      </c>
      <c r="I9" s="26">
        <v>6967</v>
      </c>
      <c r="J9" s="27">
        <v>8368</v>
      </c>
      <c r="K9" s="27">
        <v>8746.482</v>
      </c>
      <c r="L9" s="27">
        <v>11089</v>
      </c>
      <c r="M9" s="12">
        <v>11132.423000000001</v>
      </c>
      <c r="N9" s="12">
        <v>8924.7250000000058</v>
      </c>
      <c r="O9" s="12">
        <v>8684.3300000000072</v>
      </c>
      <c r="P9" s="12">
        <v>7771.0280000000112</v>
      </c>
      <c r="Q9" s="28">
        <v>7136.5000000000027</v>
      </c>
      <c r="R9" s="28">
        <v>6400</v>
      </c>
      <c r="S9" s="12"/>
      <c r="T9" s="12"/>
      <c r="U9" s="12"/>
      <c r="V9" s="14"/>
    </row>
    <row r="10" spans="1:22">
      <c r="A10" s="11" t="s">
        <v>6</v>
      </c>
      <c r="B10" s="26">
        <v>2167</v>
      </c>
      <c r="C10" s="26">
        <v>2399</v>
      </c>
      <c r="D10" s="26">
        <v>2379</v>
      </c>
      <c r="E10" s="26">
        <v>2818</v>
      </c>
      <c r="F10" s="26">
        <v>3461</v>
      </c>
      <c r="G10" s="26">
        <v>4917</v>
      </c>
      <c r="H10" s="29">
        <v>4426</v>
      </c>
      <c r="I10" s="29">
        <v>4946</v>
      </c>
      <c r="J10" s="27">
        <v>5328</v>
      </c>
      <c r="K10" s="27">
        <v>6012.8580000000002</v>
      </c>
      <c r="L10" s="27">
        <v>8297</v>
      </c>
      <c r="M10" s="12">
        <v>8858.2880000000005</v>
      </c>
      <c r="N10" s="12">
        <v>8475.0350000000035</v>
      </c>
      <c r="O10" s="12">
        <v>8923.7039999999979</v>
      </c>
      <c r="P10" s="12">
        <v>10306.053999999991</v>
      </c>
      <c r="Q10" s="28">
        <v>9613.9340000000921</v>
      </c>
      <c r="R10" s="28">
        <v>9176</v>
      </c>
      <c r="S10" s="12"/>
      <c r="T10" s="12"/>
      <c r="U10" s="12"/>
      <c r="V10" s="14"/>
    </row>
    <row r="11" spans="1:22">
      <c r="A11" s="11" t="s">
        <v>7</v>
      </c>
      <c r="B11" s="26">
        <v>13252</v>
      </c>
      <c r="C11" s="26">
        <v>16686</v>
      </c>
      <c r="D11" s="26">
        <v>21384</v>
      </c>
      <c r="E11" s="26">
        <v>21677</v>
      </c>
      <c r="F11" s="26">
        <v>24736</v>
      </c>
      <c r="G11" s="26">
        <v>26331</v>
      </c>
      <c r="H11" s="29">
        <v>27890</v>
      </c>
      <c r="I11" s="29">
        <v>28800</v>
      </c>
      <c r="J11" s="27">
        <v>30230</v>
      </c>
      <c r="K11" s="27">
        <v>36028.386000000013</v>
      </c>
      <c r="L11" s="27">
        <v>37559</v>
      </c>
      <c r="M11" s="12">
        <v>44298.713000000003</v>
      </c>
      <c r="N11" s="12">
        <v>45232.031000000105</v>
      </c>
      <c r="O11" s="12">
        <v>45043.08600000001</v>
      </c>
      <c r="P11" s="12">
        <v>35762.432999999997</v>
      </c>
      <c r="Q11" s="28">
        <v>36585.183000000055</v>
      </c>
      <c r="R11" s="28">
        <v>50436</v>
      </c>
      <c r="S11" s="12"/>
      <c r="T11" s="12"/>
      <c r="U11" s="12"/>
      <c r="V11" s="14"/>
    </row>
    <row r="12" spans="1:22">
      <c r="A12" s="11" t="s">
        <v>8</v>
      </c>
      <c r="B12" s="30">
        <v>78679</v>
      </c>
      <c r="C12" s="30">
        <v>135528</v>
      </c>
      <c r="D12" s="30">
        <v>165002</v>
      </c>
      <c r="E12" s="30">
        <v>190271</v>
      </c>
      <c r="F12" s="30">
        <v>199033</v>
      </c>
      <c r="G12" s="30">
        <v>178456</v>
      </c>
      <c r="H12" s="30">
        <v>210314</v>
      </c>
      <c r="I12" s="30">
        <v>292494</v>
      </c>
      <c r="J12" s="31">
        <f t="shared" ref="J12:Q12" si="0">SUM(J4:J11)</f>
        <v>235521</v>
      </c>
      <c r="K12" s="31">
        <f t="shared" si="0"/>
        <v>235208.12900000002</v>
      </c>
      <c r="L12" s="31">
        <f t="shared" si="0"/>
        <v>242277</v>
      </c>
      <c r="M12" s="49">
        <f t="shared" si="0"/>
        <v>318610.79800000001</v>
      </c>
      <c r="N12" s="8">
        <f t="shared" si="0"/>
        <v>298658.03600000014</v>
      </c>
      <c r="O12" s="8">
        <f t="shared" si="0"/>
        <v>233119.92600000001</v>
      </c>
      <c r="P12" s="8">
        <f t="shared" si="0"/>
        <v>271284.09999999998</v>
      </c>
      <c r="Q12" s="8">
        <f t="shared" si="0"/>
        <v>226465.27400000027</v>
      </c>
      <c r="R12" s="47">
        <v>247948</v>
      </c>
      <c r="S12" s="12"/>
      <c r="T12" s="12"/>
      <c r="U12" s="12"/>
      <c r="V12" s="14"/>
    </row>
    <row r="13" spans="1:22">
      <c r="A13" s="3"/>
      <c r="B13" s="3"/>
      <c r="C13" s="3"/>
      <c r="D13" s="3"/>
      <c r="E13" s="3"/>
      <c r="F13" s="3"/>
      <c r="G13" s="3"/>
      <c r="H13" s="3"/>
      <c r="I13" s="3"/>
      <c r="J13" s="27"/>
      <c r="K13" s="27"/>
      <c r="L13" s="27"/>
      <c r="M13" s="3"/>
      <c r="N13" s="3"/>
      <c r="O13" s="11"/>
      <c r="P13" s="12"/>
      <c r="Q13" s="12"/>
      <c r="R13" s="12"/>
      <c r="S13" s="12"/>
      <c r="T13" s="12"/>
      <c r="U13" s="12"/>
      <c r="V13" s="14"/>
    </row>
    <row r="14" spans="1:2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1"/>
      <c r="P14" s="12"/>
      <c r="Q14" s="12"/>
      <c r="R14" s="12"/>
      <c r="S14" s="12"/>
      <c r="T14" s="12"/>
      <c r="U14" s="12"/>
      <c r="V14" s="14"/>
    </row>
    <row r="15" spans="1:2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1"/>
      <c r="P15" s="12"/>
      <c r="Q15" s="12"/>
      <c r="R15" s="12"/>
      <c r="S15" s="12"/>
      <c r="T15" s="12"/>
      <c r="U15" s="12"/>
      <c r="V15" s="14"/>
    </row>
    <row r="16" spans="1:2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1"/>
      <c r="P16" s="12"/>
      <c r="Q16" s="12"/>
      <c r="R16" s="12"/>
      <c r="S16" s="12"/>
      <c r="T16" s="12"/>
      <c r="U16" s="12"/>
      <c r="V16" s="14"/>
    </row>
    <row r="17" spans="1:25">
      <c r="A17" s="22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  <c r="P17" s="8"/>
      <c r="Q17" s="8"/>
      <c r="R17" s="8"/>
      <c r="S17" s="8"/>
      <c r="T17" s="8"/>
      <c r="U17" s="8"/>
      <c r="V17" s="14"/>
    </row>
    <row r="18" spans="1:25">
      <c r="A18" s="3"/>
      <c r="B18" s="22">
        <v>1997</v>
      </c>
      <c r="C18" s="22">
        <v>1998</v>
      </c>
      <c r="D18" s="22">
        <v>1999</v>
      </c>
      <c r="E18" s="22">
        <v>2000</v>
      </c>
      <c r="F18" s="22">
        <v>2001</v>
      </c>
      <c r="G18" s="22">
        <v>2002</v>
      </c>
      <c r="H18" s="22">
        <v>2003</v>
      </c>
      <c r="I18" s="22">
        <v>2004</v>
      </c>
      <c r="J18" s="22">
        <v>2005</v>
      </c>
      <c r="K18" s="22">
        <v>2006</v>
      </c>
      <c r="L18" s="22">
        <v>2007</v>
      </c>
      <c r="M18" s="22">
        <v>2008</v>
      </c>
      <c r="N18" s="22">
        <v>2009</v>
      </c>
      <c r="O18" s="22">
        <v>2010</v>
      </c>
      <c r="P18" s="4">
        <v>2011</v>
      </c>
      <c r="Q18" s="4">
        <v>2012</v>
      </c>
      <c r="R18" s="11"/>
      <c r="S18" s="11"/>
      <c r="T18" s="11"/>
      <c r="U18" s="11"/>
      <c r="V18" s="14"/>
    </row>
    <row r="19" spans="1:25">
      <c r="A19" s="3" t="s">
        <v>0</v>
      </c>
      <c r="B19" s="27">
        <f t="shared" ref="B19:P19" si="1">(C4*100)/$C4</f>
        <v>100</v>
      </c>
      <c r="C19" s="27">
        <f t="shared" si="1"/>
        <v>90.685446009389665</v>
      </c>
      <c r="D19" s="27">
        <f t="shared" si="1"/>
        <v>65.070422535211264</v>
      </c>
      <c r="E19" s="27">
        <f t="shared" si="1"/>
        <v>73.521126760563376</v>
      </c>
      <c r="F19" s="27">
        <f t="shared" si="1"/>
        <v>59.230046948356808</v>
      </c>
      <c r="G19" s="27">
        <f t="shared" si="1"/>
        <v>132.93896713615024</v>
      </c>
      <c r="H19" s="27">
        <f t="shared" si="1"/>
        <v>132.56338028169014</v>
      </c>
      <c r="I19" s="27">
        <f t="shared" si="1"/>
        <v>199.98122065727699</v>
      </c>
      <c r="J19" s="27">
        <f t="shared" si="1"/>
        <v>183.34843192488259</v>
      </c>
      <c r="K19" s="27">
        <f t="shared" si="1"/>
        <v>159.19248826291079</v>
      </c>
      <c r="L19" s="27">
        <f t="shared" si="1"/>
        <v>1110.9929201877933</v>
      </c>
      <c r="M19" s="27">
        <f t="shared" si="1"/>
        <v>1057.6943098591551</v>
      </c>
      <c r="N19" s="27">
        <f t="shared" si="1"/>
        <v>888.51504225352107</v>
      </c>
      <c r="O19" s="27">
        <f t="shared" si="1"/>
        <v>1001.2957746478874</v>
      </c>
      <c r="P19" s="27">
        <f t="shared" si="1"/>
        <v>719.67673239436624</v>
      </c>
      <c r="Q19" s="27">
        <v>534.00938967136153</v>
      </c>
      <c r="R19" s="11"/>
      <c r="S19" s="11"/>
      <c r="T19" s="11"/>
      <c r="U19" s="10"/>
      <c r="V19" s="11"/>
      <c r="W19" s="11"/>
      <c r="X19" s="11"/>
      <c r="Y19" s="11"/>
    </row>
    <row r="20" spans="1:25">
      <c r="A20" s="3" t="s">
        <v>1</v>
      </c>
      <c r="B20" s="27">
        <f t="shared" ref="B20:B27" si="2">(C5*100)/$C5</f>
        <v>100</v>
      </c>
      <c r="C20" s="27">
        <f t="shared" ref="C20:K27" si="3">(D5*100)/$C5</f>
        <v>143.84147790946446</v>
      </c>
      <c r="D20" s="27">
        <f t="shared" si="3"/>
        <v>170.6523584745475</v>
      </c>
      <c r="E20" s="27">
        <f t="shared" si="3"/>
        <v>183.27164057459163</v>
      </c>
      <c r="F20" s="27">
        <f t="shared" si="3"/>
        <v>119.67093422080347</v>
      </c>
      <c r="G20" s="27">
        <f t="shared" si="3"/>
        <v>160.39324888783239</v>
      </c>
      <c r="H20" s="27">
        <f t="shared" si="3"/>
        <v>228.5597853771182</v>
      </c>
      <c r="I20" s="27">
        <f t="shared" si="3"/>
        <v>150.99161204876557</v>
      </c>
      <c r="J20" s="27">
        <f t="shared" si="3"/>
        <v>142.28192515366587</v>
      </c>
      <c r="K20" s="27">
        <f t="shared" si="3"/>
        <v>142.80911468061262</v>
      </c>
      <c r="L20" s="27">
        <f t="shared" ref="L20:L27" si="4">(M5*100)/$C5</f>
        <v>148.95741331884403</v>
      </c>
      <c r="M20" s="27">
        <f t="shared" ref="M20:O27" si="5">(N5*100)/$C5</f>
        <v>154.89426766733453</v>
      </c>
      <c r="N20" s="27">
        <f t="shared" si="5"/>
        <v>97.144850069616595</v>
      </c>
      <c r="O20" s="27">
        <f t="shared" si="5"/>
        <v>107.16970489353768</v>
      </c>
      <c r="P20" s="27">
        <f t="shared" ref="P20:P27" si="6">(Q5*100)/$C5</f>
        <v>95.0671239854655</v>
      </c>
      <c r="Q20" s="27">
        <v>99.071212687200727</v>
      </c>
      <c r="R20" s="3"/>
      <c r="S20" s="3"/>
      <c r="T20" s="3"/>
      <c r="U20" s="13"/>
      <c r="V20" s="3"/>
      <c r="W20" s="3"/>
      <c r="X20" s="3"/>
      <c r="Y20" s="3"/>
    </row>
    <row r="21" spans="1:25">
      <c r="A21" s="3" t="s">
        <v>2</v>
      </c>
      <c r="B21" s="27">
        <f t="shared" si="2"/>
        <v>100</v>
      </c>
      <c r="C21" s="27">
        <f t="shared" si="3"/>
        <v>111.17804551539491</v>
      </c>
      <c r="D21" s="27">
        <f t="shared" si="3"/>
        <v>126.77376171352076</v>
      </c>
      <c r="E21" s="27">
        <f t="shared" si="3"/>
        <v>161.37884872824631</v>
      </c>
      <c r="F21" s="27">
        <f t="shared" si="3"/>
        <v>216.93440428380188</v>
      </c>
      <c r="G21" s="27">
        <f t="shared" si="3"/>
        <v>99.33065595716198</v>
      </c>
      <c r="H21" s="27">
        <f t="shared" si="3"/>
        <v>341.16465863453817</v>
      </c>
      <c r="I21" s="27">
        <f t="shared" si="3"/>
        <v>415.52878179384203</v>
      </c>
      <c r="J21" s="27">
        <f t="shared" si="3"/>
        <v>549.20662650602412</v>
      </c>
      <c r="K21" s="27">
        <f t="shared" si="3"/>
        <v>553.61445783132535</v>
      </c>
      <c r="L21" s="27">
        <f t="shared" si="4"/>
        <v>768.08065595716198</v>
      </c>
      <c r="M21" s="27">
        <f t="shared" si="5"/>
        <v>621.35408299866197</v>
      </c>
      <c r="N21" s="27">
        <f t="shared" si="5"/>
        <v>567.49437751004029</v>
      </c>
      <c r="O21" s="27">
        <f t="shared" si="5"/>
        <v>624.77891566264998</v>
      </c>
      <c r="P21" s="27">
        <f t="shared" si="6"/>
        <v>600.1848728246365</v>
      </c>
      <c r="Q21" s="27">
        <v>557.02811244979921</v>
      </c>
      <c r="R21" s="3"/>
      <c r="S21" s="3"/>
      <c r="T21" s="3"/>
      <c r="U21" s="13"/>
      <c r="V21" s="3"/>
      <c r="W21" s="3"/>
      <c r="X21" s="3"/>
      <c r="Y21" s="3"/>
    </row>
    <row r="22" spans="1:25">
      <c r="A22" s="3" t="s">
        <v>3</v>
      </c>
      <c r="B22" s="27">
        <f t="shared" si="2"/>
        <v>100</v>
      </c>
      <c r="C22" s="27">
        <f t="shared" si="3"/>
        <v>140.71305347901094</v>
      </c>
      <c r="D22" s="27">
        <f t="shared" si="3"/>
        <v>213.34100057504313</v>
      </c>
      <c r="E22" s="27">
        <f t="shared" si="3"/>
        <v>212.59344450833814</v>
      </c>
      <c r="F22" s="27">
        <f t="shared" si="3"/>
        <v>284.58884416331227</v>
      </c>
      <c r="G22" s="27">
        <f t="shared" si="3"/>
        <v>355.03162737205292</v>
      </c>
      <c r="H22" s="27">
        <f t="shared" si="3"/>
        <v>381.4836112708453</v>
      </c>
      <c r="I22" s="27">
        <f t="shared" si="3"/>
        <v>509.54571592869468</v>
      </c>
      <c r="J22" s="27">
        <f t="shared" si="3"/>
        <v>597.40040253018969</v>
      </c>
      <c r="K22" s="27">
        <f t="shared" si="3"/>
        <v>577.45830937320295</v>
      </c>
      <c r="L22" s="27">
        <f t="shared" si="4"/>
        <v>603.58763657274289</v>
      </c>
      <c r="M22" s="27">
        <f t="shared" si="5"/>
        <v>548.4951696377226</v>
      </c>
      <c r="N22" s="27">
        <f t="shared" si="5"/>
        <v>538.50057504312815</v>
      </c>
      <c r="O22" s="27">
        <f t="shared" si="5"/>
        <v>1934.3069580218478</v>
      </c>
      <c r="P22" s="27">
        <f t="shared" si="6"/>
        <v>328.72064404830337</v>
      </c>
      <c r="Q22" s="27">
        <v>718.28637147786083</v>
      </c>
      <c r="R22" s="3"/>
      <c r="S22" s="3"/>
      <c r="T22" s="3"/>
      <c r="U22" s="13"/>
      <c r="V22" s="3"/>
      <c r="W22" s="3"/>
      <c r="X22" s="3"/>
      <c r="Y22" s="3"/>
    </row>
    <row r="23" spans="1:25">
      <c r="A23" s="3" t="s">
        <v>4</v>
      </c>
      <c r="B23" s="27">
        <f t="shared" si="2"/>
        <v>100</v>
      </c>
      <c r="C23" s="27">
        <f t="shared" si="3"/>
        <v>96.324727678188523</v>
      </c>
      <c r="D23" s="27">
        <f t="shared" si="3"/>
        <v>113.37807702204306</v>
      </c>
      <c r="E23" s="27">
        <f t="shared" si="3"/>
        <v>107.78154215627413</v>
      </c>
      <c r="F23" s="27">
        <f t="shared" si="3"/>
        <v>128.22068788060724</v>
      </c>
      <c r="G23" s="27">
        <f t="shared" si="3"/>
        <v>140.25216570889441</v>
      </c>
      <c r="H23" s="27">
        <f t="shared" si="3"/>
        <v>210.95505617977528</v>
      </c>
      <c r="I23" s="27">
        <f t="shared" si="3"/>
        <v>165.00557509220346</v>
      </c>
      <c r="J23" s="27">
        <f t="shared" si="3"/>
        <v>154.96106441375764</v>
      </c>
      <c r="K23" s="27">
        <f t="shared" si="3"/>
        <v>159.61060125225148</v>
      </c>
      <c r="L23" s="27">
        <f t="shared" si="4"/>
        <v>183.25437001458101</v>
      </c>
      <c r="M23" s="27">
        <f t="shared" si="5"/>
        <v>149.36793893129774</v>
      </c>
      <c r="N23" s="27">
        <f t="shared" si="5"/>
        <v>103.13920790805383</v>
      </c>
      <c r="O23" s="27">
        <f t="shared" si="5"/>
        <v>124.44734539840451</v>
      </c>
      <c r="P23" s="27">
        <f t="shared" si="6"/>
        <v>137.52213954884641</v>
      </c>
      <c r="Q23" s="27">
        <v>159.40475169397033</v>
      </c>
      <c r="R23" s="3"/>
      <c r="S23" s="3"/>
      <c r="T23" s="3"/>
      <c r="U23" s="13"/>
      <c r="V23" s="3"/>
      <c r="W23" s="3"/>
      <c r="X23" s="3"/>
      <c r="Y23" s="3"/>
    </row>
    <row r="24" spans="1:25">
      <c r="A24" s="3" t="s">
        <v>5</v>
      </c>
      <c r="B24" s="27">
        <f t="shared" si="2"/>
        <v>100</v>
      </c>
      <c r="C24" s="27">
        <f t="shared" si="3"/>
        <v>113.20594479830149</v>
      </c>
      <c r="D24" s="27">
        <f t="shared" si="3"/>
        <v>141.3588110403397</v>
      </c>
      <c r="E24" s="27">
        <f t="shared" si="3"/>
        <v>110.91295116772824</v>
      </c>
      <c r="F24" s="27">
        <f t="shared" si="3"/>
        <v>237.11252653927812</v>
      </c>
      <c r="G24" s="27">
        <f t="shared" si="3"/>
        <v>143.99150743099787</v>
      </c>
      <c r="H24" s="27">
        <f t="shared" si="3"/>
        <v>295.83864118895968</v>
      </c>
      <c r="I24" s="27">
        <f t="shared" si="3"/>
        <v>355.32908704883226</v>
      </c>
      <c r="J24" s="27">
        <f t="shared" si="3"/>
        <v>371.40050955414011</v>
      </c>
      <c r="K24" s="27">
        <f t="shared" si="3"/>
        <v>470.87048832271762</v>
      </c>
      <c r="L24" s="27">
        <f t="shared" si="4"/>
        <v>472.71435244161358</v>
      </c>
      <c r="M24" s="27">
        <f t="shared" si="5"/>
        <v>378.96921443736755</v>
      </c>
      <c r="N24" s="27">
        <f t="shared" si="5"/>
        <v>368.76135881104062</v>
      </c>
      <c r="O24" s="27">
        <f t="shared" si="5"/>
        <v>329.97995753715543</v>
      </c>
      <c r="P24" s="27">
        <f t="shared" si="6"/>
        <v>303.0360934182591</v>
      </c>
      <c r="Q24" s="27">
        <v>271.76220806794055</v>
      </c>
      <c r="R24" s="3"/>
      <c r="S24" s="3"/>
      <c r="T24" s="3"/>
      <c r="U24" s="13"/>
      <c r="V24" s="3"/>
      <c r="W24" s="3"/>
      <c r="X24" s="3"/>
      <c r="Y24" s="3"/>
    </row>
    <row r="25" spans="1:25">
      <c r="A25" s="3" t="s">
        <v>6</v>
      </c>
      <c r="B25" s="27">
        <f t="shared" si="2"/>
        <v>100</v>
      </c>
      <c r="C25" s="27">
        <f t="shared" si="3"/>
        <v>99.166319299708206</v>
      </c>
      <c r="D25" s="27">
        <f t="shared" si="3"/>
        <v>117.46561067111297</v>
      </c>
      <c r="E25" s="27">
        <f t="shared" si="3"/>
        <v>144.26844518549396</v>
      </c>
      <c r="F25" s="27">
        <f t="shared" si="3"/>
        <v>204.96040016673615</v>
      </c>
      <c r="G25" s="27">
        <f t="shared" si="3"/>
        <v>184.49353897457274</v>
      </c>
      <c r="H25" s="27">
        <f t="shared" si="3"/>
        <v>206.16923718215924</v>
      </c>
      <c r="I25" s="27">
        <f t="shared" si="3"/>
        <v>222.09253855773238</v>
      </c>
      <c r="J25" s="27">
        <f t="shared" si="3"/>
        <v>250.64018340975409</v>
      </c>
      <c r="K25" s="27">
        <f t="shared" si="3"/>
        <v>345.85243851604838</v>
      </c>
      <c r="L25" s="27">
        <f t="shared" si="4"/>
        <v>369.24918716131725</v>
      </c>
      <c r="M25" s="27">
        <f t="shared" si="5"/>
        <v>353.27365568987091</v>
      </c>
      <c r="N25" s="27">
        <f t="shared" si="5"/>
        <v>371.97598999583153</v>
      </c>
      <c r="O25" s="27">
        <f t="shared" si="5"/>
        <v>429.59791579824889</v>
      </c>
      <c r="P25" s="27">
        <f t="shared" si="6"/>
        <v>400.74756148395551</v>
      </c>
      <c r="Q25" s="27">
        <v>382.49270529387246</v>
      </c>
      <c r="R25" s="3"/>
      <c r="S25" s="3"/>
      <c r="T25" s="3"/>
      <c r="U25" s="13"/>
      <c r="V25" s="3"/>
      <c r="W25" s="3"/>
      <c r="X25" s="3"/>
      <c r="Y25" s="3"/>
    </row>
    <row r="26" spans="1:25">
      <c r="A26" s="3" t="s">
        <v>7</v>
      </c>
      <c r="B26" s="27">
        <f t="shared" si="2"/>
        <v>100</v>
      </c>
      <c r="C26" s="27">
        <f t="shared" si="3"/>
        <v>128.15533980582524</v>
      </c>
      <c r="D26" s="27">
        <f t="shared" si="3"/>
        <v>129.91130288864917</v>
      </c>
      <c r="E26" s="27">
        <f t="shared" si="3"/>
        <v>148.24403691717609</v>
      </c>
      <c r="F26" s="27">
        <f t="shared" si="3"/>
        <v>157.80294857964762</v>
      </c>
      <c r="G26" s="27">
        <f t="shared" si="3"/>
        <v>167.14611051180631</v>
      </c>
      <c r="H26" s="27">
        <f t="shared" si="3"/>
        <v>172.59978425026969</v>
      </c>
      <c r="I26" s="27">
        <f t="shared" si="3"/>
        <v>181.16984298214072</v>
      </c>
      <c r="J26" s="27">
        <f t="shared" si="3"/>
        <v>215.91984897518887</v>
      </c>
      <c r="K26" s="27">
        <f t="shared" si="3"/>
        <v>225.0928922449958</v>
      </c>
      <c r="L26" s="27">
        <f t="shared" si="4"/>
        <v>265.48431619321593</v>
      </c>
      <c r="M26" s="27">
        <f t="shared" si="5"/>
        <v>271.07773582644199</v>
      </c>
      <c r="N26" s="27">
        <f t="shared" si="5"/>
        <v>269.94537935994254</v>
      </c>
      <c r="O26" s="27">
        <f t="shared" si="5"/>
        <v>214.3259798633585</v>
      </c>
      <c r="P26" s="27">
        <f t="shared" si="6"/>
        <v>219.25676015821679</v>
      </c>
      <c r="Q26" s="27">
        <v>302.26537216828478</v>
      </c>
      <c r="R26" s="3"/>
      <c r="S26" s="3"/>
      <c r="T26" s="3"/>
      <c r="U26" s="13"/>
      <c r="V26" s="3"/>
      <c r="W26" s="3"/>
      <c r="X26" s="3"/>
      <c r="Y26" s="3"/>
    </row>
    <row r="27" spans="1:25">
      <c r="A27" s="3" t="s">
        <v>8</v>
      </c>
      <c r="B27" s="27">
        <f t="shared" si="2"/>
        <v>100</v>
      </c>
      <c r="C27" s="27">
        <f t="shared" si="3"/>
        <v>121.74753556460658</v>
      </c>
      <c r="D27" s="27">
        <f t="shared" si="3"/>
        <v>140.39239124018653</v>
      </c>
      <c r="E27" s="27">
        <f t="shared" si="3"/>
        <v>146.85747594592999</v>
      </c>
      <c r="F27" s="27">
        <f t="shared" si="3"/>
        <v>131.67463549967533</v>
      </c>
      <c r="G27" s="27">
        <f t="shared" si="3"/>
        <v>155.18121716545659</v>
      </c>
      <c r="H27" s="27">
        <f t="shared" si="3"/>
        <v>215.8181335222242</v>
      </c>
      <c r="I27" s="27">
        <f t="shared" si="3"/>
        <v>173.78032583672746</v>
      </c>
      <c r="J27" s="27">
        <f t="shared" si="3"/>
        <v>173.54947243374065</v>
      </c>
      <c r="K27" s="27">
        <f t="shared" si="3"/>
        <v>178.76527359659997</v>
      </c>
      <c r="L27" s="27">
        <f t="shared" si="4"/>
        <v>235.08854111327548</v>
      </c>
      <c r="M27" s="27">
        <f t="shared" si="5"/>
        <v>220.36629773921265</v>
      </c>
      <c r="N27" s="27">
        <f t="shared" si="5"/>
        <v>172.00868160085003</v>
      </c>
      <c r="O27" s="27">
        <f t="shared" si="5"/>
        <v>200.16830470456287</v>
      </c>
      <c r="P27" s="27">
        <f t="shared" si="6"/>
        <v>167.09851396021506</v>
      </c>
      <c r="Q27" s="27">
        <v>182.9496487810637</v>
      </c>
      <c r="R27" s="3"/>
      <c r="S27" s="3"/>
      <c r="T27" s="3"/>
      <c r="U27" s="13"/>
      <c r="V27" s="3"/>
      <c r="W27" s="3"/>
      <c r="X27" s="3"/>
      <c r="Y27" s="3"/>
    </row>
    <row r="28" spans="1: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3"/>
      <c r="S29" s="3"/>
      <c r="T29" s="3"/>
      <c r="U29" s="3"/>
      <c r="V29" s="3"/>
      <c r="W29" s="3"/>
      <c r="X29" s="3"/>
      <c r="Y29" s="3"/>
    </row>
    <row r="30" spans="1:25">
      <c r="A30" s="22" t="s">
        <v>34</v>
      </c>
      <c r="B30" s="18" t="s">
        <v>35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3"/>
      <c r="S30" s="3"/>
      <c r="T30" s="3"/>
      <c r="U30" s="3"/>
      <c r="V30" s="3"/>
      <c r="W30" s="3"/>
      <c r="X30" s="3"/>
      <c r="Y30" s="3"/>
    </row>
    <row r="31" spans="1:25">
      <c r="A31" s="4" t="s">
        <v>31</v>
      </c>
      <c r="B31" s="3" t="s">
        <v>32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3"/>
      <c r="S31" s="3"/>
      <c r="T31" s="3"/>
      <c r="U31" s="3"/>
      <c r="V31" s="3"/>
      <c r="W31" s="3"/>
      <c r="X31" s="3"/>
      <c r="Y31" s="3"/>
    </row>
    <row r="32" spans="1:25">
      <c r="O32" s="35"/>
      <c r="P32" s="36"/>
      <c r="Q32" s="36"/>
      <c r="R32" s="36"/>
      <c r="S32" s="36"/>
      <c r="T32" s="36"/>
      <c r="U32" s="36"/>
      <c r="V32" s="36"/>
      <c r="W32" s="36"/>
      <c r="X32" s="3"/>
      <c r="Y32" s="3"/>
    </row>
    <row r="33" spans="15:25">
      <c r="O33" s="37"/>
      <c r="P33" s="38"/>
      <c r="Q33" s="37"/>
      <c r="R33" s="37"/>
      <c r="S33" s="35"/>
      <c r="T33" s="35"/>
      <c r="U33" s="35"/>
      <c r="V33" s="37"/>
      <c r="W33" s="37"/>
      <c r="X33" s="3"/>
      <c r="Y33" s="3"/>
    </row>
    <row r="34" spans="15:25">
      <c r="O34" s="39"/>
      <c r="P34" s="40"/>
      <c r="Q34" s="40"/>
      <c r="R34" s="40"/>
      <c r="S34" s="32"/>
      <c r="T34" s="32"/>
      <c r="U34" s="41"/>
      <c r="V34" s="41"/>
      <c r="W34" s="41"/>
      <c r="X34" s="3"/>
      <c r="Y34" s="3"/>
    </row>
    <row r="35" spans="15:25">
      <c r="O35" s="39"/>
      <c r="P35" s="40"/>
      <c r="Q35" s="40"/>
      <c r="R35" s="40"/>
      <c r="S35" s="32"/>
      <c r="T35" s="32"/>
      <c r="U35" s="41"/>
      <c r="V35" s="41"/>
      <c r="W35" s="41"/>
      <c r="X35" s="3"/>
      <c r="Y35" s="3"/>
    </row>
    <row r="36" spans="15:25">
      <c r="O36" s="39"/>
      <c r="P36" s="40"/>
      <c r="Q36" s="40"/>
      <c r="R36" s="40"/>
      <c r="S36" s="32"/>
      <c r="T36" s="32"/>
      <c r="U36" s="41"/>
      <c r="V36" s="41"/>
      <c r="W36" s="41"/>
      <c r="X36" s="3"/>
      <c r="Y36" s="3"/>
    </row>
    <row r="37" spans="15:25">
      <c r="O37" s="39"/>
      <c r="P37" s="40"/>
      <c r="Q37" s="40"/>
      <c r="R37" s="40"/>
      <c r="S37" s="32"/>
      <c r="T37" s="32"/>
      <c r="U37" s="41"/>
      <c r="V37" s="41"/>
      <c r="W37" s="41"/>
    </row>
    <row r="38" spans="15:25">
      <c r="O38" s="39"/>
      <c r="P38" s="40"/>
      <c r="Q38" s="40"/>
      <c r="R38" s="42"/>
      <c r="S38" s="32"/>
      <c r="T38" s="32"/>
      <c r="U38" s="41"/>
      <c r="V38" s="41"/>
      <c r="W38" s="41"/>
    </row>
    <row r="39" spans="15:25">
      <c r="O39" s="39"/>
      <c r="P39" s="40"/>
      <c r="Q39" s="40"/>
      <c r="R39" s="40"/>
      <c r="S39" s="32"/>
      <c r="T39" s="32"/>
      <c r="U39" s="41"/>
      <c r="V39" s="41"/>
      <c r="W39" s="41"/>
    </row>
    <row r="40" spans="15:25">
      <c r="O40" s="39"/>
      <c r="P40" s="40"/>
      <c r="Q40" s="40"/>
      <c r="R40" s="42"/>
      <c r="S40" s="32"/>
      <c r="T40" s="32"/>
      <c r="U40" s="41"/>
      <c r="V40" s="41"/>
      <c r="W40" s="41"/>
    </row>
    <row r="41" spans="15:25">
      <c r="O41" s="39"/>
      <c r="P41" s="40"/>
      <c r="Q41" s="40"/>
      <c r="R41" s="42"/>
      <c r="S41" s="32"/>
      <c r="T41" s="32"/>
      <c r="U41" s="41"/>
      <c r="V41" s="41"/>
      <c r="W41" s="41"/>
    </row>
    <row r="42" spans="15:25">
      <c r="O42" s="39"/>
      <c r="P42" s="43"/>
      <c r="Q42" s="43"/>
      <c r="R42" s="43"/>
      <c r="S42" s="44"/>
      <c r="T42" s="44"/>
      <c r="U42" s="45"/>
      <c r="V42" s="45"/>
      <c r="W42" s="45"/>
    </row>
    <row r="43" spans="15:25">
      <c r="O43" s="46"/>
      <c r="P43" s="46"/>
      <c r="Q43" s="46"/>
      <c r="R43" s="46"/>
      <c r="S43" s="46"/>
      <c r="T43" s="46"/>
      <c r="U43" s="46"/>
      <c r="V43" s="46"/>
      <c r="W43" s="46"/>
    </row>
    <row r="44" spans="15:25">
      <c r="O44" s="46"/>
      <c r="P44" s="46"/>
      <c r="Q44" s="46"/>
      <c r="R44" s="46"/>
      <c r="S44" s="46"/>
      <c r="T44" s="46"/>
      <c r="U44" s="46"/>
      <c r="V44" s="46"/>
      <c r="W44" s="46"/>
    </row>
    <row r="55" spans="1:3">
      <c r="A55" s="5"/>
      <c r="B55" s="6"/>
      <c r="C55" s="9"/>
    </row>
    <row r="56" spans="1:3">
      <c r="A56" s="5"/>
      <c r="B56" s="6"/>
      <c r="C56" s="9"/>
    </row>
    <row r="57" spans="1:3">
      <c r="A57" s="5"/>
      <c r="B57" s="6"/>
      <c r="C57" s="9"/>
    </row>
    <row r="58" spans="1:3">
      <c r="A58" s="5"/>
      <c r="B58" s="6"/>
      <c r="C58" s="9"/>
    </row>
    <row r="59" spans="1:3">
      <c r="A59" s="5"/>
      <c r="B59" s="6"/>
      <c r="C59" s="9"/>
    </row>
    <row r="60" spans="1:3">
      <c r="A60" s="7"/>
      <c r="B60" s="8"/>
      <c r="C60" s="9"/>
    </row>
  </sheetData>
  <phoneticPr fontId="0" type="noConversion"/>
  <pageMargins left="0.75" right="0.75" top="1" bottom="1" header="0" footer="0"/>
  <pageSetup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zoomScaleNormal="100" workbookViewId="0">
      <selection activeCell="A35" sqref="A35:B35"/>
    </sheetView>
  </sheetViews>
  <sheetFormatPr baseColWidth="10" defaultRowHeight="12.75"/>
  <cols>
    <col min="1" max="1" width="44.7109375" style="1" customWidth="1"/>
    <col min="2" max="2" width="9.85546875" style="1" customWidth="1"/>
    <col min="3" max="3" width="10.140625" style="1" bestFit="1" customWidth="1"/>
    <col min="4" max="4" width="9.140625" style="1" customWidth="1"/>
    <col min="5" max="8" width="6.7109375" style="1" bestFit="1" customWidth="1"/>
    <col min="9" max="9" width="7.5703125" style="1" bestFit="1" customWidth="1"/>
    <col min="10" max="11" width="7.85546875" style="1" customWidth="1"/>
    <col min="12" max="12" width="8.5703125" style="1" customWidth="1"/>
    <col min="13" max="13" width="8.28515625" style="1" customWidth="1"/>
    <col min="14" max="14" width="8" style="1" customWidth="1"/>
    <col min="15" max="15" width="8.5703125" style="1" customWidth="1"/>
    <col min="16" max="16" width="9.28515625" style="1" customWidth="1"/>
    <col min="17" max="17" width="8.7109375" style="1" customWidth="1"/>
    <col min="18" max="20" width="11.42578125" style="1"/>
    <col min="21" max="21" width="14.28515625" style="1" customWidth="1"/>
    <col min="22" max="16384" width="11.42578125" style="1"/>
  </cols>
  <sheetData>
    <row r="1" spans="1:13" ht="100.15" customHeight="1"/>
    <row r="2" spans="1:13">
      <c r="A2" s="15" t="s">
        <v>29</v>
      </c>
      <c r="B2" s="15" t="s">
        <v>24</v>
      </c>
      <c r="C2" s="21" t="s">
        <v>23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A3" s="18" t="s">
        <v>10</v>
      </c>
      <c r="B3" s="16">
        <v>2543.6570000000002</v>
      </c>
      <c r="C3" s="19">
        <f>(B3*100)/B$16</f>
        <v>1.1231995771678442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>
      <c r="A4" s="18" t="s">
        <v>11</v>
      </c>
      <c r="B4" s="16">
        <v>13247.848</v>
      </c>
      <c r="C4" s="19">
        <f t="shared" ref="C4:C15" si="0">(B4*100)/B$16</f>
        <v>5.8498363859529299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18" t="s">
        <v>12</v>
      </c>
      <c r="B5" s="16">
        <v>20171.014999999999</v>
      </c>
      <c r="C5" s="19">
        <f t="shared" si="0"/>
        <v>8.906890952296731</v>
      </c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>
      <c r="A6" s="18" t="s">
        <v>13</v>
      </c>
      <c r="B6" s="16">
        <v>13303.054</v>
      </c>
      <c r="C6" s="19">
        <f t="shared" si="0"/>
        <v>5.8742136333007942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>
      <c r="A7" s="18" t="s">
        <v>14</v>
      </c>
      <c r="B7" s="16">
        <v>66485.505999999994</v>
      </c>
      <c r="C7" s="19">
        <f t="shared" si="0"/>
        <v>29.357925312646387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24.75" customHeight="1">
      <c r="A8" s="20" t="s">
        <v>15</v>
      </c>
      <c r="B8" s="16">
        <v>6352.6110000000008</v>
      </c>
      <c r="C8" s="19">
        <f t="shared" si="0"/>
        <v>2.8051148362816987</v>
      </c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>
      <c r="A9" s="18" t="s">
        <v>16</v>
      </c>
      <c r="B9" s="16">
        <v>1675.7270000000001</v>
      </c>
      <c r="C9" s="19">
        <f t="shared" si="0"/>
        <v>0.73994876583153324</v>
      </c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>
      <c r="A10" s="18" t="s">
        <v>17</v>
      </c>
      <c r="B10" s="16">
        <v>21217.121999999996</v>
      </c>
      <c r="C10" s="19">
        <f t="shared" si="0"/>
        <v>9.3688191682756603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>
      <c r="A11" s="18" t="s">
        <v>18</v>
      </c>
      <c r="B11" s="16">
        <v>55352.684000000016</v>
      </c>
      <c r="C11" s="19">
        <f t="shared" si="0"/>
        <v>24.442018426189268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>
      <c r="A12" s="18" t="s">
        <v>19</v>
      </c>
      <c r="B12" s="16">
        <v>6547.8750000000009</v>
      </c>
      <c r="C12" s="19">
        <f t="shared" si="0"/>
        <v>2.8913373270641047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>
      <c r="A13" s="18" t="s">
        <v>20</v>
      </c>
      <c r="B13" s="16">
        <v>18455.597999999994</v>
      </c>
      <c r="C13" s="19">
        <f t="shared" si="0"/>
        <v>8.1494163206673331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>
      <c r="A14" s="18" t="s">
        <v>21</v>
      </c>
      <c r="B14" s="16">
        <v>112.72300000000001</v>
      </c>
      <c r="C14" s="19">
        <f t="shared" si="0"/>
        <v>4.9774960199858283E-2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>
      <c r="A15" s="18" t="s">
        <v>22</v>
      </c>
      <c r="B15" s="16">
        <v>999.85400000000027</v>
      </c>
      <c r="C15" s="19">
        <f t="shared" si="0"/>
        <v>0.44150433412585816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>
      <c r="A16" s="7" t="s">
        <v>26</v>
      </c>
      <c r="B16" s="17">
        <f>SUM(B3:B15)</f>
        <v>226465.274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>
      <c r="A17" s="7"/>
      <c r="B17" s="7"/>
      <c r="C17" s="5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>
      <c r="A18" s="5"/>
      <c r="B18" s="16"/>
      <c r="C18" s="5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>
      <c r="A19" s="7" t="s">
        <v>25</v>
      </c>
      <c r="B19" s="15" t="s">
        <v>24</v>
      </c>
      <c r="C19" s="21" t="s">
        <v>23</v>
      </c>
      <c r="D19" s="15"/>
      <c r="E19" s="18"/>
      <c r="F19" s="18"/>
      <c r="G19" s="18"/>
      <c r="H19" s="18"/>
      <c r="I19" s="18"/>
      <c r="J19" s="18"/>
      <c r="K19" s="18"/>
      <c r="L19" s="18"/>
      <c r="M19" s="18"/>
    </row>
    <row r="20" spans="1:13">
      <c r="A20" s="5" t="s">
        <v>10</v>
      </c>
      <c r="B20" s="16">
        <v>1646</v>
      </c>
      <c r="C20" s="33">
        <v>0.66385154891972886</v>
      </c>
      <c r="D20" s="18"/>
      <c r="E20" s="33"/>
      <c r="F20" s="18"/>
      <c r="G20" s="18"/>
      <c r="H20" s="18"/>
      <c r="I20" s="18"/>
      <c r="J20" s="18"/>
      <c r="K20" s="18"/>
      <c r="L20" s="18"/>
      <c r="M20" s="18"/>
    </row>
    <row r="21" spans="1:13">
      <c r="A21" s="5" t="s">
        <v>11</v>
      </c>
      <c r="B21" s="16">
        <v>24803</v>
      </c>
      <c r="C21" s="33">
        <v>10.003347489584467</v>
      </c>
      <c r="D21" s="18"/>
      <c r="E21" s="33"/>
      <c r="F21" s="18"/>
      <c r="G21" s="18"/>
      <c r="H21" s="18"/>
      <c r="I21" s="18"/>
      <c r="J21" s="18"/>
      <c r="K21" s="18"/>
      <c r="L21" s="18"/>
      <c r="M21" s="18"/>
    </row>
    <row r="22" spans="1:13">
      <c r="A22" s="5" t="s">
        <v>12</v>
      </c>
      <c r="B22" s="16">
        <v>18412</v>
      </c>
      <c r="C22" s="33">
        <v>7.4257805095443787</v>
      </c>
      <c r="D22" s="18"/>
      <c r="E22" s="33"/>
      <c r="F22" s="18"/>
      <c r="G22" s="18"/>
      <c r="H22" s="18"/>
      <c r="I22" s="18"/>
      <c r="J22" s="18"/>
      <c r="K22" s="18"/>
      <c r="L22" s="18"/>
      <c r="M22" s="18"/>
    </row>
    <row r="23" spans="1:13">
      <c r="A23" s="1" t="s">
        <v>13</v>
      </c>
      <c r="B23" s="16">
        <v>16639</v>
      </c>
      <c r="C23" s="33">
        <v>6.7107083368623135</v>
      </c>
      <c r="D23" s="18"/>
      <c r="E23" s="33"/>
      <c r="F23" s="18"/>
      <c r="G23" s="18"/>
      <c r="H23" s="18"/>
      <c r="I23" s="18"/>
      <c r="J23" s="18"/>
      <c r="K23" s="18"/>
      <c r="L23" s="18"/>
      <c r="M23" s="18"/>
    </row>
    <row r="24" spans="1:13">
      <c r="A24" s="5" t="s">
        <v>14</v>
      </c>
      <c r="B24" s="16">
        <v>68611</v>
      </c>
      <c r="C24" s="33">
        <v>27.671639503603593</v>
      </c>
      <c r="D24" s="18"/>
      <c r="E24" s="33"/>
      <c r="F24" s="18"/>
      <c r="G24" s="18"/>
      <c r="H24" s="18"/>
      <c r="I24" s="18"/>
      <c r="J24" s="18"/>
      <c r="K24" s="18"/>
      <c r="L24" s="18"/>
      <c r="M24" s="18"/>
    </row>
    <row r="25" spans="1:13" ht="15" customHeight="1">
      <c r="A25" s="5" t="s">
        <v>15</v>
      </c>
      <c r="B25" s="16">
        <v>5672</v>
      </c>
      <c r="C25" s="33">
        <v>2.2875856533856025</v>
      </c>
      <c r="D25" s="20"/>
      <c r="E25" s="33"/>
      <c r="F25" s="18"/>
      <c r="G25" s="18"/>
      <c r="H25" s="18"/>
      <c r="I25" s="18"/>
      <c r="J25" s="18"/>
      <c r="K25" s="18"/>
      <c r="L25" s="18"/>
      <c r="M25" s="18"/>
    </row>
    <row r="26" spans="1:13">
      <c r="A26" s="5" t="s">
        <v>17</v>
      </c>
      <c r="B26" s="6">
        <v>34607</v>
      </c>
      <c r="C26" s="34">
        <v>13.957418319237579</v>
      </c>
      <c r="D26" s="18"/>
      <c r="E26" s="33"/>
    </row>
    <row r="27" spans="1:13">
      <c r="A27" s="5" t="s">
        <v>18</v>
      </c>
      <c r="B27" s="6">
        <v>47419</v>
      </c>
      <c r="C27" s="34">
        <v>19.124651639261618</v>
      </c>
      <c r="D27" s="18"/>
      <c r="E27" s="33"/>
    </row>
    <row r="28" spans="1:13">
      <c r="A28" s="5" t="s">
        <v>19</v>
      </c>
      <c r="B28" s="6">
        <v>6833</v>
      </c>
      <c r="C28" s="34">
        <v>2.7558308832129446</v>
      </c>
      <c r="D28" s="18"/>
      <c r="E28" s="33"/>
    </row>
    <row r="29" spans="1:13">
      <c r="A29" s="5" t="s">
        <v>20</v>
      </c>
      <c r="B29" s="6">
        <v>20113</v>
      </c>
      <c r="C29" s="34">
        <v>8.1118142183611823</v>
      </c>
      <c r="D29" s="18"/>
      <c r="E29" s="33"/>
    </row>
    <row r="30" spans="1:13">
      <c r="A30" s="5" t="s">
        <v>27</v>
      </c>
      <c r="B30" s="6">
        <v>3192</v>
      </c>
      <c r="C30" s="34">
        <v>1.2873718980265945</v>
      </c>
      <c r="D30" s="18"/>
      <c r="E30" s="33"/>
    </row>
    <row r="31" spans="1:13">
      <c r="A31" s="7" t="s">
        <v>26</v>
      </c>
      <c r="B31" s="8">
        <v>247947</v>
      </c>
      <c r="C31" s="9"/>
      <c r="D31" s="18"/>
      <c r="E31" s="33"/>
    </row>
    <row r="32" spans="1:13">
      <c r="A32" s="48"/>
      <c r="D32" s="18"/>
      <c r="E32" s="33"/>
    </row>
    <row r="33" spans="1:6">
      <c r="A33" s="22" t="s">
        <v>33</v>
      </c>
      <c r="B33" s="5" t="s">
        <v>28</v>
      </c>
    </row>
    <row r="34" spans="1:6">
      <c r="A34" s="5"/>
    </row>
    <row r="35" spans="1:6" ht="12.75" customHeight="1">
      <c r="A35" s="4" t="s">
        <v>31</v>
      </c>
      <c r="B35" s="3" t="s">
        <v>32</v>
      </c>
      <c r="C35" s="5"/>
      <c r="D35" s="5"/>
      <c r="E35" s="5"/>
      <c r="F35" s="5"/>
    </row>
  </sheetData>
  <pageMargins left="0.75" right="0.75" top="1" bottom="1" header="0" footer="0"/>
  <pageSetup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Evolución</vt:lpstr>
      <vt:lpstr>Evolución_Actividad</vt:lpstr>
    </vt:vector>
  </TitlesOfParts>
  <Company>P y 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 Pilar Sánchez Lechuga</dc:creator>
  <cp:lastModifiedBy>mmmartinez</cp:lastModifiedBy>
  <dcterms:created xsi:type="dcterms:W3CDTF">2004-10-09T17:11:42Z</dcterms:created>
  <dcterms:modified xsi:type="dcterms:W3CDTF">2015-11-11T15:46:29Z</dcterms:modified>
</cp:coreProperties>
</file>