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210" yWindow="450" windowWidth="12555" windowHeight="9510" tabRatio="587" activeTab="3"/>
  </bookViews>
  <sheets>
    <sheet name="pH" sheetId="6" r:id="rId1"/>
    <sheet name="Conductividad" sheetId="5" r:id="rId2"/>
    <sheet name="DBO" sheetId="4" r:id="rId3"/>
    <sheet name="Nitratos" sheetId="3" r:id="rId4"/>
  </sheets>
  <calcPr calcId="125725"/>
</workbook>
</file>

<file path=xl/calcChain.xml><?xml version="1.0" encoding="utf-8"?>
<calcChain xmlns="http://schemas.openxmlformats.org/spreadsheetml/2006/main">
  <c r="H37" i="6"/>
  <c r="H38"/>
  <c r="H4"/>
  <c r="G37"/>
  <c r="G38"/>
  <c r="G4"/>
  <c r="F37"/>
  <c r="F38"/>
  <c r="F4"/>
  <c r="E37"/>
  <c r="E38"/>
  <c r="E4"/>
  <c r="D37"/>
  <c r="D38"/>
  <c r="D4"/>
  <c r="C37"/>
  <c r="C38"/>
  <c r="C4"/>
  <c r="B37"/>
  <c r="B38"/>
  <c r="B4"/>
  <c r="H35"/>
  <c r="G35"/>
  <c r="F35"/>
  <c r="E35"/>
  <c r="D35"/>
  <c r="C35"/>
  <c r="B35"/>
  <c r="H37" i="5"/>
  <c r="H38"/>
  <c r="H4"/>
  <c r="G37"/>
  <c r="G38"/>
  <c r="G4"/>
  <c r="F37"/>
  <c r="F38"/>
  <c r="F4"/>
  <c r="E37"/>
  <c r="E38"/>
  <c r="E4"/>
  <c r="D37"/>
  <c r="D38"/>
  <c r="D4"/>
  <c r="C37"/>
  <c r="C38"/>
  <c r="C4"/>
  <c r="B37"/>
  <c r="B38"/>
  <c r="B4"/>
  <c r="H35"/>
  <c r="G35"/>
  <c r="F35"/>
  <c r="E35"/>
  <c r="D35"/>
  <c r="C35"/>
  <c r="B35"/>
  <c r="B38" i="4"/>
  <c r="B4"/>
  <c r="H37"/>
  <c r="H38"/>
  <c r="H4"/>
  <c r="G37"/>
  <c r="G38"/>
  <c r="G4"/>
  <c r="F37"/>
  <c r="F38"/>
  <c r="F4"/>
  <c r="E37"/>
  <c r="E38"/>
  <c r="E4"/>
  <c r="D37"/>
  <c r="D38"/>
  <c r="D4"/>
  <c r="C37"/>
  <c r="C38"/>
  <c r="C4"/>
  <c r="B37"/>
  <c r="H35"/>
  <c r="G35"/>
  <c r="F35"/>
  <c r="E35"/>
  <c r="D35"/>
  <c r="C35"/>
  <c r="B35"/>
  <c r="C37" i="3"/>
  <c r="D37"/>
  <c r="E37"/>
  <c r="F37"/>
  <c r="G37"/>
  <c r="H37"/>
  <c r="B37"/>
  <c r="C35"/>
  <c r="D35"/>
  <c r="E35"/>
  <c r="F35"/>
  <c r="G35"/>
  <c r="H35"/>
  <c r="B35"/>
  <c r="C4"/>
  <c r="H38"/>
  <c r="H4"/>
  <c r="G38"/>
  <c r="G4"/>
  <c r="F38"/>
  <c r="F4"/>
  <c r="E38"/>
  <c r="E4"/>
  <c r="D38"/>
  <c r="D4"/>
  <c r="C38"/>
  <c r="B38"/>
  <c r="B4"/>
</calcChain>
</file>

<file path=xl/sharedStrings.xml><?xml version="1.0" encoding="utf-8"?>
<sst xmlns="http://schemas.openxmlformats.org/spreadsheetml/2006/main" count="64" uniqueCount="25">
  <si>
    <t>Nº de estaciones</t>
  </si>
  <si>
    <t>Suma</t>
  </si>
  <si>
    <t>Media</t>
  </si>
  <si>
    <t>Valor entero</t>
  </si>
  <si>
    <t>Nitratos</t>
  </si>
  <si>
    <t>mg /L</t>
  </si>
  <si>
    <t>C. Atlántica Andaluza</t>
  </si>
  <si>
    <t>D.H. Guadalquivir</t>
  </si>
  <si>
    <t>D.H. Cuencas Mediterráneas</t>
  </si>
  <si>
    <t>D.H. Segura</t>
  </si>
  <si>
    <t>D.H. Guadalete-Barbate</t>
  </si>
  <si>
    <t>D.H. Tinto-Odiel-Piedras</t>
  </si>
  <si>
    <t>D.H. Guadiana</t>
  </si>
  <si>
    <t>Nitratos en aguas superficiales en las cuencas hidrográficas intracomunitarias de Andalucía, 2000-2012.</t>
  </si>
  <si>
    <t xml:space="preserve">Entre paréntesis se indica el número de estaciones de muestreo. Hasta 2009 se incluyen los datos de la antigua Cuenca Atlántica Andaluza, constituida por los denominados actualmente como Distrito Guadalete-Barbate y Distrito Tinto-Odiel_Piedras. A partir de 2009 los datos se corresponden con los actuales Distritos Hidrográficos.  </t>
  </si>
  <si>
    <t>DBO</t>
  </si>
  <si>
    <t>mg O2/L</t>
  </si>
  <si>
    <t>DBO en aguas superficiales en Andalucía por distritos hidrográficos, 2000-2012.</t>
  </si>
  <si>
    <t>Conductividad eléctrica a 20 ºC</t>
  </si>
  <si>
    <t>µS/cm</t>
  </si>
  <si>
    <t>pH</t>
  </si>
  <si>
    <t>Unidad de pH</t>
  </si>
  <si>
    <t>PH en aguas superficiales en Andalucía por Demarcaciones Hidrográficas, 2000-2012.</t>
  </si>
  <si>
    <t>Fuente: Red de Información Ambiental de Andalucía. Consejería Medio Ambiente y Ordenación del Territorio, 2013.</t>
  </si>
  <si>
    <t>Conductividad en aguas superficiales en Andalucía por distritos hidrográficos, 2000-2012.</t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</si>
</sst>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1" fillId="0" borderId="3" xfId="3" applyFont="1" applyFill="1" applyBorder="1" applyAlignment="1">
      <alignment wrapText="1"/>
    </xf>
    <xf numFmtId="0" fontId="0" fillId="0" borderId="2" xfId="0" applyBorder="1"/>
    <xf numFmtId="0" fontId="1" fillId="0" borderId="2" xfId="2" applyFont="1" applyFill="1" applyBorder="1" applyAlignment="1">
      <alignment wrapText="1"/>
    </xf>
    <xf numFmtId="0" fontId="1" fillId="0" borderId="1" xfId="3" applyFont="1" applyFill="1" applyBorder="1" applyAlignment="1">
      <alignment wrapText="1"/>
    </xf>
    <xf numFmtId="0" fontId="1" fillId="0" borderId="2" xfId="3" applyFont="1" applyFill="1" applyBorder="1" applyAlignment="1">
      <alignment horizontal="right" wrapText="1"/>
    </xf>
    <xf numFmtId="4" fontId="0" fillId="0" borderId="2" xfId="0" applyNumberFormat="1" applyBorder="1"/>
    <xf numFmtId="4" fontId="1" fillId="0" borderId="2" xfId="3" applyNumberFormat="1" applyFont="1" applyFill="1" applyBorder="1" applyAlignment="1">
      <alignment horizontal="right" wrapText="1"/>
    </xf>
    <xf numFmtId="0" fontId="1" fillId="0" borderId="1" xfId="3" applyFont="1" applyFill="1" applyBorder="1" applyAlignment="1">
      <alignment horizontal="right" wrapText="1"/>
    </xf>
    <xf numFmtId="4" fontId="1" fillId="0" borderId="2" xfId="3" applyNumberFormat="1" applyFont="1" applyFill="1" applyBorder="1" applyAlignment="1">
      <alignment wrapText="1"/>
    </xf>
    <xf numFmtId="0" fontId="1" fillId="0" borderId="2" xfId="2" applyFont="1" applyFill="1" applyBorder="1" applyAlignment="1">
      <alignment horizontal="right" wrapText="1"/>
    </xf>
    <xf numFmtId="2" fontId="0" fillId="0" borderId="2" xfId="0" applyNumberFormat="1" applyBorder="1"/>
    <xf numFmtId="1" fontId="0" fillId="0" borderId="2" xfId="0" applyNumberFormat="1" applyBorder="1"/>
    <xf numFmtId="2" fontId="1" fillId="0" borderId="1" xfId="3" applyNumberFormat="1" applyFont="1" applyFill="1" applyBorder="1" applyAlignment="1">
      <alignment horizontal="right" wrapText="1"/>
    </xf>
    <xf numFmtId="4" fontId="0" fillId="0" borderId="4" xfId="0" applyNumberFormat="1" applyBorder="1"/>
    <xf numFmtId="0" fontId="0" fillId="0" borderId="5" xfId="0" applyBorder="1"/>
    <xf numFmtId="0" fontId="1" fillId="0" borderId="6" xfId="3" applyFont="1" applyFill="1" applyBorder="1" applyAlignment="1">
      <alignment horizontal="right" wrapText="1"/>
    </xf>
    <xf numFmtId="0" fontId="1" fillId="0" borderId="5" xfId="3" applyFont="1" applyFill="1" applyBorder="1" applyAlignment="1">
      <alignment horizontal="right" wrapText="1"/>
    </xf>
    <xf numFmtId="4" fontId="1" fillId="0" borderId="5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right" wrapText="1"/>
    </xf>
    <xf numFmtId="0" fontId="0" fillId="0" borderId="6" xfId="0" applyBorder="1"/>
    <xf numFmtId="0" fontId="1" fillId="0" borderId="7" xfId="2" applyFont="1" applyFill="1" applyBorder="1" applyAlignment="1">
      <alignment horizontal="right" wrapText="1"/>
    </xf>
    <xf numFmtId="0" fontId="0" fillId="0" borderId="4" xfId="0" applyBorder="1"/>
    <xf numFmtId="0" fontId="0" fillId="0" borderId="8" xfId="0" applyBorder="1"/>
    <xf numFmtId="0" fontId="0" fillId="0" borderId="9" xfId="0" applyBorder="1"/>
    <xf numFmtId="1" fontId="0" fillId="0" borderId="4" xfId="0" applyNumberFormat="1" applyBorder="1"/>
    <xf numFmtId="0" fontId="1" fillId="0" borderId="5" xfId="2" applyFont="1" applyFill="1" applyBorder="1" applyAlignment="1">
      <alignment wrapText="1"/>
    </xf>
    <xf numFmtId="0" fontId="0" fillId="2" borderId="7" xfId="0" applyFill="1" applyBorder="1"/>
    <xf numFmtId="0" fontId="1" fillId="2" borderId="7" xfId="2" applyFont="1" applyFill="1" applyBorder="1" applyAlignment="1">
      <alignment horizontal="right" wrapText="1"/>
    </xf>
    <xf numFmtId="0" fontId="0" fillId="2" borderId="10" xfId="0" applyFill="1" applyBorder="1"/>
    <xf numFmtId="0" fontId="0" fillId="2" borderId="5" xfId="0" applyFill="1" applyBorder="1"/>
    <xf numFmtId="4" fontId="0" fillId="2" borderId="5" xfId="0" applyNumberFormat="1" applyFill="1" applyBorder="1"/>
    <xf numFmtId="4" fontId="1" fillId="2" borderId="5" xfId="3" applyNumberFormat="1" applyFont="1" applyFill="1" applyBorder="1" applyAlignment="1">
      <alignment horizontal="right" wrapText="1"/>
    </xf>
    <xf numFmtId="4" fontId="0" fillId="2" borderId="2" xfId="0" applyNumberFormat="1" applyFill="1" applyBorder="1"/>
    <xf numFmtId="4" fontId="1" fillId="2" borderId="2" xfId="3" applyNumberFormat="1" applyFont="1" applyFill="1" applyBorder="1" applyAlignment="1">
      <alignment horizontal="right" wrapText="1"/>
    </xf>
    <xf numFmtId="4" fontId="1" fillId="2" borderId="4" xfId="3" applyNumberFormat="1" applyFont="1" applyFill="1" applyBorder="1" applyAlignment="1">
      <alignment horizontal="right" wrapText="1"/>
    </xf>
    <xf numFmtId="4" fontId="0" fillId="2" borderId="6" xfId="0" applyNumberFormat="1" applyFill="1" applyBorder="1"/>
    <xf numFmtId="4" fontId="1" fillId="2" borderId="6" xfId="3" applyNumberFormat="1" applyFont="1" applyFill="1" applyBorder="1" applyAlignment="1">
      <alignment horizontal="right" wrapText="1"/>
    </xf>
    <xf numFmtId="4" fontId="1" fillId="2" borderId="8" xfId="3" applyNumberFormat="1" applyFont="1" applyFill="1" applyBorder="1" applyAlignment="1">
      <alignment horizontal="right" wrapText="1"/>
    </xf>
    <xf numFmtId="1" fontId="0" fillId="0" borderId="5" xfId="0" applyNumberFormat="1" applyBorder="1"/>
    <xf numFmtId="4" fontId="0" fillId="0" borderId="5" xfId="0" applyNumberFormat="1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10" xfId="0" applyFill="1" applyBorder="1"/>
    <xf numFmtId="2" fontId="0" fillId="2" borderId="5" xfId="0" applyNumberFormat="1" applyFill="1" applyBorder="1"/>
    <xf numFmtId="2" fontId="0" fillId="2" borderId="11" xfId="0" applyNumberFormat="1" applyFill="1" applyBorder="1"/>
    <xf numFmtId="2" fontId="0" fillId="0" borderId="5" xfId="0" applyNumberFormat="1" applyFill="1" applyBorder="1"/>
    <xf numFmtId="3" fontId="0" fillId="0" borderId="2" xfId="0" applyNumberFormat="1" applyBorder="1"/>
    <xf numFmtId="0" fontId="2" fillId="0" borderId="0" xfId="1" applyFont="1"/>
    <xf numFmtId="0" fontId="0" fillId="0" borderId="7" xfId="0" applyBorder="1"/>
    <xf numFmtId="0" fontId="1" fillId="0" borderId="7" xfId="2" applyFont="1" applyFill="1" applyBorder="1" applyAlignment="1">
      <alignment wrapText="1"/>
    </xf>
    <xf numFmtId="0" fontId="1" fillId="0" borderId="10" xfId="2" applyFont="1" applyFill="1" applyBorder="1" applyAlignment="1">
      <alignment wrapText="1"/>
    </xf>
    <xf numFmtId="0" fontId="1" fillId="0" borderId="12" xfId="2" applyFont="1" applyFill="1" applyBorder="1" applyAlignment="1">
      <alignment wrapText="1"/>
    </xf>
    <xf numFmtId="0" fontId="1" fillId="0" borderId="13" xfId="3" applyFont="1" applyFill="1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0" fillId="0" borderId="10" xfId="0" applyBorder="1"/>
    <xf numFmtId="0" fontId="0" fillId="0" borderId="12" xfId="0" applyBorder="1"/>
    <xf numFmtId="4" fontId="1" fillId="0" borderId="4" xfId="3" applyNumberFormat="1" applyFont="1" applyFill="1" applyBorder="1" applyAlignment="1">
      <alignment horizontal="right" wrapText="1"/>
    </xf>
    <xf numFmtId="2" fontId="0" fillId="0" borderId="5" xfId="0" applyNumberFormat="1" applyBorder="1"/>
    <xf numFmtId="4" fontId="0" fillId="0" borderId="6" xfId="0" applyNumberFormat="1" applyBorder="1"/>
    <xf numFmtId="4" fontId="1" fillId="0" borderId="6" xfId="3" applyNumberFormat="1" applyFont="1" applyFill="1" applyBorder="1" applyAlignment="1">
      <alignment horizontal="right" wrapText="1"/>
    </xf>
    <xf numFmtId="4" fontId="1" fillId="0" borderId="8" xfId="3" applyNumberFormat="1" applyFont="1" applyFill="1" applyBorder="1" applyAlignment="1">
      <alignment horizontal="right" wrapText="1"/>
    </xf>
    <xf numFmtId="2" fontId="0" fillId="0" borderId="11" xfId="0" applyNumberFormat="1" applyBorder="1"/>
    <xf numFmtId="0" fontId="2" fillId="0" borderId="9" xfId="0" applyFont="1" applyBorder="1"/>
    <xf numFmtId="0" fontId="0" fillId="0" borderId="14" xfId="0" applyBorder="1"/>
    <xf numFmtId="0" fontId="0" fillId="0" borderId="15" xfId="0" applyBorder="1"/>
    <xf numFmtId="4" fontId="0" fillId="0" borderId="5" xfId="0" applyNumberFormat="1" applyBorder="1"/>
    <xf numFmtId="0" fontId="0" fillId="3" borderId="8" xfId="0" applyFill="1" applyBorder="1"/>
    <xf numFmtId="0" fontId="0" fillId="3" borderId="5" xfId="0" applyFill="1" applyBorder="1"/>
    <xf numFmtId="0" fontId="0" fillId="3" borderId="9" xfId="0" applyFill="1" applyBorder="1"/>
    <xf numFmtId="0" fontId="2" fillId="0" borderId="0" xfId="1" applyFont="1" applyFill="1" applyBorder="1"/>
    <xf numFmtId="0" fontId="2" fillId="0" borderId="4" xfId="0" applyFont="1" applyBorder="1"/>
    <xf numFmtId="0" fontId="0" fillId="0" borderId="0" xfId="1" applyNumberFormat="1" applyFont="1" applyFill="1" applyBorder="1" applyAlignment="1">
      <alignment horizontal="left" wrapText="1"/>
    </xf>
    <xf numFmtId="0" fontId="3" fillId="0" borderId="0" xfId="1" applyNumberFormat="1" applyFont="1" applyFill="1" applyBorder="1" applyAlignment="1">
      <alignment horizontal="left" wrapText="1"/>
    </xf>
    <xf numFmtId="0" fontId="1" fillId="0" borderId="0" xfId="3" applyFont="1" applyFill="1" applyBorder="1" applyAlignment="1">
      <alignment wrapText="1"/>
    </xf>
  </cellXfs>
  <cellStyles count="4">
    <cellStyle name="Normal" xfId="0" builtinId="0"/>
    <cellStyle name="Normal 2" xfId="1"/>
    <cellStyle name="Normal_Grafico CLORUROS" xfId="2"/>
    <cellStyle name="Normal_Grafico CONDUCTIVIDAD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7.4796615458032775E-2"/>
          <c:y val="3.9296876881215539E-2"/>
          <c:w val="0.8951055063821477"/>
          <c:h val="0.6307499177281739"/>
        </c:manualLayout>
      </c:layout>
      <c:lineChart>
        <c:grouping val="standard"/>
        <c:ser>
          <c:idx val="0"/>
          <c:order val="0"/>
          <c:tx>
            <c:strRef>
              <c:f>pH!$B$4</c:f>
              <c:strCache>
                <c:ptCount val="1"/>
                <c:pt idx="0">
                  <c:v>C. Atlántica Andaluza (30)</c:v>
                </c:pt>
              </c:strCache>
            </c:strRef>
          </c:tx>
          <c:cat>
            <c:numRef>
              <c:f>pH!$A$5:$A$17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pH!$B$5:$B$17</c:f>
              <c:numCache>
                <c:formatCode>#,##0.00</c:formatCode>
                <c:ptCount val="13"/>
                <c:pt idx="0">
                  <c:v>6.5688246690243899</c:v>
                </c:pt>
                <c:pt idx="1">
                  <c:v>6.6182474777317069</c:v>
                </c:pt>
                <c:pt idx="2">
                  <c:v>6.6341458257272725</c:v>
                </c:pt>
                <c:pt idx="3">
                  <c:v>5.9790555556500005</c:v>
                </c:pt>
                <c:pt idx="4">
                  <c:v>6.5765602360294118</c:v>
                </c:pt>
                <c:pt idx="5">
                  <c:v>6.7218520297352944</c:v>
                </c:pt>
                <c:pt idx="6">
                  <c:v>6.5474546865185195</c:v>
                </c:pt>
                <c:pt idx="7">
                  <c:v>6.3561904468095243</c:v>
                </c:pt>
                <c:pt idx="8">
                  <c:v>5.8407143865714284</c:v>
                </c:pt>
              </c:numCache>
            </c:numRef>
          </c:val>
        </c:ser>
        <c:ser>
          <c:idx val="1"/>
          <c:order val="1"/>
          <c:tx>
            <c:strRef>
              <c:f>pH!$C$4</c:f>
              <c:strCache>
                <c:ptCount val="1"/>
                <c:pt idx="0">
                  <c:v>D.H. Guadalquivir (154)</c:v>
                </c:pt>
              </c:strCache>
            </c:strRef>
          </c:tx>
          <c:cat>
            <c:numRef>
              <c:f>pH!$A$5:$A$17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pH!$C$5:$C$17</c:f>
              <c:numCache>
                <c:formatCode>#,##0.00</c:formatCode>
                <c:ptCount val="13"/>
                <c:pt idx="0">
                  <c:v>7.8684662251282038</c:v>
                </c:pt>
                <c:pt idx="1">
                  <c:v>7.7860177369083354</c:v>
                </c:pt>
                <c:pt idx="2">
                  <c:v>7.7695834235166652</c:v>
                </c:pt>
                <c:pt idx="3">
                  <c:v>7.8252454004333325</c:v>
                </c:pt>
                <c:pt idx="4">
                  <c:v>7.8676956573779506</c:v>
                </c:pt>
                <c:pt idx="5">
                  <c:v>7.9642642370697683</c:v>
                </c:pt>
                <c:pt idx="6">
                  <c:v>7.8954858192711885</c:v>
                </c:pt>
                <c:pt idx="7">
                  <c:v>7.9051537094965534</c:v>
                </c:pt>
                <c:pt idx="9">
                  <c:v>7.7480311613244988</c:v>
                </c:pt>
                <c:pt idx="10">
                  <c:v>7.6067580653972637</c:v>
                </c:pt>
              </c:numCache>
            </c:numRef>
          </c:val>
        </c:ser>
        <c:ser>
          <c:idx val="2"/>
          <c:order val="2"/>
          <c:tx>
            <c:strRef>
              <c:f>pH!$D$4</c:f>
              <c:strCache>
                <c:ptCount val="1"/>
                <c:pt idx="0">
                  <c:v>D.H. Cuencas Mediterráneas (80)</c:v>
                </c:pt>
              </c:strCache>
            </c:strRef>
          </c:tx>
          <c:cat>
            <c:numRef>
              <c:f>pH!$A$5:$A$17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pH!$D$5:$D$17</c:f>
              <c:numCache>
                <c:formatCode>#,##0.00</c:formatCode>
                <c:ptCount val="13"/>
                <c:pt idx="0">
                  <c:v>8.1226330549134609</c:v>
                </c:pt>
                <c:pt idx="1">
                  <c:v>8.1926369232718468</c:v>
                </c:pt>
                <c:pt idx="2">
                  <c:v>8.1310623848252419</c:v>
                </c:pt>
                <c:pt idx="3">
                  <c:v>7.8504256653899986</c:v>
                </c:pt>
                <c:pt idx="4">
                  <c:v>8.0369145049906532</c:v>
                </c:pt>
                <c:pt idx="5">
                  <c:v>7.7750000159999999</c:v>
                </c:pt>
                <c:pt idx="7">
                  <c:v>8.2186666678800009</c:v>
                </c:pt>
                <c:pt idx="8">
                  <c:v>8.0595454768181796</c:v>
                </c:pt>
                <c:pt idx="9">
                  <c:v>8.1276894274986144</c:v>
                </c:pt>
                <c:pt idx="10">
                  <c:v>8.1229001182210698</c:v>
                </c:pt>
                <c:pt idx="11">
                  <c:v>8.0902636136562904</c:v>
                </c:pt>
                <c:pt idx="12">
                  <c:v>8.0590910911560094</c:v>
                </c:pt>
              </c:numCache>
            </c:numRef>
          </c:val>
        </c:ser>
        <c:ser>
          <c:idx val="3"/>
          <c:order val="3"/>
          <c:tx>
            <c:strRef>
              <c:f>pH!$E$4</c:f>
              <c:strCache>
                <c:ptCount val="1"/>
                <c:pt idx="0">
                  <c:v>D.H. Segura (9)</c:v>
                </c:pt>
              </c:strCache>
            </c:strRef>
          </c:tx>
          <c:cat>
            <c:numRef>
              <c:f>pH!$A$5:$A$17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pH!$E$5:$E$17</c:f>
              <c:numCache>
                <c:formatCode>#,##0.00</c:formatCode>
                <c:ptCount val="13"/>
                <c:pt idx="7">
                  <c:v>8.2428571838571436</c:v>
                </c:pt>
                <c:pt idx="8">
                  <c:v>8.2214286668571432</c:v>
                </c:pt>
                <c:pt idx="9">
                  <c:v>8.2816326530612194</c:v>
                </c:pt>
                <c:pt idx="10">
                  <c:v>8.4142853873116596</c:v>
                </c:pt>
                <c:pt idx="11">
                  <c:v>8.0227420176229192</c:v>
                </c:pt>
                <c:pt idx="12">
                  <c:v>8.1966771935728495</c:v>
                </c:pt>
              </c:numCache>
            </c:numRef>
          </c:val>
        </c:ser>
        <c:ser>
          <c:idx val="4"/>
          <c:order val="4"/>
          <c:tx>
            <c:strRef>
              <c:f>pH!$F$4</c:f>
              <c:strCache>
                <c:ptCount val="1"/>
                <c:pt idx="0">
                  <c:v>D.H. Guadalete-Barbate (71)</c:v>
                </c:pt>
              </c:strCache>
            </c:strRef>
          </c:tx>
          <c:cat>
            <c:numRef>
              <c:f>pH!$A$5:$A$17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pH!$F$5:$F$17</c:f>
              <c:numCache>
                <c:formatCode>#,##0.00</c:formatCode>
                <c:ptCount val="13"/>
                <c:pt idx="9">
                  <c:v>8.0548273095189895</c:v>
                </c:pt>
                <c:pt idx="10">
                  <c:v>8.0803138415018694</c:v>
                </c:pt>
                <c:pt idx="11">
                  <c:v>7.6710714186940896</c:v>
                </c:pt>
              </c:numCache>
            </c:numRef>
          </c:val>
        </c:ser>
        <c:ser>
          <c:idx val="5"/>
          <c:order val="5"/>
          <c:tx>
            <c:strRef>
              <c:f>pH!$G$4</c:f>
              <c:strCache>
                <c:ptCount val="1"/>
                <c:pt idx="0">
                  <c:v>D.H. Tinto-Odiel-Piedras (57)</c:v>
                </c:pt>
              </c:strCache>
            </c:strRef>
          </c:tx>
          <c:cat>
            <c:numRef>
              <c:f>pH!$A$5:$A$17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pH!$G$5:$G$17</c:f>
              <c:numCache>
                <c:formatCode>#,##0.00</c:formatCode>
                <c:ptCount val="13"/>
                <c:pt idx="9">
                  <c:v>6.9149093706406699</c:v>
                </c:pt>
                <c:pt idx="10">
                  <c:v>6.9497786704450801</c:v>
                </c:pt>
                <c:pt idx="11">
                  <c:v>7.5637974799433803</c:v>
                </c:pt>
              </c:numCache>
            </c:numRef>
          </c:val>
        </c:ser>
        <c:ser>
          <c:idx val="6"/>
          <c:order val="6"/>
          <c:tx>
            <c:strRef>
              <c:f>pH!$H$4</c:f>
              <c:strCache>
                <c:ptCount val="1"/>
                <c:pt idx="0">
                  <c:v>D.H. Guadiana (27)</c:v>
                </c:pt>
              </c:strCache>
            </c:strRef>
          </c:tx>
          <c:spPr>
            <a:ln>
              <a:solidFill>
                <a:srgbClr val="E329A5"/>
              </a:solidFill>
            </a:ln>
          </c:spPr>
          <c:marker>
            <c:spPr>
              <a:ln>
                <a:solidFill>
                  <a:srgbClr val="E329A5"/>
                </a:solidFill>
              </a:ln>
            </c:spPr>
          </c:marker>
          <c:cat>
            <c:numRef>
              <c:f>pH!$A$5:$A$17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pH!$H$5:$H$17</c:f>
              <c:numCache>
                <c:formatCode>General</c:formatCode>
                <c:ptCount val="13"/>
                <c:pt idx="10" formatCode="0.00">
                  <c:v>7.85841173637374</c:v>
                </c:pt>
                <c:pt idx="11" formatCode="0.00">
                  <c:v>7.8748792646011898</c:v>
                </c:pt>
                <c:pt idx="12" formatCode="0.00">
                  <c:v>7.9536232533662199</c:v>
                </c:pt>
              </c:numCache>
            </c:numRef>
          </c:val>
        </c:ser>
        <c:marker val="1"/>
        <c:axId val="94637440"/>
        <c:axId val="94647808"/>
      </c:lineChart>
      <c:catAx>
        <c:axId val="94637440"/>
        <c:scaling>
          <c:orientation val="minMax"/>
        </c:scaling>
        <c:axPos val="b"/>
        <c:numFmt formatCode="General" sourceLinked="1"/>
        <c:tickLblPos val="nextTo"/>
        <c:crossAx val="94647808"/>
        <c:crosses val="autoZero"/>
        <c:auto val="1"/>
        <c:lblAlgn val="ctr"/>
        <c:lblOffset val="100"/>
      </c:catAx>
      <c:valAx>
        <c:axId val="94647808"/>
        <c:scaling>
          <c:orientation val="minMax"/>
          <c:min val="5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Unidades de pH</a:t>
                </a:r>
              </a:p>
            </c:rich>
          </c:tx>
          <c:layout>
            <c:manualLayout>
              <c:xMode val="edge"/>
              <c:yMode val="edge"/>
              <c:x val="1.3053613053613054E-2"/>
              <c:y val="0.22270349233868703"/>
            </c:manualLayout>
          </c:layout>
        </c:title>
        <c:numFmt formatCode="#,##0" sourceLinked="0"/>
        <c:majorTickMark val="none"/>
        <c:tickLblPos val="nextTo"/>
        <c:crossAx val="94637440"/>
        <c:crosses val="autoZero"/>
        <c:crossBetween val="midCat"/>
        <c:majorUnit val="1"/>
        <c:minorUnit val="1"/>
      </c:valAx>
    </c:plotArea>
    <c:legend>
      <c:legendPos val="b"/>
      <c:layout>
        <c:manualLayout>
          <c:xMode val="edge"/>
          <c:yMode val="edge"/>
          <c:x val="5.7356459813152731E-2"/>
          <c:y val="0.79715090659539123"/>
          <c:w val="0.88528693353890198"/>
          <c:h val="0.1783842616003275"/>
        </c:manualLayout>
      </c:layout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497237569060773"/>
          <c:y val="7.3429951690821255E-2"/>
          <c:w val="0.79189744928292805"/>
          <c:h val="0.62802145384000918"/>
        </c:manualLayout>
      </c:layout>
      <c:lineChart>
        <c:grouping val="standard"/>
        <c:ser>
          <c:idx val="0"/>
          <c:order val="0"/>
          <c:tx>
            <c:strRef>
              <c:f>Conductividad!$B$4</c:f>
              <c:strCache>
                <c:ptCount val="1"/>
                <c:pt idx="0">
                  <c:v>C. Atlántica Andaluza (35)</c:v>
                </c:pt>
              </c:strCache>
            </c:strRef>
          </c:tx>
          <c:cat>
            <c:numRef>
              <c:f>Conductividad!$A$5:$A$17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Conductividad!$B$5:$B$17</c:f>
              <c:numCache>
                <c:formatCode>#,##0.00</c:formatCode>
                <c:ptCount val="13"/>
                <c:pt idx="0">
                  <c:v>996.35117567750012</c:v>
                </c:pt>
                <c:pt idx="1">
                  <c:v>741.92683542512191</c:v>
                </c:pt>
                <c:pt idx="2">
                  <c:v>712.04018757522726</c:v>
                </c:pt>
                <c:pt idx="3">
                  <c:v>756.93333332999998</c:v>
                </c:pt>
                <c:pt idx="4">
                  <c:v>656.52748592499995</c:v>
                </c:pt>
                <c:pt idx="5">
                  <c:v>777.60133689411759</c:v>
                </c:pt>
                <c:pt idx="6">
                  <c:v>572.90263748851851</c:v>
                </c:pt>
                <c:pt idx="7">
                  <c:v>800.1397058814706</c:v>
                </c:pt>
                <c:pt idx="8">
                  <c:v>1000.7670403273811</c:v>
                </c:pt>
              </c:numCache>
            </c:numRef>
          </c:val>
        </c:ser>
        <c:ser>
          <c:idx val="1"/>
          <c:order val="1"/>
          <c:tx>
            <c:strRef>
              <c:f>Conductividad!$C$4</c:f>
              <c:strCache>
                <c:ptCount val="1"/>
                <c:pt idx="0">
                  <c:v>D.H. Guadalquivir (160)</c:v>
                </c:pt>
              </c:strCache>
            </c:strRef>
          </c:tx>
          <c:cat>
            <c:numRef>
              <c:f>Conductividad!$A$5:$A$17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Conductividad!$C$5:$C$17</c:f>
              <c:numCache>
                <c:formatCode>#,##0.00</c:formatCode>
                <c:ptCount val="13"/>
                <c:pt idx="0">
                  <c:v>1410.0072547735042</c:v>
                </c:pt>
                <c:pt idx="1">
                  <c:v>1183.522564315</c:v>
                </c:pt>
                <c:pt idx="2">
                  <c:v>1277.4029770858331</c:v>
                </c:pt>
                <c:pt idx="3">
                  <c:v>1268.3950556291666</c:v>
                </c:pt>
                <c:pt idx="4">
                  <c:v>1063.6004363094489</c:v>
                </c:pt>
                <c:pt idx="5">
                  <c:v>1182.3384937325579</c:v>
                </c:pt>
                <c:pt idx="6">
                  <c:v>1189.2761312898435</c:v>
                </c:pt>
                <c:pt idx="7">
                  <c:v>945.79179034024378</c:v>
                </c:pt>
                <c:pt idx="8">
                  <c:v>1326.0475840212559</c:v>
                </c:pt>
                <c:pt idx="9">
                  <c:v>1191.00413177615</c:v>
                </c:pt>
                <c:pt idx="10">
                  <c:v>1200.5610390204899</c:v>
                </c:pt>
              </c:numCache>
            </c:numRef>
          </c:val>
        </c:ser>
        <c:ser>
          <c:idx val="2"/>
          <c:order val="2"/>
          <c:tx>
            <c:strRef>
              <c:f>Conductividad!$D$4</c:f>
              <c:strCache>
                <c:ptCount val="1"/>
                <c:pt idx="0">
                  <c:v>D.H. Cuencas Mediterráneas (94)</c:v>
                </c:pt>
              </c:strCache>
            </c:strRef>
          </c:tx>
          <c:cat>
            <c:numRef>
              <c:f>Conductividad!$A$5:$A$17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Conductividad!$D$5:$D$17</c:f>
              <c:numCache>
                <c:formatCode>#,##0.00</c:formatCode>
                <c:ptCount val="13"/>
                <c:pt idx="0">
                  <c:v>939.488685929604</c:v>
                </c:pt>
                <c:pt idx="1">
                  <c:v>1069.804769922323</c:v>
                </c:pt>
                <c:pt idx="5">
                  <c:v>563.5</c:v>
                </c:pt>
                <c:pt idx="7">
                  <c:v>1505.1999998480001</c:v>
                </c:pt>
                <c:pt idx="8">
                  <c:v>1446.739393910909</c:v>
                </c:pt>
                <c:pt idx="9">
                  <c:v>2328.2492427175398</c:v>
                </c:pt>
                <c:pt idx="10">
                  <c:v>1451.4569920516601</c:v>
                </c:pt>
                <c:pt idx="11">
                  <c:v>751.90088848031303</c:v>
                </c:pt>
                <c:pt idx="12">
                  <c:v>1070.7438631729301</c:v>
                </c:pt>
              </c:numCache>
            </c:numRef>
          </c:val>
        </c:ser>
        <c:ser>
          <c:idx val="3"/>
          <c:order val="3"/>
          <c:tx>
            <c:strRef>
              <c:f>Conductividad!$E$4</c:f>
              <c:strCache>
                <c:ptCount val="1"/>
                <c:pt idx="0">
                  <c:v>D.H. Segura (7)</c:v>
                </c:pt>
              </c:strCache>
            </c:strRef>
          </c:tx>
          <c:cat>
            <c:numRef>
              <c:f>Conductividad!$A$5:$A$17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Conductividad!$E$5:$E$17</c:f>
              <c:numCache>
                <c:formatCode>#,##0.00</c:formatCode>
                <c:ptCount val="13"/>
                <c:pt idx="7">
                  <c:v>558.14285714285711</c:v>
                </c:pt>
                <c:pt idx="8">
                  <c:v>629.85714285714289</c:v>
                </c:pt>
                <c:pt idx="9">
                  <c:v>525.53061224489795</c:v>
                </c:pt>
                <c:pt idx="10">
                  <c:v>565.142857142857</c:v>
                </c:pt>
                <c:pt idx="11">
                  <c:v>573</c:v>
                </c:pt>
                <c:pt idx="12">
                  <c:v>313.66954741784701</c:v>
                </c:pt>
              </c:numCache>
            </c:numRef>
          </c:val>
        </c:ser>
        <c:ser>
          <c:idx val="4"/>
          <c:order val="4"/>
          <c:tx>
            <c:strRef>
              <c:f>Conductividad!$F$4</c:f>
              <c:strCache>
                <c:ptCount val="1"/>
                <c:pt idx="0">
                  <c:v>D.H. Guadalete-Barbate (73)</c:v>
                </c:pt>
              </c:strCache>
            </c:strRef>
          </c:tx>
          <c:cat>
            <c:numRef>
              <c:f>Conductividad!$A$5:$A$17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Conductividad!$F$5:$F$17</c:f>
              <c:numCache>
                <c:formatCode>#,##0.00</c:formatCode>
                <c:ptCount val="13"/>
                <c:pt idx="9">
                  <c:v>3338.2755830158399</c:v>
                </c:pt>
                <c:pt idx="10">
                  <c:v>2381.5537026188499</c:v>
                </c:pt>
                <c:pt idx="11">
                  <c:v>579.22950782150497</c:v>
                </c:pt>
                <c:pt idx="12">
                  <c:v>4138.5805168986099</c:v>
                </c:pt>
              </c:numCache>
            </c:numRef>
          </c:val>
        </c:ser>
        <c:ser>
          <c:idx val="5"/>
          <c:order val="5"/>
          <c:tx>
            <c:strRef>
              <c:f>Conductividad!$G$4</c:f>
              <c:strCache>
                <c:ptCount val="1"/>
                <c:pt idx="0">
                  <c:v>D.H. Tinto-Odiel-Piedras (65)</c:v>
                </c:pt>
              </c:strCache>
            </c:strRef>
          </c:tx>
          <c:cat>
            <c:numRef>
              <c:f>Conductividad!$A$5:$A$17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Conductividad!$G$5:$G$17</c:f>
              <c:numCache>
                <c:formatCode>#,##0.00</c:formatCode>
                <c:ptCount val="13"/>
                <c:pt idx="9">
                  <c:v>903.64420529906602</c:v>
                </c:pt>
                <c:pt idx="10">
                  <c:v>563.37036625948804</c:v>
                </c:pt>
                <c:pt idx="11">
                  <c:v>893.442857080576</c:v>
                </c:pt>
                <c:pt idx="12">
                  <c:v>677.29291671117096</c:v>
                </c:pt>
              </c:numCache>
            </c:numRef>
          </c:val>
        </c:ser>
        <c:ser>
          <c:idx val="6"/>
          <c:order val="6"/>
          <c:tx>
            <c:strRef>
              <c:f>Conductividad!$H$4</c:f>
              <c:strCache>
                <c:ptCount val="1"/>
                <c:pt idx="0">
                  <c:v>D.H. Guadiana (19)</c:v>
                </c:pt>
              </c:strCache>
            </c:strRef>
          </c:tx>
          <c:spPr>
            <a:ln>
              <a:solidFill>
                <a:srgbClr val="E329A5"/>
              </a:solidFill>
            </a:ln>
          </c:spPr>
          <c:marker>
            <c:spPr>
              <a:ln>
                <a:solidFill>
                  <a:srgbClr val="E329A5"/>
                </a:solidFill>
              </a:ln>
            </c:spPr>
          </c:marker>
          <c:cat>
            <c:numRef>
              <c:f>Conductividad!$A$5:$A$17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Conductividad!$H$5:$H$17</c:f>
              <c:numCache>
                <c:formatCode>General</c:formatCode>
                <c:ptCount val="13"/>
                <c:pt idx="9" formatCode="0.00">
                  <c:v>508.50885258489501</c:v>
                </c:pt>
                <c:pt idx="10" formatCode="0.00">
                  <c:v>274.07166718376999</c:v>
                </c:pt>
                <c:pt idx="11" formatCode="0.00">
                  <c:v>421.97</c:v>
                </c:pt>
                <c:pt idx="12" formatCode="0.00">
                  <c:v>745.90038018172197</c:v>
                </c:pt>
              </c:numCache>
            </c:numRef>
          </c:val>
        </c:ser>
        <c:marker val="1"/>
        <c:axId val="93820416"/>
        <c:axId val="93822336"/>
      </c:lineChart>
      <c:catAx>
        <c:axId val="93820416"/>
        <c:scaling>
          <c:orientation val="minMax"/>
        </c:scaling>
        <c:axPos val="b"/>
        <c:numFmt formatCode="General" sourceLinked="1"/>
        <c:tickLblPos val="nextTo"/>
        <c:crossAx val="93822336"/>
        <c:crosses val="autoZero"/>
        <c:auto val="1"/>
        <c:lblAlgn val="ctr"/>
        <c:lblOffset val="100"/>
      </c:catAx>
      <c:valAx>
        <c:axId val="938223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µS/cm</a:t>
                </a:r>
              </a:p>
            </c:rich>
          </c:tx>
          <c:layout>
            <c:manualLayout>
              <c:xMode val="edge"/>
              <c:yMode val="edge"/>
              <c:x val="1.1049723756906077E-2"/>
              <c:y val="0.28521769561413518"/>
            </c:manualLayout>
          </c:layout>
        </c:title>
        <c:numFmt formatCode="#,##0" sourceLinked="0"/>
        <c:majorTickMark val="none"/>
        <c:tickLblPos val="nextTo"/>
        <c:crossAx val="9382041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6.2859007264975855E-2"/>
          <c:y val="0.79614013465708089"/>
          <c:w val="0.87428198547004832"/>
          <c:h val="0.18067145954581765"/>
        </c:manualLayout>
      </c:layout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8.4985894471698034E-2"/>
          <c:y val="3.4482855386963988E-2"/>
          <c:w val="0.87535471305848978"/>
          <c:h val="0.65080410403245048"/>
        </c:manualLayout>
      </c:layout>
      <c:lineChart>
        <c:grouping val="standard"/>
        <c:ser>
          <c:idx val="0"/>
          <c:order val="0"/>
          <c:tx>
            <c:strRef>
              <c:f>DBO!$B$4</c:f>
              <c:strCache>
                <c:ptCount val="1"/>
                <c:pt idx="0">
                  <c:v>C. Atlántica Andaluza (31)</c:v>
                </c:pt>
              </c:strCache>
            </c:strRef>
          </c:tx>
          <c:cat>
            <c:numRef>
              <c:f>DBO!$A$5:$A$17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DBO!$B$5:$B$17</c:f>
              <c:numCache>
                <c:formatCode>#,##0.00</c:formatCode>
                <c:ptCount val="13"/>
                <c:pt idx="0">
                  <c:v>5.8325050168857153</c:v>
                </c:pt>
                <c:pt idx="1">
                  <c:v>5.2845904452857146</c:v>
                </c:pt>
                <c:pt idx="2">
                  <c:v>3.1805933448684214</c:v>
                </c:pt>
                <c:pt idx="3">
                  <c:v>2.108492050857143</c:v>
                </c:pt>
                <c:pt idx="4">
                  <c:v>1.5746957652962965</c:v>
                </c:pt>
                <c:pt idx="5">
                  <c:v>2.5750513101851853</c:v>
                </c:pt>
                <c:pt idx="6">
                  <c:v>2.3789682524444435</c:v>
                </c:pt>
                <c:pt idx="7">
                  <c:v>4.6861577297692332</c:v>
                </c:pt>
                <c:pt idx="8">
                  <c:v>6.6584121601111113</c:v>
                </c:pt>
              </c:numCache>
            </c:numRef>
          </c:val>
        </c:ser>
        <c:ser>
          <c:idx val="1"/>
          <c:order val="1"/>
          <c:tx>
            <c:strRef>
              <c:f>DBO!$C$4</c:f>
              <c:strCache>
                <c:ptCount val="1"/>
                <c:pt idx="0">
                  <c:v>D.H. Guadalquivir (106)</c:v>
                </c:pt>
              </c:strCache>
            </c:strRef>
          </c:tx>
          <c:cat>
            <c:numRef>
              <c:f>DBO!$A$5:$A$17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DBO!$C$5:$C$17</c:f>
              <c:numCache>
                <c:formatCode>#,##0.00</c:formatCode>
                <c:ptCount val="13"/>
                <c:pt idx="0">
                  <c:v>24.676248042418795</c:v>
                </c:pt>
                <c:pt idx="1">
                  <c:v>21.871035353616666</c:v>
                </c:pt>
                <c:pt idx="2">
                  <c:v>28.393385909108328</c:v>
                </c:pt>
                <c:pt idx="3">
                  <c:v>18.994645336892859</c:v>
                </c:pt>
                <c:pt idx="4">
                  <c:v>18.641441080723805</c:v>
                </c:pt>
                <c:pt idx="5">
                  <c:v>18.534552337377548</c:v>
                </c:pt>
                <c:pt idx="6">
                  <c:v>13.492066073642201</c:v>
                </c:pt>
                <c:pt idx="7">
                  <c:v>12.945333991</c:v>
                </c:pt>
                <c:pt idx="8">
                  <c:v>11.845789881235953</c:v>
                </c:pt>
                <c:pt idx="9">
                  <c:v>4.4209913828146501</c:v>
                </c:pt>
                <c:pt idx="10">
                  <c:v>6.0776119410102103</c:v>
                </c:pt>
              </c:numCache>
            </c:numRef>
          </c:val>
        </c:ser>
        <c:ser>
          <c:idx val="2"/>
          <c:order val="2"/>
          <c:tx>
            <c:strRef>
              <c:f>DBO!$D$4</c:f>
              <c:strCache>
                <c:ptCount val="1"/>
                <c:pt idx="0">
                  <c:v>D.H. Cuencas Mediterráneas (69)</c:v>
                </c:pt>
              </c:strCache>
            </c:strRef>
          </c:tx>
          <c:cat>
            <c:numRef>
              <c:f>DBO!$A$5:$A$17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DBO!$D$5:$D$17</c:f>
              <c:numCache>
                <c:formatCode>#,##0.00</c:formatCode>
                <c:ptCount val="13"/>
                <c:pt idx="0">
                  <c:v>3.6120567458961035</c:v>
                </c:pt>
                <c:pt idx="1">
                  <c:v>3.5384775672121203</c:v>
                </c:pt>
                <c:pt idx="2">
                  <c:v>7.1080523184852957</c:v>
                </c:pt>
                <c:pt idx="3">
                  <c:v>2.7059270516595748</c:v>
                </c:pt>
                <c:pt idx="4">
                  <c:v>1.7306451614516132</c:v>
                </c:pt>
                <c:pt idx="5">
                  <c:v>1.875</c:v>
                </c:pt>
                <c:pt idx="6">
                  <c:v>0.95976189870000006</c:v>
                </c:pt>
                <c:pt idx="7">
                  <c:v>1.43061727825</c:v>
                </c:pt>
                <c:pt idx="8">
                  <c:v>34.138672254543209</c:v>
                </c:pt>
                <c:pt idx="9">
                  <c:v>8.64603594012131</c:v>
                </c:pt>
                <c:pt idx="10">
                  <c:v>2.9759832387221801</c:v>
                </c:pt>
                <c:pt idx="11">
                  <c:v>1.6373184342624101</c:v>
                </c:pt>
                <c:pt idx="12">
                  <c:v>4.6367623581402002</c:v>
                </c:pt>
              </c:numCache>
            </c:numRef>
          </c:val>
        </c:ser>
        <c:ser>
          <c:idx val="3"/>
          <c:order val="3"/>
          <c:tx>
            <c:strRef>
              <c:f>DBO!$E$4</c:f>
              <c:strCache>
                <c:ptCount val="1"/>
                <c:pt idx="0">
                  <c:v>D.H. Segura (10)</c:v>
                </c:pt>
              </c:strCache>
            </c:strRef>
          </c:tx>
          <c:cat>
            <c:numRef>
              <c:f>DBO!$A$5:$A$17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DBO!$E$5:$E$17</c:f>
              <c:numCache>
                <c:formatCode>#,##0.00</c:formatCode>
                <c:ptCount val="13"/>
                <c:pt idx="7">
                  <c:v>2</c:v>
                </c:pt>
                <c:pt idx="9">
                  <c:v>1.0930232558139534</c:v>
                </c:pt>
                <c:pt idx="10">
                  <c:v>1.3333333333333333</c:v>
                </c:pt>
                <c:pt idx="11">
                  <c:v>0.56451612903225801</c:v>
                </c:pt>
                <c:pt idx="12">
                  <c:v>0</c:v>
                </c:pt>
              </c:numCache>
            </c:numRef>
          </c:val>
        </c:ser>
        <c:ser>
          <c:idx val="4"/>
          <c:order val="4"/>
          <c:tx>
            <c:strRef>
              <c:f>DBO!$F$4</c:f>
              <c:strCache>
                <c:ptCount val="1"/>
                <c:pt idx="0">
                  <c:v>D.H. Guadalete-Barbate (76)</c:v>
                </c:pt>
              </c:strCache>
            </c:strRef>
          </c:tx>
          <c:cat>
            <c:numRef>
              <c:f>DBO!$A$5:$A$17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DBO!$F$5:$F$17</c:f>
              <c:numCache>
                <c:formatCode>#,##0.00</c:formatCode>
                <c:ptCount val="13"/>
                <c:pt idx="9">
                  <c:v>2.3473705012485699</c:v>
                </c:pt>
                <c:pt idx="10">
                  <c:v>1.45009803514855</c:v>
                </c:pt>
                <c:pt idx="11">
                  <c:v>4.3854135301776402</c:v>
                </c:pt>
                <c:pt idx="12">
                  <c:v>2.5537636904649301</c:v>
                </c:pt>
              </c:numCache>
            </c:numRef>
          </c:val>
        </c:ser>
        <c:ser>
          <c:idx val="5"/>
          <c:order val="5"/>
          <c:tx>
            <c:strRef>
              <c:f>DBO!$G$4</c:f>
              <c:strCache>
                <c:ptCount val="1"/>
                <c:pt idx="0">
                  <c:v>D.H. Tinto-Odiel-Piedras (71)</c:v>
                </c:pt>
              </c:strCache>
            </c:strRef>
          </c:tx>
          <c:cat>
            <c:numRef>
              <c:f>DBO!$A$5:$A$17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DBO!$G$5:$G$17</c:f>
              <c:numCache>
                <c:formatCode>#,##0.00</c:formatCode>
                <c:ptCount val="13"/>
                <c:pt idx="9">
                  <c:v>2.64936154367633</c:v>
                </c:pt>
                <c:pt idx="10">
                  <c:v>1.27532468213663</c:v>
                </c:pt>
                <c:pt idx="11">
                  <c:v>4.5902272381565803</c:v>
                </c:pt>
                <c:pt idx="12">
                  <c:v>3.0418315872343</c:v>
                </c:pt>
              </c:numCache>
            </c:numRef>
          </c:val>
        </c:ser>
        <c:ser>
          <c:idx val="6"/>
          <c:order val="6"/>
          <c:tx>
            <c:strRef>
              <c:f>DBO!$H$4</c:f>
              <c:strCache>
                <c:ptCount val="1"/>
                <c:pt idx="0">
                  <c:v>D.H. Guadiana (26)</c:v>
                </c:pt>
              </c:strCache>
            </c:strRef>
          </c:tx>
          <c:spPr>
            <a:ln>
              <a:solidFill>
                <a:srgbClr val="E329A5"/>
              </a:solidFill>
            </a:ln>
          </c:spPr>
          <c:marker>
            <c:spPr>
              <a:ln>
                <a:solidFill>
                  <a:srgbClr val="E329A5"/>
                </a:solidFill>
              </a:ln>
            </c:spPr>
          </c:marker>
          <c:cat>
            <c:numRef>
              <c:f>DBO!$A$5:$A$17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DBO!$H$5:$H$17</c:f>
              <c:numCache>
                <c:formatCode>General</c:formatCode>
                <c:ptCount val="13"/>
                <c:pt idx="9" formatCode="0.00">
                  <c:v>2.3311111123473598</c:v>
                </c:pt>
                <c:pt idx="10" formatCode="0.00">
                  <c:v>1.83577922124625</c:v>
                </c:pt>
                <c:pt idx="11" formatCode="0.00">
                  <c:v>3.0207657644877601</c:v>
                </c:pt>
                <c:pt idx="12" formatCode="0.00">
                  <c:v>1.79853658075255</c:v>
                </c:pt>
              </c:numCache>
            </c:numRef>
          </c:val>
        </c:ser>
        <c:marker val="1"/>
        <c:axId val="94406144"/>
        <c:axId val="94408064"/>
      </c:lineChart>
      <c:catAx>
        <c:axId val="94406144"/>
        <c:scaling>
          <c:orientation val="minMax"/>
        </c:scaling>
        <c:axPos val="b"/>
        <c:numFmt formatCode="General" sourceLinked="1"/>
        <c:tickLblPos val="nextTo"/>
        <c:crossAx val="94408064"/>
        <c:crosses val="autoZero"/>
        <c:auto val="1"/>
        <c:lblAlgn val="ctr"/>
        <c:lblOffset val="100"/>
      </c:catAx>
      <c:valAx>
        <c:axId val="944080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mg O</a:t>
                </a:r>
                <a:r>
                  <a:rPr lang="es-ES" baseline="-25000"/>
                  <a:t>2</a:t>
                </a:r>
                <a:r>
                  <a:rPr lang="es-ES"/>
                  <a:t>/l</a:t>
                </a:r>
              </a:p>
            </c:rich>
          </c:tx>
          <c:layout>
            <c:manualLayout>
              <c:xMode val="edge"/>
              <c:yMode val="edge"/>
              <c:x val="1.2373283367907623E-2"/>
              <c:y val="0.25961061992558054"/>
            </c:manualLayout>
          </c:layout>
        </c:title>
        <c:numFmt formatCode="#,##0" sourceLinked="0"/>
        <c:majorTickMark val="none"/>
        <c:tickLblPos val="nextTo"/>
        <c:crossAx val="94406144"/>
        <c:crosses val="autoZero"/>
        <c:crossBetween val="midCat"/>
      </c:valAx>
    </c:plotArea>
    <c:legend>
      <c:legendPos val="b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8.2987551867219914E-2"/>
          <c:y val="3.2520325203252036E-2"/>
          <c:w val="0.86721991701244816"/>
          <c:h val="0.64769647696476962"/>
        </c:manualLayout>
      </c:layout>
      <c:lineChart>
        <c:grouping val="standard"/>
        <c:ser>
          <c:idx val="0"/>
          <c:order val="0"/>
          <c:tx>
            <c:strRef>
              <c:f>Nitratos!$B$4</c:f>
              <c:strCache>
                <c:ptCount val="1"/>
                <c:pt idx="0">
                  <c:v>C. Atlántica Andaluza (39)</c:v>
                </c:pt>
              </c:strCache>
            </c:strRef>
          </c:tx>
          <c:cat>
            <c:numRef>
              <c:f>Nitratos!$A$5:$A$17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Nitratos!$B$5:$B$17</c:f>
              <c:numCache>
                <c:formatCode>#,##0.00</c:formatCode>
                <c:ptCount val="13"/>
                <c:pt idx="0">
                  <c:v>3.668877285162162</c:v>
                </c:pt>
                <c:pt idx="1">
                  <c:v>4.5115997056388899</c:v>
                </c:pt>
                <c:pt idx="2">
                  <c:v>2.9979505312500003</c:v>
                </c:pt>
                <c:pt idx="3">
                  <c:v>2.93687164375</c:v>
                </c:pt>
                <c:pt idx="4">
                  <c:v>2.3560688159393934</c:v>
                </c:pt>
                <c:pt idx="5">
                  <c:v>1.7328318369375</c:v>
                </c:pt>
                <c:pt idx="6">
                  <c:v>4.9338664374736858</c:v>
                </c:pt>
                <c:pt idx="7">
                  <c:v>13.086725698616666</c:v>
                </c:pt>
                <c:pt idx="8">
                  <c:v>10.278881311789474</c:v>
                </c:pt>
              </c:numCache>
            </c:numRef>
          </c:val>
        </c:ser>
        <c:ser>
          <c:idx val="1"/>
          <c:order val="1"/>
          <c:tx>
            <c:strRef>
              <c:f>Nitratos!$C$4</c:f>
              <c:strCache>
                <c:ptCount val="1"/>
                <c:pt idx="0">
                  <c:v>D.H. Guadalquivir (143)</c:v>
                </c:pt>
              </c:strCache>
            </c:strRef>
          </c:tx>
          <c:cat>
            <c:numRef>
              <c:f>Nitratos!$A$5:$A$17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Nitratos!$C$5:$C$17</c:f>
              <c:numCache>
                <c:formatCode>#,##0.00</c:formatCode>
                <c:ptCount val="13"/>
                <c:pt idx="0">
                  <c:v>8.5536725664424811</c:v>
                </c:pt>
                <c:pt idx="1">
                  <c:v>11.932632094833334</c:v>
                </c:pt>
                <c:pt idx="2">
                  <c:v>7.8029869745106391</c:v>
                </c:pt>
                <c:pt idx="3">
                  <c:v>8.8796592911888865</c:v>
                </c:pt>
                <c:pt idx="4">
                  <c:v>9.0764430017100022</c:v>
                </c:pt>
                <c:pt idx="5">
                  <c:v>7.0164243271764706</c:v>
                </c:pt>
                <c:pt idx="6">
                  <c:v>8.1747300593333332</c:v>
                </c:pt>
                <c:pt idx="7">
                  <c:v>9.914943112529766</c:v>
                </c:pt>
                <c:pt idx="8">
                  <c:v>11.78622964243414</c:v>
                </c:pt>
                <c:pt idx="9">
                  <c:v>14.225807626919799</c:v>
                </c:pt>
                <c:pt idx="10">
                  <c:v>10.540999148239106</c:v>
                </c:pt>
              </c:numCache>
            </c:numRef>
          </c:val>
        </c:ser>
        <c:ser>
          <c:idx val="2"/>
          <c:order val="2"/>
          <c:tx>
            <c:strRef>
              <c:f>Nitratos!$D$4</c:f>
              <c:strCache>
                <c:ptCount val="1"/>
                <c:pt idx="0">
                  <c:v>D.H. Cuencas Mediterráneas (83)</c:v>
                </c:pt>
              </c:strCache>
            </c:strRef>
          </c:tx>
          <c:cat>
            <c:numRef>
              <c:f>Nitratos!$A$5:$A$17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Nitratos!$D$5:$D$17</c:f>
              <c:numCache>
                <c:formatCode>#,##0.00</c:formatCode>
                <c:ptCount val="13"/>
                <c:pt idx="0">
                  <c:v>6.4329629363611112</c:v>
                </c:pt>
                <c:pt idx="1">
                  <c:v>10.217813932499997</c:v>
                </c:pt>
                <c:pt idx="2">
                  <c:v>9.0633875293020854</c:v>
                </c:pt>
                <c:pt idx="3">
                  <c:v>10.106341530204302</c:v>
                </c:pt>
                <c:pt idx="4">
                  <c:v>11.973244347777779</c:v>
                </c:pt>
                <c:pt idx="5">
                  <c:v>7.25</c:v>
                </c:pt>
                <c:pt idx="6">
                  <c:v>2.0203267233888891</c:v>
                </c:pt>
                <c:pt idx="7">
                  <c:v>8.3976459581250005</c:v>
                </c:pt>
                <c:pt idx="8">
                  <c:v>6.9030965911249993</c:v>
                </c:pt>
                <c:pt idx="9">
                  <c:v>6.5166735097123372</c:v>
                </c:pt>
                <c:pt idx="10">
                  <c:v>8.2734501938856528</c:v>
                </c:pt>
                <c:pt idx="11">
                  <c:v>5.9169994643946202</c:v>
                </c:pt>
                <c:pt idx="12">
                  <c:v>5.0980156519837498</c:v>
                </c:pt>
              </c:numCache>
            </c:numRef>
          </c:val>
        </c:ser>
        <c:ser>
          <c:idx val="3"/>
          <c:order val="3"/>
          <c:tx>
            <c:strRef>
              <c:f>Nitratos!$E$4</c:f>
              <c:strCache>
                <c:ptCount val="1"/>
                <c:pt idx="0">
                  <c:v>D.H. Segura (10)</c:v>
                </c:pt>
              </c:strCache>
            </c:strRef>
          </c:tx>
          <c:cat>
            <c:numRef>
              <c:f>Nitratos!$A$5:$A$17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Nitratos!$E$5:$E$17</c:f>
              <c:numCache>
                <c:formatCode>#,##0.00</c:formatCode>
                <c:ptCount val="13"/>
                <c:pt idx="7">
                  <c:v>1.5833333334999999</c:v>
                </c:pt>
                <c:pt idx="8">
                  <c:v>0.6142857117142857</c:v>
                </c:pt>
                <c:pt idx="9">
                  <c:v>1.6785714285714299</c:v>
                </c:pt>
                <c:pt idx="10">
                  <c:v>2.04666668176651</c:v>
                </c:pt>
                <c:pt idx="11">
                  <c:v>2.5354838693334201</c:v>
                </c:pt>
                <c:pt idx="12">
                  <c:v>1.81608060135024</c:v>
                </c:pt>
              </c:numCache>
            </c:numRef>
          </c:val>
        </c:ser>
        <c:ser>
          <c:idx val="4"/>
          <c:order val="4"/>
          <c:tx>
            <c:strRef>
              <c:f>Nitratos!$F$4</c:f>
              <c:strCache>
                <c:ptCount val="1"/>
                <c:pt idx="0">
                  <c:v>D.H. Guadalete-Barbate (75)</c:v>
                </c:pt>
              </c:strCache>
            </c:strRef>
          </c:tx>
          <c:cat>
            <c:numRef>
              <c:f>Nitratos!$A$5:$A$17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Nitratos!$F$5:$F$17</c:f>
              <c:numCache>
                <c:formatCode>#,##0.00</c:formatCode>
                <c:ptCount val="13"/>
                <c:pt idx="9">
                  <c:v>17.464549083560801</c:v>
                </c:pt>
                <c:pt idx="10">
                  <c:v>15.519931023159982</c:v>
                </c:pt>
                <c:pt idx="11">
                  <c:v>7.68033670508588</c:v>
                </c:pt>
                <c:pt idx="12">
                  <c:v>7.0297540993211003</c:v>
                </c:pt>
              </c:numCache>
            </c:numRef>
          </c:val>
        </c:ser>
        <c:ser>
          <c:idx val="5"/>
          <c:order val="5"/>
          <c:tx>
            <c:strRef>
              <c:f>Nitratos!$G$4</c:f>
              <c:strCache>
                <c:ptCount val="1"/>
                <c:pt idx="0">
                  <c:v>D.H. Tinto-Odiel-Piedras (66)</c:v>
                </c:pt>
              </c:strCache>
            </c:strRef>
          </c:tx>
          <c:cat>
            <c:numRef>
              <c:f>Nitratos!$A$5:$A$17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Nitratos!$G$5:$G$17</c:f>
              <c:numCache>
                <c:formatCode>#,##0.00</c:formatCode>
                <c:ptCount val="13"/>
                <c:pt idx="9">
                  <c:v>15.32887617504</c:v>
                </c:pt>
                <c:pt idx="10">
                  <c:v>12.190891708359301</c:v>
                </c:pt>
                <c:pt idx="11">
                  <c:v>9.9839884255124201</c:v>
                </c:pt>
                <c:pt idx="12">
                  <c:v>2.8129355013276398</c:v>
                </c:pt>
              </c:numCache>
            </c:numRef>
          </c:val>
        </c:ser>
        <c:ser>
          <c:idx val="6"/>
          <c:order val="6"/>
          <c:tx>
            <c:strRef>
              <c:f>Nitratos!$H$4</c:f>
              <c:strCache>
                <c:ptCount val="1"/>
                <c:pt idx="0">
                  <c:v>D.H. Guadiana (25)</c:v>
                </c:pt>
              </c:strCache>
            </c:strRef>
          </c:tx>
          <c:spPr>
            <a:ln>
              <a:solidFill>
                <a:srgbClr val="E329A5"/>
              </a:solidFill>
            </a:ln>
          </c:spPr>
          <c:marker>
            <c:spPr>
              <a:ln>
                <a:solidFill>
                  <a:srgbClr val="E329A5"/>
                </a:solidFill>
              </a:ln>
            </c:spPr>
          </c:marker>
          <c:cat>
            <c:numRef>
              <c:f>Nitratos!$A$5:$A$17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Nitratos!$H$5:$H$17</c:f>
              <c:numCache>
                <c:formatCode>General</c:formatCode>
                <c:ptCount val="13"/>
                <c:pt idx="9" formatCode="0.00">
                  <c:v>2.5916288057812502</c:v>
                </c:pt>
                <c:pt idx="10" formatCode="0.00">
                  <c:v>4.07896079130325</c:v>
                </c:pt>
                <c:pt idx="11" formatCode="0.00">
                  <c:v>3.7097357539315299</c:v>
                </c:pt>
                <c:pt idx="12" formatCode="0.00">
                  <c:v>2.1185564422799699</c:v>
                </c:pt>
              </c:numCache>
            </c:numRef>
          </c:val>
        </c:ser>
        <c:marker val="1"/>
        <c:axId val="94597504"/>
        <c:axId val="94599424"/>
      </c:lineChart>
      <c:catAx>
        <c:axId val="94597504"/>
        <c:scaling>
          <c:orientation val="minMax"/>
        </c:scaling>
        <c:axPos val="b"/>
        <c:numFmt formatCode="General" sourceLinked="1"/>
        <c:tickLblPos val="nextTo"/>
        <c:crossAx val="94599424"/>
        <c:crosses val="autoZero"/>
        <c:auto val="1"/>
        <c:lblAlgn val="ctr"/>
        <c:lblOffset val="100"/>
      </c:catAx>
      <c:valAx>
        <c:axId val="945994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mg/l</a:t>
                </a:r>
              </a:p>
            </c:rich>
          </c:tx>
          <c:layout>
            <c:manualLayout>
              <c:xMode val="edge"/>
              <c:yMode val="edge"/>
              <c:x val="1.2909174734900875E-2"/>
              <c:y val="0.31378244386118403"/>
            </c:manualLayout>
          </c:layout>
        </c:title>
        <c:numFmt formatCode="#,##0" sourceLinked="0"/>
        <c:majorTickMark val="none"/>
        <c:tickLblPos val="nextTo"/>
        <c:crossAx val="945975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6.0857683246025779E-2"/>
          <c:y val="0.77777976939874383"/>
          <c:w val="0.87413670801523247"/>
          <c:h val="0.20054257445461598"/>
        </c:manualLayout>
      </c:layout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3</xdr:row>
      <xdr:rowOff>19050</xdr:rowOff>
    </xdr:from>
    <xdr:to>
      <xdr:col>17</xdr:col>
      <xdr:colOff>733425</xdr:colOff>
      <xdr:row>19</xdr:row>
      <xdr:rowOff>57150</xdr:rowOff>
    </xdr:to>
    <xdr:graphicFrame macro="">
      <xdr:nvGraphicFramePr>
        <xdr:cNvPr id="4916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228600</xdr:colOff>
      <xdr:row>0</xdr:row>
      <xdr:rowOff>171450</xdr:rowOff>
    </xdr:from>
    <xdr:to>
      <xdr:col>3</xdr:col>
      <xdr:colOff>571500</xdr:colOff>
      <xdr:row>0</xdr:row>
      <xdr:rowOff>981075</xdr:rowOff>
    </xdr:to>
    <xdr:pic>
      <xdr:nvPicPr>
        <xdr:cNvPr id="49161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8600" y="171450"/>
          <a:ext cx="26289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3</xdr:row>
      <xdr:rowOff>0</xdr:rowOff>
    </xdr:from>
    <xdr:to>
      <xdr:col>20</xdr:col>
      <xdr:colOff>200025</xdr:colOff>
      <xdr:row>19</xdr:row>
      <xdr:rowOff>209550</xdr:rowOff>
    </xdr:to>
    <xdr:graphicFrame macro="">
      <xdr:nvGraphicFramePr>
        <xdr:cNvPr id="41997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171450</xdr:colOff>
      <xdr:row>0</xdr:row>
      <xdr:rowOff>142875</xdr:rowOff>
    </xdr:from>
    <xdr:to>
      <xdr:col>3</xdr:col>
      <xdr:colOff>876300</xdr:colOff>
      <xdr:row>0</xdr:row>
      <xdr:rowOff>952500</xdr:rowOff>
    </xdr:to>
    <xdr:pic>
      <xdr:nvPicPr>
        <xdr:cNvPr id="41998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142875"/>
          <a:ext cx="26289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2</xdr:row>
      <xdr:rowOff>161925</xdr:rowOff>
    </xdr:from>
    <xdr:to>
      <xdr:col>20</xdr:col>
      <xdr:colOff>28575</xdr:colOff>
      <xdr:row>21</xdr:row>
      <xdr:rowOff>152400</xdr:rowOff>
    </xdr:to>
    <xdr:graphicFrame macro="">
      <xdr:nvGraphicFramePr>
        <xdr:cNvPr id="3688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142875</xdr:rowOff>
    </xdr:from>
    <xdr:to>
      <xdr:col>3</xdr:col>
      <xdr:colOff>847725</xdr:colOff>
      <xdr:row>0</xdr:row>
      <xdr:rowOff>952500</xdr:rowOff>
    </xdr:to>
    <xdr:pic>
      <xdr:nvPicPr>
        <xdr:cNvPr id="36882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875" y="142875"/>
          <a:ext cx="26289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723900</xdr:colOff>
      <xdr:row>3</xdr:row>
      <xdr:rowOff>66675</xdr:rowOff>
    </xdr:from>
    <xdr:to>
      <xdr:col>18</xdr:col>
      <xdr:colOff>752475</xdr:colOff>
      <xdr:row>20</xdr:row>
      <xdr:rowOff>19050</xdr:rowOff>
    </xdr:to>
    <xdr:graphicFrame macro="">
      <xdr:nvGraphicFramePr>
        <xdr:cNvPr id="514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123825</xdr:colOff>
      <xdr:row>0</xdr:row>
      <xdr:rowOff>142875</xdr:rowOff>
    </xdr:from>
    <xdr:to>
      <xdr:col>3</xdr:col>
      <xdr:colOff>676275</xdr:colOff>
      <xdr:row>0</xdr:row>
      <xdr:rowOff>952500</xdr:rowOff>
    </xdr:to>
    <xdr:pic>
      <xdr:nvPicPr>
        <xdr:cNvPr id="5150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42875"/>
          <a:ext cx="26289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workbookViewId="0">
      <selection activeCell="A40" sqref="A40"/>
    </sheetView>
  </sheetViews>
  <sheetFormatPr baseColWidth="10" defaultRowHeight="12.75"/>
  <sheetData>
    <row r="1" spans="1:8" ht="107.45" customHeight="1"/>
    <row r="2" spans="1:8" ht="18" customHeight="1">
      <c r="A2" s="71" t="s">
        <v>22</v>
      </c>
    </row>
    <row r="3" spans="1:8" ht="25.5">
      <c r="A3" s="1" t="s">
        <v>20</v>
      </c>
      <c r="B3" s="1" t="s">
        <v>21</v>
      </c>
    </row>
    <row r="4" spans="1:8" ht="51">
      <c r="A4" s="2"/>
      <c r="B4" s="3" t="str">
        <f t="shared" ref="B4:H4" si="0">B20&amp;" ("&amp;INT(B38)&amp;")"</f>
        <v>C. Atlántica Andaluza (30)</v>
      </c>
      <c r="C4" s="3" t="str">
        <f t="shared" si="0"/>
        <v>D.H. Guadalquivir (154)</v>
      </c>
      <c r="D4" s="3" t="str">
        <f t="shared" si="0"/>
        <v>D.H. Cuencas Mediterráneas (80)</v>
      </c>
      <c r="E4" s="3" t="str">
        <f t="shared" si="0"/>
        <v>D.H. Segura (9)</v>
      </c>
      <c r="F4" s="3" t="str">
        <f t="shared" si="0"/>
        <v>D.H. Guadalete-Barbate (71)</v>
      </c>
      <c r="G4" s="3" t="str">
        <f t="shared" si="0"/>
        <v>D.H. Tinto-Odiel-Piedras (57)</v>
      </c>
      <c r="H4" s="3" t="str">
        <f t="shared" si="0"/>
        <v>D.H. Guadiana (27)</v>
      </c>
    </row>
    <row r="5" spans="1:8">
      <c r="A5" s="5">
        <v>2000</v>
      </c>
      <c r="B5" s="6">
        <v>6.5688246690243899</v>
      </c>
      <c r="C5" s="6">
        <v>7.8684662251282038</v>
      </c>
      <c r="D5" s="6">
        <v>8.1226330549134609</v>
      </c>
      <c r="E5" s="7"/>
      <c r="F5" s="7"/>
      <c r="G5" s="14"/>
      <c r="H5" s="15"/>
    </row>
    <row r="6" spans="1:8">
      <c r="A6" s="5">
        <v>2001</v>
      </c>
      <c r="B6" s="6">
        <v>6.6182474777317069</v>
      </c>
      <c r="C6" s="6">
        <v>7.7860177369083354</v>
      </c>
      <c r="D6" s="6">
        <v>8.1926369232718468</v>
      </c>
      <c r="E6" s="7"/>
      <c r="F6" s="7"/>
      <c r="G6" s="14"/>
      <c r="H6" s="15"/>
    </row>
    <row r="7" spans="1:8">
      <c r="A7" s="5">
        <v>2002</v>
      </c>
      <c r="B7" s="6">
        <v>6.6341458257272725</v>
      </c>
      <c r="C7" s="6">
        <v>7.7695834235166652</v>
      </c>
      <c r="D7" s="7">
        <v>8.1310623848252419</v>
      </c>
      <c r="E7" s="7"/>
      <c r="F7" s="7"/>
      <c r="G7" s="14"/>
      <c r="H7" s="15"/>
    </row>
    <row r="8" spans="1:8">
      <c r="A8" s="5">
        <v>2003</v>
      </c>
      <c r="B8" s="6">
        <v>5.9790555556500005</v>
      </c>
      <c r="C8" s="6">
        <v>7.8252454004333325</v>
      </c>
      <c r="D8" s="7">
        <v>7.8504256653899986</v>
      </c>
      <c r="E8" s="7"/>
      <c r="F8" s="7"/>
      <c r="G8" s="14"/>
      <c r="H8" s="15"/>
    </row>
    <row r="9" spans="1:8">
      <c r="A9" s="5">
        <v>2004</v>
      </c>
      <c r="B9" s="6">
        <v>6.5765602360294118</v>
      </c>
      <c r="C9" s="6">
        <v>7.8676956573779506</v>
      </c>
      <c r="D9" s="7">
        <v>8.0369145049906532</v>
      </c>
      <c r="E9" s="7"/>
      <c r="F9" s="7"/>
      <c r="G9" s="14"/>
      <c r="H9" s="15"/>
    </row>
    <row r="10" spans="1:8">
      <c r="A10" s="5">
        <v>2005</v>
      </c>
      <c r="B10" s="7">
        <v>6.7218520297352944</v>
      </c>
      <c r="C10" s="7">
        <v>7.9642642370697683</v>
      </c>
      <c r="D10" s="9">
        <v>7.7750000159999999</v>
      </c>
      <c r="E10" s="7"/>
      <c r="F10" s="7"/>
      <c r="G10" s="14"/>
      <c r="H10" s="15"/>
    </row>
    <row r="11" spans="1:8">
      <c r="A11" s="5">
        <v>2006</v>
      </c>
      <c r="B11" s="7">
        <v>6.5474546865185195</v>
      </c>
      <c r="C11" s="7">
        <v>7.8954858192711885</v>
      </c>
      <c r="D11" s="9"/>
      <c r="E11" s="7"/>
      <c r="F11" s="7"/>
      <c r="G11" s="14"/>
      <c r="H11" s="15"/>
    </row>
    <row r="12" spans="1:8">
      <c r="A12" s="5">
        <v>2007</v>
      </c>
      <c r="B12" s="7">
        <v>6.3561904468095243</v>
      </c>
      <c r="C12" s="7">
        <v>7.9051537094965534</v>
      </c>
      <c r="D12" s="7">
        <v>8.2186666678800009</v>
      </c>
      <c r="E12" s="7">
        <v>8.2428571838571436</v>
      </c>
      <c r="F12" s="7"/>
      <c r="G12" s="14"/>
      <c r="H12" s="15"/>
    </row>
    <row r="13" spans="1:8">
      <c r="A13" s="5">
        <v>2008</v>
      </c>
      <c r="B13" s="6">
        <v>5.8407143865714284</v>
      </c>
      <c r="C13" s="6"/>
      <c r="D13" s="6">
        <v>8.0595454768181796</v>
      </c>
      <c r="E13" s="7">
        <v>8.2214286668571432</v>
      </c>
      <c r="F13" s="7"/>
      <c r="G13" s="14"/>
      <c r="H13" s="15"/>
    </row>
    <row r="14" spans="1:8">
      <c r="A14" s="5">
        <v>2009</v>
      </c>
      <c r="B14" s="33"/>
      <c r="C14" s="34">
        <v>7.7480311613244988</v>
      </c>
      <c r="D14" s="34">
        <v>8.1276894274986144</v>
      </c>
      <c r="E14" s="34">
        <v>8.2816326530612194</v>
      </c>
      <c r="F14" s="34">
        <v>8.0548273095189895</v>
      </c>
      <c r="G14" s="35">
        <v>6.9149093706406699</v>
      </c>
      <c r="H14" s="30"/>
    </row>
    <row r="15" spans="1:8">
      <c r="A15" s="16">
        <v>2010</v>
      </c>
      <c r="B15" s="36"/>
      <c r="C15" s="37">
        <v>7.6067580653972637</v>
      </c>
      <c r="D15" s="37">
        <v>8.1229001182210698</v>
      </c>
      <c r="E15" s="37">
        <v>8.4142853873116596</v>
      </c>
      <c r="F15" s="37">
        <v>8.0803138415018694</v>
      </c>
      <c r="G15" s="38">
        <v>6.9497786704450801</v>
      </c>
      <c r="H15" s="45">
        <v>7.85841173637374</v>
      </c>
    </row>
    <row r="16" spans="1:8">
      <c r="A16" s="17">
        <v>2011</v>
      </c>
      <c r="B16" s="31"/>
      <c r="C16" s="32"/>
      <c r="D16" s="32">
        <v>8.0902636136562904</v>
      </c>
      <c r="E16" s="32">
        <v>8.0227420176229192</v>
      </c>
      <c r="F16" s="32">
        <v>7.6710714186940896</v>
      </c>
      <c r="G16" s="32">
        <v>7.5637974799433803</v>
      </c>
      <c r="H16" s="44">
        <v>7.8748792646011898</v>
      </c>
    </row>
    <row r="17" spans="1:8">
      <c r="A17" s="17">
        <v>2012</v>
      </c>
      <c r="B17" s="40"/>
      <c r="C17" s="18"/>
      <c r="D17" s="18">
        <v>8.0590910911560094</v>
      </c>
      <c r="E17" s="18">
        <v>8.1966771935728495</v>
      </c>
      <c r="F17" s="18"/>
      <c r="G17" s="18"/>
      <c r="H17" s="46">
        <v>7.9536232533662199</v>
      </c>
    </row>
    <row r="18" spans="1:8">
      <c r="F18" s="53"/>
      <c r="G18" s="53"/>
    </row>
    <row r="19" spans="1:8">
      <c r="A19" s="72" t="s">
        <v>0</v>
      </c>
      <c r="B19" s="24"/>
      <c r="C19" s="65"/>
      <c r="D19" s="65"/>
      <c r="E19" s="65"/>
      <c r="F19" s="65"/>
      <c r="G19" s="65"/>
      <c r="H19" s="66"/>
    </row>
    <row r="20" spans="1:8" ht="51">
      <c r="A20" s="2"/>
      <c r="B20" s="50" t="s">
        <v>6</v>
      </c>
      <c r="C20" s="50" t="s">
        <v>7</v>
      </c>
      <c r="D20" s="50" t="s">
        <v>8</v>
      </c>
      <c r="E20" s="50" t="s">
        <v>9</v>
      </c>
      <c r="F20" s="50" t="s">
        <v>10</v>
      </c>
      <c r="G20" s="51" t="s">
        <v>11</v>
      </c>
      <c r="H20" s="52" t="s">
        <v>12</v>
      </c>
    </row>
    <row r="21" spans="1:8">
      <c r="A21" s="10">
        <v>2000</v>
      </c>
      <c r="B21" s="2">
        <v>41</v>
      </c>
      <c r="C21" s="2">
        <v>117</v>
      </c>
      <c r="D21" s="2">
        <v>104</v>
      </c>
      <c r="E21" s="10"/>
      <c r="F21" s="2"/>
      <c r="G21" s="22"/>
      <c r="H21" s="15"/>
    </row>
    <row r="22" spans="1:8">
      <c r="A22" s="10">
        <v>2001</v>
      </c>
      <c r="B22" s="2">
        <v>41</v>
      </c>
      <c r="C22" s="2">
        <v>120</v>
      </c>
      <c r="D22" s="2">
        <v>103</v>
      </c>
      <c r="E22" s="10"/>
      <c r="F22" s="2"/>
      <c r="G22" s="22"/>
      <c r="H22" s="15"/>
    </row>
    <row r="23" spans="1:8">
      <c r="A23" s="10">
        <v>2002</v>
      </c>
      <c r="B23" s="2">
        <v>44</v>
      </c>
      <c r="C23" s="2">
        <v>120</v>
      </c>
      <c r="D23" s="10">
        <v>103</v>
      </c>
      <c r="E23" s="10"/>
      <c r="F23" s="2"/>
      <c r="G23" s="22"/>
      <c r="H23" s="15"/>
    </row>
    <row r="24" spans="1:8">
      <c r="A24" s="10">
        <v>2003</v>
      </c>
      <c r="B24" s="2">
        <v>20</v>
      </c>
      <c r="C24" s="2">
        <v>120</v>
      </c>
      <c r="D24" s="10">
        <v>100</v>
      </c>
      <c r="E24" s="10"/>
      <c r="F24" s="2"/>
      <c r="G24" s="22"/>
      <c r="H24" s="15"/>
    </row>
    <row r="25" spans="1:8">
      <c r="A25" s="10">
        <v>2004</v>
      </c>
      <c r="B25" s="2">
        <v>34</v>
      </c>
      <c r="C25" s="2">
        <v>127</v>
      </c>
      <c r="D25" s="10">
        <v>107</v>
      </c>
      <c r="E25" s="2"/>
      <c r="F25" s="2"/>
      <c r="G25" s="22"/>
      <c r="H25" s="15"/>
    </row>
    <row r="26" spans="1:8">
      <c r="A26" s="10">
        <v>2005</v>
      </c>
      <c r="B26" s="10">
        <v>34</v>
      </c>
      <c r="C26" s="10">
        <v>129</v>
      </c>
      <c r="D26" s="2">
        <v>3</v>
      </c>
      <c r="E26" s="10"/>
      <c r="F26" s="2"/>
      <c r="G26" s="22"/>
      <c r="H26" s="15"/>
    </row>
    <row r="27" spans="1:8">
      <c r="A27" s="10">
        <v>2006</v>
      </c>
      <c r="B27" s="10">
        <v>27</v>
      </c>
      <c r="C27" s="10">
        <v>118</v>
      </c>
      <c r="D27" s="2"/>
      <c r="E27" s="10"/>
      <c r="F27" s="2"/>
      <c r="G27" s="22"/>
      <c r="H27" s="15"/>
    </row>
    <row r="28" spans="1:8">
      <c r="A28" s="10">
        <v>2007</v>
      </c>
      <c r="B28" s="10">
        <v>21</v>
      </c>
      <c r="C28" s="10">
        <v>145</v>
      </c>
      <c r="D28" s="10">
        <v>25</v>
      </c>
      <c r="E28" s="10">
        <v>7</v>
      </c>
      <c r="F28" s="2"/>
      <c r="G28" s="22"/>
      <c r="H28" s="15"/>
    </row>
    <row r="29" spans="1:8">
      <c r="A29" s="10">
        <v>2008</v>
      </c>
      <c r="B29" s="2">
        <v>7</v>
      </c>
      <c r="C29" s="2"/>
      <c r="D29" s="2">
        <v>110</v>
      </c>
      <c r="E29" s="10">
        <v>7</v>
      </c>
      <c r="F29" s="2"/>
      <c r="G29" s="22"/>
      <c r="H29" s="15"/>
    </row>
    <row r="30" spans="1:8">
      <c r="A30" s="19">
        <v>2009</v>
      </c>
      <c r="B30" s="20"/>
      <c r="C30" s="20">
        <v>342</v>
      </c>
      <c r="D30" s="20">
        <v>136</v>
      </c>
      <c r="E30" s="19">
        <v>7</v>
      </c>
      <c r="F30" s="20">
        <v>70</v>
      </c>
      <c r="G30" s="23">
        <v>57</v>
      </c>
      <c r="H30" s="15"/>
    </row>
    <row r="31" spans="1:8">
      <c r="A31" s="15">
        <v>2010</v>
      </c>
      <c r="B31" s="15"/>
      <c r="C31" s="15">
        <v>201</v>
      </c>
      <c r="D31" s="15">
        <v>15</v>
      </c>
      <c r="E31" s="15">
        <v>8</v>
      </c>
      <c r="F31" s="15">
        <v>88</v>
      </c>
      <c r="G31" s="24">
        <v>64</v>
      </c>
      <c r="H31" s="15">
        <v>29</v>
      </c>
    </row>
    <row r="32" spans="1:8">
      <c r="A32" s="21">
        <v>2011</v>
      </c>
      <c r="B32" s="27"/>
      <c r="C32" s="27"/>
      <c r="D32" s="27">
        <v>137</v>
      </c>
      <c r="E32" s="28">
        <v>16</v>
      </c>
      <c r="F32" s="27">
        <v>54</v>
      </c>
      <c r="G32" s="29">
        <v>49</v>
      </c>
      <c r="H32" s="30">
        <v>30</v>
      </c>
    </row>
    <row r="33" spans="1:10">
      <c r="A33" s="21">
        <v>2012</v>
      </c>
      <c r="B33" s="42"/>
      <c r="C33" s="42"/>
      <c r="D33" s="42">
        <v>11</v>
      </c>
      <c r="E33" s="21">
        <v>9</v>
      </c>
      <c r="F33" s="42"/>
      <c r="G33" s="43"/>
      <c r="H33" s="41">
        <v>23</v>
      </c>
    </row>
    <row r="34" spans="1:10">
      <c r="A34" s="10"/>
      <c r="B34" s="2"/>
      <c r="C34" s="2"/>
      <c r="D34" s="2"/>
      <c r="E34" s="10"/>
      <c r="F34" s="2"/>
      <c r="G34" s="22"/>
      <c r="H34" s="15"/>
    </row>
    <row r="35" spans="1:10">
      <c r="A35" s="2" t="s">
        <v>1</v>
      </c>
      <c r="B35" s="2">
        <f>SUM(B21:B33)</f>
        <v>269</v>
      </c>
      <c r="C35" s="2">
        <f t="shared" ref="C35:H35" si="1">SUM(C21:C33)</f>
        <v>1539</v>
      </c>
      <c r="D35" s="2">
        <f t="shared" si="1"/>
        <v>954</v>
      </c>
      <c r="E35" s="2">
        <f t="shared" si="1"/>
        <v>54</v>
      </c>
      <c r="F35" s="2">
        <f t="shared" si="1"/>
        <v>212</v>
      </c>
      <c r="G35" s="2">
        <f t="shared" si="1"/>
        <v>170</v>
      </c>
      <c r="H35" s="2">
        <f t="shared" si="1"/>
        <v>82</v>
      </c>
    </row>
    <row r="36" spans="1:10">
      <c r="A36" s="2"/>
      <c r="B36" s="2"/>
      <c r="C36" s="2"/>
      <c r="D36" s="2"/>
      <c r="E36" s="2"/>
      <c r="F36" s="2"/>
      <c r="G36" s="22"/>
      <c r="H36" s="15"/>
    </row>
    <row r="37" spans="1:10">
      <c r="A37" s="2" t="s">
        <v>2</v>
      </c>
      <c r="B37" s="11">
        <f>AVERAGE(B21:B33)</f>
        <v>29.888888888888889</v>
      </c>
      <c r="C37" s="11">
        <f t="shared" ref="C37:H37" si="2">AVERAGE(C21:C33)</f>
        <v>153.9</v>
      </c>
      <c r="D37" s="11">
        <f t="shared" si="2"/>
        <v>79.5</v>
      </c>
      <c r="E37" s="11">
        <f t="shared" si="2"/>
        <v>9</v>
      </c>
      <c r="F37" s="11">
        <f t="shared" si="2"/>
        <v>70.666666666666671</v>
      </c>
      <c r="G37" s="11">
        <f t="shared" si="2"/>
        <v>56.666666666666664</v>
      </c>
      <c r="H37" s="11">
        <f t="shared" si="2"/>
        <v>27.333333333333332</v>
      </c>
    </row>
    <row r="38" spans="1:10">
      <c r="A38" s="2" t="s">
        <v>3</v>
      </c>
      <c r="B38" s="12">
        <f t="shared" ref="B38:H38" si="3">ROUND(B37,0)</f>
        <v>30</v>
      </c>
      <c r="C38" s="12">
        <f t="shared" si="3"/>
        <v>154</v>
      </c>
      <c r="D38" s="12">
        <f t="shared" si="3"/>
        <v>80</v>
      </c>
      <c r="E38" s="12">
        <f t="shared" si="3"/>
        <v>9</v>
      </c>
      <c r="F38" s="12">
        <f t="shared" si="3"/>
        <v>71</v>
      </c>
      <c r="G38" s="25">
        <f t="shared" si="3"/>
        <v>57</v>
      </c>
      <c r="H38" s="39">
        <f t="shared" si="3"/>
        <v>27</v>
      </c>
    </row>
    <row r="40" spans="1:10">
      <c r="A40" t="s">
        <v>23</v>
      </c>
    </row>
    <row r="42" spans="1:10" ht="50.25" customHeight="1">
      <c r="A42" s="73" t="s">
        <v>14</v>
      </c>
      <c r="B42" s="74"/>
      <c r="C42" s="74"/>
      <c r="D42" s="74"/>
      <c r="E42" s="74"/>
      <c r="F42" s="74"/>
      <c r="G42" s="74"/>
      <c r="H42" s="74"/>
      <c r="I42" s="74"/>
      <c r="J42" s="74"/>
    </row>
  </sheetData>
  <mergeCells count="1">
    <mergeCell ref="A42:J4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2"/>
  <sheetViews>
    <sheetView workbookViewId="0">
      <selection activeCell="A2" sqref="A2"/>
    </sheetView>
  </sheetViews>
  <sheetFormatPr baseColWidth="10" defaultColWidth="9.140625" defaultRowHeight="12.75"/>
  <cols>
    <col min="2" max="2" width="8.85546875" customWidth="1"/>
    <col min="3" max="3" width="10.85546875" customWidth="1"/>
    <col min="4" max="4" width="18.28515625" customWidth="1"/>
    <col min="5" max="5" width="10.5703125" customWidth="1"/>
    <col min="6" max="6" width="12.42578125" customWidth="1"/>
    <col min="7" max="7" width="10.7109375" customWidth="1"/>
  </cols>
  <sheetData>
    <row r="1" spans="1:15" ht="99.75" customHeight="1"/>
    <row r="2" spans="1:15" ht="17.25" customHeight="1">
      <c r="A2" s="48" t="s">
        <v>24</v>
      </c>
    </row>
    <row r="3" spans="1:15" ht="51">
      <c r="A3" s="1" t="s">
        <v>18</v>
      </c>
      <c r="B3" s="1" t="s">
        <v>19</v>
      </c>
    </row>
    <row r="4" spans="1:15" ht="51">
      <c r="A4" s="2"/>
      <c r="B4" s="3" t="str">
        <f t="shared" ref="B4:H4" si="0">B20&amp;" ("&amp;INT(B38)&amp;")"</f>
        <v>C. Atlántica Andaluza (35)</v>
      </c>
      <c r="C4" s="3" t="str">
        <f t="shared" si="0"/>
        <v>D.H. Guadalquivir (160)</v>
      </c>
      <c r="D4" s="3" t="str">
        <f t="shared" si="0"/>
        <v>D.H. Cuencas Mediterráneas (94)</v>
      </c>
      <c r="E4" s="3" t="str">
        <f t="shared" si="0"/>
        <v>D.H. Segura (7)</v>
      </c>
      <c r="F4" s="3" t="str">
        <f t="shared" si="0"/>
        <v>D.H. Guadalete-Barbate (73)</v>
      </c>
      <c r="G4" s="3" t="str">
        <f t="shared" si="0"/>
        <v>D.H. Tinto-Odiel-Piedras (65)</v>
      </c>
      <c r="H4" s="3" t="str">
        <f t="shared" si="0"/>
        <v>D.H. Guadiana (19)</v>
      </c>
      <c r="L4" s="4"/>
      <c r="M4" s="4"/>
      <c r="N4" s="4"/>
      <c r="O4" s="4"/>
    </row>
    <row r="5" spans="1:15">
      <c r="A5" s="5">
        <v>2000</v>
      </c>
      <c r="B5" s="6">
        <v>996.35117567750012</v>
      </c>
      <c r="C5" s="6">
        <v>1410.0072547735042</v>
      </c>
      <c r="D5" s="6">
        <v>939.488685929604</v>
      </c>
      <c r="E5" s="7"/>
      <c r="F5" s="7"/>
      <c r="G5" s="14"/>
      <c r="H5" s="15"/>
      <c r="K5" s="8"/>
      <c r="O5" s="8"/>
    </row>
    <row r="6" spans="1:15">
      <c r="A6" s="5">
        <v>2001</v>
      </c>
      <c r="B6" s="6">
        <v>741.92683542512191</v>
      </c>
      <c r="C6" s="6">
        <v>1183.522564315</v>
      </c>
      <c r="D6" s="6">
        <v>1069.804769922323</v>
      </c>
      <c r="E6" s="7"/>
      <c r="F6" s="7"/>
      <c r="G6" s="14"/>
      <c r="H6" s="15"/>
      <c r="K6" s="8"/>
      <c r="O6" s="8"/>
    </row>
    <row r="7" spans="1:15">
      <c r="A7" s="5">
        <v>2002</v>
      </c>
      <c r="B7" s="6">
        <v>712.04018757522726</v>
      </c>
      <c r="C7" s="6">
        <v>1277.4029770858331</v>
      </c>
      <c r="D7" s="7"/>
      <c r="E7" s="7"/>
      <c r="F7" s="7"/>
      <c r="G7" s="14"/>
      <c r="H7" s="15"/>
      <c r="K7" s="8"/>
      <c r="N7" s="8"/>
      <c r="O7" s="8"/>
    </row>
    <row r="8" spans="1:15">
      <c r="A8" s="5">
        <v>2003</v>
      </c>
      <c r="B8" s="6">
        <v>756.93333332999998</v>
      </c>
      <c r="C8" s="6">
        <v>1268.3950556291666</v>
      </c>
      <c r="D8" s="7"/>
      <c r="E8" s="7"/>
      <c r="F8" s="7"/>
      <c r="G8" s="14"/>
      <c r="H8" s="15"/>
      <c r="K8" s="8"/>
      <c r="N8" s="8"/>
      <c r="O8" s="8"/>
    </row>
    <row r="9" spans="1:15">
      <c r="A9" s="5">
        <v>2004</v>
      </c>
      <c r="B9" s="6">
        <v>656.52748592499995</v>
      </c>
      <c r="C9" s="6">
        <v>1063.6004363094489</v>
      </c>
      <c r="D9" s="7"/>
      <c r="E9" s="7"/>
      <c r="F9" s="7"/>
      <c r="G9" s="14"/>
      <c r="H9" s="15"/>
      <c r="K9" s="8"/>
      <c r="N9" s="8"/>
      <c r="O9" s="8"/>
    </row>
    <row r="10" spans="1:15">
      <c r="A10" s="5">
        <v>2005</v>
      </c>
      <c r="B10" s="7">
        <v>777.60133689411759</v>
      </c>
      <c r="C10" s="7">
        <v>1182.3384937325579</v>
      </c>
      <c r="D10" s="9">
        <v>563.5</v>
      </c>
      <c r="E10" s="7"/>
      <c r="F10" s="7"/>
      <c r="G10" s="14"/>
      <c r="H10" s="15"/>
      <c r="K10" s="8"/>
      <c r="L10" s="8"/>
      <c r="M10" s="8"/>
      <c r="O10" s="8"/>
    </row>
    <row r="11" spans="1:15">
      <c r="A11" s="5">
        <v>2006</v>
      </c>
      <c r="B11" s="7">
        <v>572.90263748851851</v>
      </c>
      <c r="C11" s="7">
        <v>1189.2761312898435</v>
      </c>
      <c r="D11" s="9"/>
      <c r="E11" s="7"/>
      <c r="F11" s="7"/>
      <c r="G11" s="14"/>
      <c r="H11" s="15"/>
      <c r="K11" s="8"/>
      <c r="L11" s="8"/>
      <c r="M11" s="8"/>
      <c r="O11" s="8"/>
    </row>
    <row r="12" spans="1:15">
      <c r="A12" s="5">
        <v>2007</v>
      </c>
      <c r="B12" s="7">
        <v>800.1397058814706</v>
      </c>
      <c r="C12" s="7">
        <v>945.79179034024378</v>
      </c>
      <c r="D12" s="7">
        <v>1505.1999998480001</v>
      </c>
      <c r="E12" s="7">
        <v>558.14285714285711</v>
      </c>
      <c r="F12" s="7"/>
      <c r="G12" s="14"/>
      <c r="H12" s="15"/>
      <c r="K12" s="8"/>
      <c r="L12" s="8"/>
      <c r="M12" s="8"/>
      <c r="N12" s="8"/>
      <c r="O12" s="8"/>
    </row>
    <row r="13" spans="1:15">
      <c r="A13" s="5">
        <v>2008</v>
      </c>
      <c r="B13" s="6">
        <v>1000.7670403273811</v>
      </c>
      <c r="C13" s="6">
        <v>1326.0475840212559</v>
      </c>
      <c r="D13" s="6">
        <v>1446.739393910909</v>
      </c>
      <c r="E13" s="7">
        <v>629.85714285714289</v>
      </c>
      <c r="F13" s="7"/>
      <c r="G13" s="14"/>
      <c r="H13" s="15"/>
      <c r="K13" s="8"/>
      <c r="O13" s="8"/>
    </row>
    <row r="14" spans="1:15">
      <c r="A14" s="5">
        <v>2009</v>
      </c>
      <c r="B14" s="6"/>
      <c r="C14" s="7">
        <v>1191.00413177615</v>
      </c>
      <c r="D14" s="7">
        <v>2328.2492427175398</v>
      </c>
      <c r="E14" s="7">
        <v>525.53061224489795</v>
      </c>
      <c r="F14" s="7">
        <v>3338.2755830158399</v>
      </c>
      <c r="G14" s="58">
        <v>903.64420529906602</v>
      </c>
      <c r="H14" s="59">
        <v>508.50885258489501</v>
      </c>
    </row>
    <row r="15" spans="1:15">
      <c r="A15" s="16">
        <v>2010</v>
      </c>
      <c r="B15" s="60"/>
      <c r="C15" s="61">
        <v>1200.5610390204899</v>
      </c>
      <c r="D15" s="61">
        <v>1451.4569920516601</v>
      </c>
      <c r="E15" s="61">
        <v>565.142857142857</v>
      </c>
      <c r="F15" s="61">
        <v>2381.5537026188499</v>
      </c>
      <c r="G15" s="62">
        <v>563.37036625948804</v>
      </c>
      <c r="H15" s="63">
        <v>274.07166718376999</v>
      </c>
    </row>
    <row r="16" spans="1:15">
      <c r="A16" s="17">
        <v>2011</v>
      </c>
      <c r="B16" s="67"/>
      <c r="C16" s="18"/>
      <c r="D16" s="18">
        <v>751.90088848031303</v>
      </c>
      <c r="E16" s="18">
        <v>573</v>
      </c>
      <c r="F16" s="18">
        <v>579.22950782150497</v>
      </c>
      <c r="G16" s="18">
        <v>893.442857080576</v>
      </c>
      <c r="H16" s="59">
        <v>421.97</v>
      </c>
    </row>
    <row r="17" spans="1:8">
      <c r="A17" s="17">
        <v>2012</v>
      </c>
      <c r="B17" s="67"/>
      <c r="C17" s="18"/>
      <c r="D17" s="18">
        <v>1070.7438631729301</v>
      </c>
      <c r="E17" s="18">
        <v>313.66954741784701</v>
      </c>
      <c r="F17" s="18">
        <v>4138.5805168986099</v>
      </c>
      <c r="G17" s="18">
        <v>677.29291671117096</v>
      </c>
      <c r="H17" s="59">
        <v>745.90038018172197</v>
      </c>
    </row>
    <row r="18" spans="1:8">
      <c r="F18" s="53"/>
      <c r="G18" s="53"/>
    </row>
    <row r="19" spans="1:8">
      <c r="A19" s="64" t="s">
        <v>0</v>
      </c>
      <c r="B19" s="65"/>
      <c r="C19" s="65"/>
      <c r="D19" s="65"/>
      <c r="E19" s="65"/>
      <c r="F19" s="65"/>
      <c r="G19" s="65"/>
      <c r="H19" s="66"/>
    </row>
    <row r="20" spans="1:8" ht="38.25">
      <c r="A20" s="49"/>
      <c r="B20" s="50" t="s">
        <v>6</v>
      </c>
      <c r="C20" s="50" t="s">
        <v>7</v>
      </c>
      <c r="D20" s="50" t="s">
        <v>8</v>
      </c>
      <c r="E20" s="50" t="s">
        <v>9</v>
      </c>
      <c r="F20" s="50" t="s">
        <v>10</v>
      </c>
      <c r="G20" s="51" t="s">
        <v>11</v>
      </c>
      <c r="H20" s="52" t="s">
        <v>12</v>
      </c>
    </row>
    <row r="21" spans="1:8">
      <c r="A21" s="10">
        <v>2000</v>
      </c>
      <c r="B21" s="2">
        <v>36</v>
      </c>
      <c r="C21" s="2">
        <v>117</v>
      </c>
      <c r="D21" s="2">
        <v>101</v>
      </c>
      <c r="E21" s="10"/>
      <c r="F21" s="2"/>
      <c r="G21" s="22"/>
      <c r="H21" s="15"/>
    </row>
    <row r="22" spans="1:8">
      <c r="A22" s="10">
        <v>2001</v>
      </c>
      <c r="B22" s="2">
        <v>41</v>
      </c>
      <c r="C22" s="2">
        <v>120</v>
      </c>
      <c r="D22" s="2">
        <v>99</v>
      </c>
      <c r="E22" s="10"/>
      <c r="F22" s="2"/>
      <c r="G22" s="22"/>
      <c r="H22" s="15"/>
    </row>
    <row r="23" spans="1:8">
      <c r="A23" s="10">
        <v>2002</v>
      </c>
      <c r="B23" s="2">
        <v>44</v>
      </c>
      <c r="C23" s="2">
        <v>120</v>
      </c>
      <c r="D23" s="10"/>
      <c r="E23" s="10"/>
      <c r="F23" s="2"/>
      <c r="G23" s="22"/>
      <c r="H23" s="15"/>
    </row>
    <row r="24" spans="1:8">
      <c r="A24" s="10">
        <v>2003</v>
      </c>
      <c r="B24" s="2">
        <v>20</v>
      </c>
      <c r="C24" s="2">
        <v>120</v>
      </c>
      <c r="D24" s="10"/>
      <c r="E24" s="10"/>
      <c r="F24" s="2"/>
      <c r="G24" s="22"/>
      <c r="H24" s="15"/>
    </row>
    <row r="25" spans="1:8">
      <c r="A25" s="10">
        <v>2004</v>
      </c>
      <c r="B25" s="2">
        <v>34</v>
      </c>
      <c r="C25" s="2">
        <v>127</v>
      </c>
      <c r="D25" s="10"/>
      <c r="E25" s="2"/>
      <c r="F25" s="2"/>
      <c r="G25" s="22"/>
      <c r="H25" s="15"/>
    </row>
    <row r="26" spans="1:8">
      <c r="A26" s="10">
        <v>2005</v>
      </c>
      <c r="B26" s="10">
        <v>34</v>
      </c>
      <c r="C26" s="10">
        <v>129</v>
      </c>
      <c r="D26" s="2">
        <v>2</v>
      </c>
      <c r="E26" s="10"/>
      <c r="F26" s="2"/>
      <c r="G26" s="22"/>
      <c r="H26" s="15"/>
    </row>
    <row r="27" spans="1:8">
      <c r="A27" s="10">
        <v>2006</v>
      </c>
      <c r="B27" s="10">
        <v>27</v>
      </c>
      <c r="C27" s="10">
        <v>128</v>
      </c>
      <c r="D27" s="2"/>
      <c r="E27" s="10"/>
      <c r="F27" s="2"/>
      <c r="G27" s="22"/>
      <c r="H27" s="15"/>
    </row>
    <row r="28" spans="1:8">
      <c r="A28" s="10">
        <v>2007</v>
      </c>
      <c r="B28" s="10">
        <v>34</v>
      </c>
      <c r="C28" s="10">
        <v>164</v>
      </c>
      <c r="D28" s="10">
        <v>25</v>
      </c>
      <c r="E28" s="10">
        <v>7</v>
      </c>
      <c r="F28" s="2"/>
      <c r="G28" s="22"/>
      <c r="H28" s="15"/>
    </row>
    <row r="29" spans="1:8">
      <c r="A29" s="10">
        <v>2008</v>
      </c>
      <c r="B29" s="2">
        <v>42</v>
      </c>
      <c r="C29" s="2">
        <v>207</v>
      </c>
      <c r="D29" s="2">
        <v>110</v>
      </c>
      <c r="E29" s="10">
        <v>7</v>
      </c>
      <c r="F29" s="2"/>
      <c r="G29" s="22"/>
      <c r="H29" s="15"/>
    </row>
    <row r="30" spans="1:8">
      <c r="A30" s="19">
        <v>2009</v>
      </c>
      <c r="B30" s="20"/>
      <c r="C30" s="20">
        <v>377</v>
      </c>
      <c r="D30" s="20">
        <v>136</v>
      </c>
      <c r="E30" s="19">
        <v>7</v>
      </c>
      <c r="F30" s="20">
        <v>79</v>
      </c>
      <c r="G30" s="68">
        <v>77</v>
      </c>
      <c r="H30" s="69">
        <v>9</v>
      </c>
    </row>
    <row r="31" spans="1:8">
      <c r="A31" s="15">
        <v>2010</v>
      </c>
      <c r="B31" s="15"/>
      <c r="C31" s="15">
        <v>154</v>
      </c>
      <c r="D31" s="15">
        <v>122</v>
      </c>
      <c r="E31" s="15">
        <v>7</v>
      </c>
      <c r="F31" s="15">
        <v>87</v>
      </c>
      <c r="G31" s="70">
        <v>78</v>
      </c>
      <c r="H31" s="69">
        <v>6</v>
      </c>
    </row>
    <row r="32" spans="1:8">
      <c r="A32" s="21">
        <v>2011</v>
      </c>
      <c r="B32" s="49"/>
      <c r="C32" s="49"/>
      <c r="D32" s="49">
        <v>137</v>
      </c>
      <c r="E32" s="21">
        <v>8</v>
      </c>
      <c r="F32" s="49">
        <v>45</v>
      </c>
      <c r="G32" s="56">
        <v>39</v>
      </c>
      <c r="H32" s="15">
        <v>29</v>
      </c>
    </row>
    <row r="33" spans="1:10">
      <c r="A33" s="21">
        <v>2012</v>
      </c>
      <c r="B33" s="49"/>
      <c r="C33" s="49"/>
      <c r="D33" s="49">
        <v>116</v>
      </c>
      <c r="E33" s="21">
        <v>5</v>
      </c>
      <c r="F33" s="49">
        <v>79</v>
      </c>
      <c r="G33" s="56">
        <v>64</v>
      </c>
      <c r="H33" s="15">
        <v>30</v>
      </c>
    </row>
    <row r="34" spans="1:10">
      <c r="A34" s="10"/>
      <c r="B34" s="2"/>
      <c r="C34" s="2"/>
      <c r="D34" s="2"/>
      <c r="E34" s="10"/>
      <c r="F34" s="2"/>
      <c r="G34" s="22"/>
      <c r="H34" s="15"/>
    </row>
    <row r="35" spans="1:10">
      <c r="A35" s="2" t="s">
        <v>1</v>
      </c>
      <c r="B35" s="2">
        <f>SUM(B21:B33)</f>
        <v>312</v>
      </c>
      <c r="C35" s="2">
        <f t="shared" ref="C35:H35" si="1">SUM(C21:C33)</f>
        <v>1763</v>
      </c>
      <c r="D35" s="2">
        <f t="shared" si="1"/>
        <v>848</v>
      </c>
      <c r="E35" s="2">
        <f t="shared" si="1"/>
        <v>41</v>
      </c>
      <c r="F35" s="2">
        <f t="shared" si="1"/>
        <v>290</v>
      </c>
      <c r="G35" s="2">
        <f t="shared" si="1"/>
        <v>258</v>
      </c>
      <c r="H35" s="2">
        <f t="shared" si="1"/>
        <v>74</v>
      </c>
    </row>
    <row r="36" spans="1:10">
      <c r="A36" s="2"/>
      <c r="B36" s="2"/>
      <c r="C36" s="2"/>
      <c r="D36" s="2"/>
      <c r="E36" s="2"/>
      <c r="F36" s="2"/>
      <c r="G36" s="22"/>
      <c r="H36" s="15"/>
    </row>
    <row r="37" spans="1:10">
      <c r="A37" s="2" t="s">
        <v>2</v>
      </c>
      <c r="B37" s="11">
        <f>AVERAGE(B21:B33)</f>
        <v>34.666666666666664</v>
      </c>
      <c r="C37" s="11">
        <f t="shared" ref="C37:H37" si="2">AVERAGE(C21:C33)</f>
        <v>160.27272727272728</v>
      </c>
      <c r="D37" s="11">
        <f t="shared" si="2"/>
        <v>94.222222222222229</v>
      </c>
      <c r="E37" s="11">
        <f t="shared" si="2"/>
        <v>6.833333333333333</v>
      </c>
      <c r="F37" s="11">
        <f t="shared" si="2"/>
        <v>72.5</v>
      </c>
      <c r="G37" s="11">
        <f t="shared" si="2"/>
        <v>64.5</v>
      </c>
      <c r="H37" s="11">
        <f t="shared" si="2"/>
        <v>18.5</v>
      </c>
    </row>
    <row r="38" spans="1:10">
      <c r="A38" s="2" t="s">
        <v>3</v>
      </c>
      <c r="B38" s="12">
        <f t="shared" ref="B38:H38" si="3">ROUND(B37,0)</f>
        <v>35</v>
      </c>
      <c r="C38" s="12">
        <f t="shared" si="3"/>
        <v>160</v>
      </c>
      <c r="D38" s="12">
        <f t="shared" si="3"/>
        <v>94</v>
      </c>
      <c r="E38" s="12">
        <f t="shared" si="3"/>
        <v>7</v>
      </c>
      <c r="F38" s="12">
        <f t="shared" si="3"/>
        <v>73</v>
      </c>
      <c r="G38" s="25">
        <f t="shared" si="3"/>
        <v>65</v>
      </c>
      <c r="H38" s="25">
        <f t="shared" si="3"/>
        <v>19</v>
      </c>
    </row>
    <row r="40" spans="1:10" ht="12.75" customHeight="1">
      <c r="A40" t="s">
        <v>23</v>
      </c>
      <c r="B40" s="75"/>
      <c r="C40" s="75"/>
      <c r="D40" s="75"/>
      <c r="E40" s="75"/>
      <c r="F40" s="75"/>
      <c r="G40" s="75"/>
      <c r="H40" s="75"/>
    </row>
    <row r="42" spans="1:10" ht="41.25" customHeight="1">
      <c r="A42" s="73" t="s">
        <v>14</v>
      </c>
      <c r="B42" s="74"/>
      <c r="C42" s="74"/>
      <c r="D42" s="74"/>
      <c r="E42" s="74"/>
      <c r="F42" s="74"/>
      <c r="G42" s="74"/>
      <c r="H42" s="74"/>
      <c r="I42" s="74"/>
      <c r="J42" s="74"/>
    </row>
  </sheetData>
  <sheetProtection selectLockedCells="1" selectUnlockedCells="1"/>
  <mergeCells count="1">
    <mergeCell ref="A42:J42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2"/>
  <sheetViews>
    <sheetView workbookViewId="0">
      <selection activeCell="A40" sqref="A40"/>
    </sheetView>
  </sheetViews>
  <sheetFormatPr baseColWidth="10" defaultColWidth="9.140625" defaultRowHeight="12.75"/>
  <cols>
    <col min="2" max="2" width="8.85546875" customWidth="1"/>
    <col min="3" max="3" width="10.85546875" customWidth="1"/>
    <col min="4" max="4" width="18.28515625" customWidth="1"/>
    <col min="5" max="5" width="10.5703125" customWidth="1"/>
    <col min="6" max="6" width="12.42578125" customWidth="1"/>
    <col min="7" max="7" width="10.7109375" customWidth="1"/>
  </cols>
  <sheetData>
    <row r="1" spans="1:15" ht="93.75" customHeight="1"/>
    <row r="2" spans="1:15" ht="18.75" customHeight="1">
      <c r="A2" s="48" t="s">
        <v>17</v>
      </c>
    </row>
    <row r="3" spans="1:15">
      <c r="A3" s="1" t="s">
        <v>15</v>
      </c>
      <c r="B3" s="1" t="s">
        <v>16</v>
      </c>
    </row>
    <row r="4" spans="1:15" ht="51">
      <c r="A4" s="2"/>
      <c r="B4" s="3" t="str">
        <f t="shared" ref="B4:H4" si="0">B20&amp;" ("&amp;INT(B38)&amp;")"</f>
        <v>C. Atlántica Andaluza (31)</v>
      </c>
      <c r="C4" s="3" t="str">
        <f t="shared" si="0"/>
        <v>D.H. Guadalquivir (106)</v>
      </c>
      <c r="D4" s="3" t="str">
        <f t="shared" si="0"/>
        <v>D.H. Cuencas Mediterráneas (69)</v>
      </c>
      <c r="E4" s="3" t="str">
        <f t="shared" si="0"/>
        <v>D.H. Segura (10)</v>
      </c>
      <c r="F4" s="3" t="str">
        <f t="shared" si="0"/>
        <v>D.H. Guadalete-Barbate (76)</v>
      </c>
      <c r="G4" s="3" t="str">
        <f t="shared" si="0"/>
        <v>D.H. Tinto-Odiel-Piedras (71)</v>
      </c>
      <c r="H4" s="3" t="str">
        <f t="shared" si="0"/>
        <v>D.H. Guadiana (26)</v>
      </c>
      <c r="L4" s="4"/>
      <c r="M4" s="4"/>
      <c r="N4" s="4"/>
      <c r="O4" s="4"/>
    </row>
    <row r="5" spans="1:15">
      <c r="A5" s="5">
        <v>2000</v>
      </c>
      <c r="B5" s="6">
        <v>5.8325050168857153</v>
      </c>
      <c r="C5" s="6">
        <v>24.676248042418795</v>
      </c>
      <c r="D5" s="6">
        <v>3.6120567458961035</v>
      </c>
      <c r="E5" s="7"/>
      <c r="F5" s="7"/>
      <c r="G5" s="14"/>
      <c r="H5" s="15"/>
      <c r="K5" s="8"/>
      <c r="O5" s="8"/>
    </row>
    <row r="6" spans="1:15">
      <c r="A6" s="5">
        <v>2001</v>
      </c>
      <c r="B6" s="6">
        <v>5.2845904452857146</v>
      </c>
      <c r="C6" s="6">
        <v>21.871035353616666</v>
      </c>
      <c r="D6" s="6">
        <v>3.5384775672121203</v>
      </c>
      <c r="E6" s="7"/>
      <c r="F6" s="7"/>
      <c r="G6" s="14"/>
      <c r="H6" s="15"/>
      <c r="K6" s="8"/>
      <c r="O6" s="8"/>
    </row>
    <row r="7" spans="1:15">
      <c r="A7" s="5">
        <v>2002</v>
      </c>
      <c r="B7" s="6">
        <v>3.1805933448684214</v>
      </c>
      <c r="C7" s="6">
        <v>28.393385909108328</v>
      </c>
      <c r="D7" s="7">
        <v>7.1080523184852957</v>
      </c>
      <c r="E7" s="7"/>
      <c r="F7" s="7"/>
      <c r="G7" s="14"/>
      <c r="H7" s="15"/>
      <c r="K7" s="8"/>
      <c r="N7" s="8"/>
      <c r="O7" s="8"/>
    </row>
    <row r="8" spans="1:15">
      <c r="A8" s="5">
        <v>2003</v>
      </c>
      <c r="B8" s="6">
        <v>2.108492050857143</v>
      </c>
      <c r="C8" s="6">
        <v>18.994645336892859</v>
      </c>
      <c r="D8" s="7">
        <v>2.7059270516595748</v>
      </c>
      <c r="E8" s="7"/>
      <c r="F8" s="7"/>
      <c r="G8" s="14"/>
      <c r="H8" s="15"/>
      <c r="K8" s="8"/>
      <c r="N8" s="8"/>
      <c r="O8" s="8"/>
    </row>
    <row r="9" spans="1:15">
      <c r="A9" s="5">
        <v>2004</v>
      </c>
      <c r="B9" s="6">
        <v>1.5746957652962965</v>
      </c>
      <c r="C9" s="6">
        <v>18.641441080723805</v>
      </c>
      <c r="D9" s="7">
        <v>1.7306451614516132</v>
      </c>
      <c r="E9" s="7"/>
      <c r="F9" s="7"/>
      <c r="G9" s="14"/>
      <c r="H9" s="15"/>
      <c r="K9" s="8"/>
      <c r="N9" s="8"/>
      <c r="O9" s="8"/>
    </row>
    <row r="10" spans="1:15">
      <c r="A10" s="5">
        <v>2005</v>
      </c>
      <c r="B10" s="7">
        <v>2.5750513101851853</v>
      </c>
      <c r="C10" s="7">
        <v>18.534552337377548</v>
      </c>
      <c r="D10" s="9">
        <v>1.875</v>
      </c>
      <c r="E10" s="7"/>
      <c r="F10" s="7"/>
      <c r="G10" s="14"/>
      <c r="H10" s="15"/>
      <c r="K10" s="8"/>
      <c r="L10" s="8"/>
      <c r="M10" s="8"/>
      <c r="O10" s="8"/>
    </row>
    <row r="11" spans="1:15">
      <c r="A11" s="5">
        <v>2006</v>
      </c>
      <c r="B11" s="7">
        <v>2.3789682524444435</v>
      </c>
      <c r="C11" s="7">
        <v>13.492066073642201</v>
      </c>
      <c r="D11" s="9">
        <v>0.95976189870000006</v>
      </c>
      <c r="E11" s="7"/>
      <c r="F11" s="7"/>
      <c r="G11" s="14"/>
      <c r="H11" s="15"/>
      <c r="K11" s="8"/>
      <c r="L11" s="8"/>
      <c r="M11" s="8"/>
      <c r="O11" s="8"/>
    </row>
    <row r="12" spans="1:15">
      <c r="A12" s="5">
        <v>2007</v>
      </c>
      <c r="B12" s="7">
        <v>4.6861577297692332</v>
      </c>
      <c r="C12" s="7">
        <v>12.945333991</v>
      </c>
      <c r="D12" s="7">
        <v>1.43061727825</v>
      </c>
      <c r="E12" s="7">
        <v>2</v>
      </c>
      <c r="F12" s="7"/>
      <c r="G12" s="14"/>
      <c r="H12" s="15"/>
      <c r="K12" s="8"/>
      <c r="L12" s="8"/>
      <c r="M12" s="8"/>
      <c r="N12" s="8"/>
      <c r="O12" s="8"/>
    </row>
    <row r="13" spans="1:15">
      <c r="A13" s="5">
        <v>2008</v>
      </c>
      <c r="B13" s="6">
        <v>6.6584121601111113</v>
      </c>
      <c r="C13" s="6">
        <v>11.845789881235953</v>
      </c>
      <c r="D13" s="6">
        <v>34.138672254543209</v>
      </c>
      <c r="E13" s="7"/>
      <c r="F13" s="7"/>
      <c r="G13" s="14"/>
      <c r="H13" s="15"/>
      <c r="K13" s="8"/>
      <c r="O13" s="8"/>
    </row>
    <row r="14" spans="1:15">
      <c r="A14" s="5">
        <v>2009</v>
      </c>
      <c r="B14" s="6"/>
      <c r="C14" s="7">
        <v>4.4209913828146501</v>
      </c>
      <c r="D14" s="7">
        <v>8.64603594012131</v>
      </c>
      <c r="E14" s="7">
        <v>1.0930232558139534</v>
      </c>
      <c r="F14" s="7">
        <v>2.3473705012485699</v>
      </c>
      <c r="G14" s="58">
        <v>2.64936154367633</v>
      </c>
      <c r="H14" s="59">
        <v>2.3311111123473598</v>
      </c>
    </row>
    <row r="15" spans="1:15">
      <c r="A15" s="16">
        <v>2010</v>
      </c>
      <c r="B15" s="60"/>
      <c r="C15" s="61">
        <v>6.0776119410102103</v>
      </c>
      <c r="D15" s="61">
        <v>2.9759832387221801</v>
      </c>
      <c r="E15" s="61">
        <v>1.3333333333333333</v>
      </c>
      <c r="F15" s="61">
        <v>1.45009803514855</v>
      </c>
      <c r="G15" s="62">
        <v>1.27532468213663</v>
      </c>
      <c r="H15" s="63">
        <v>1.83577922124625</v>
      </c>
    </row>
    <row r="16" spans="1:15">
      <c r="A16" s="17">
        <v>2011</v>
      </c>
      <c r="B16" s="31"/>
      <c r="C16" s="32"/>
      <c r="D16" s="32">
        <v>1.6373184342624101</v>
      </c>
      <c r="E16" s="32">
        <v>0.56451612903225801</v>
      </c>
      <c r="F16" s="32">
        <v>4.3854135301776402</v>
      </c>
      <c r="G16" s="32">
        <v>4.5902272381565803</v>
      </c>
      <c r="H16" s="44">
        <v>3.0207657644877601</v>
      </c>
    </row>
    <row r="17" spans="1:8">
      <c r="A17" s="17">
        <v>2012</v>
      </c>
      <c r="B17" s="40"/>
      <c r="C17" s="18"/>
      <c r="D17" s="18">
        <v>4.6367623581402002</v>
      </c>
      <c r="E17" s="18">
        <v>0</v>
      </c>
      <c r="F17" s="18">
        <v>2.5537636904649301</v>
      </c>
      <c r="G17" s="18">
        <v>3.0418315872343</v>
      </c>
      <c r="H17" s="46">
        <v>1.79853658075255</v>
      </c>
    </row>
    <row r="18" spans="1:8">
      <c r="F18" s="53"/>
      <c r="G18" s="53"/>
    </row>
    <row r="19" spans="1:8">
      <c r="A19" s="64" t="s">
        <v>0</v>
      </c>
      <c r="B19" s="65"/>
      <c r="C19" s="65"/>
      <c r="D19" s="65"/>
      <c r="E19" s="65"/>
      <c r="F19" s="65"/>
      <c r="G19" s="65"/>
      <c r="H19" s="66"/>
    </row>
    <row r="20" spans="1:8" ht="38.25">
      <c r="A20" s="49"/>
      <c r="B20" s="50" t="s">
        <v>6</v>
      </c>
      <c r="C20" s="50" t="s">
        <v>7</v>
      </c>
      <c r="D20" s="50" t="s">
        <v>8</v>
      </c>
      <c r="E20" s="50" t="s">
        <v>9</v>
      </c>
      <c r="F20" s="50" t="s">
        <v>10</v>
      </c>
      <c r="G20" s="51" t="s">
        <v>11</v>
      </c>
      <c r="H20" s="52" t="s">
        <v>12</v>
      </c>
    </row>
    <row r="21" spans="1:8">
      <c r="A21" s="10">
        <v>2000</v>
      </c>
      <c r="B21" s="2">
        <v>35</v>
      </c>
      <c r="C21" s="2">
        <v>117</v>
      </c>
      <c r="D21" s="2">
        <v>77</v>
      </c>
      <c r="E21" s="10"/>
      <c r="F21" s="2"/>
      <c r="G21" s="22"/>
      <c r="H21" s="15"/>
    </row>
    <row r="22" spans="1:8">
      <c r="A22" s="10">
        <v>2001</v>
      </c>
      <c r="B22" s="2">
        <v>35</v>
      </c>
      <c r="C22" s="2">
        <v>120</v>
      </c>
      <c r="D22" s="2">
        <v>66</v>
      </c>
      <c r="E22" s="10"/>
      <c r="F22" s="2"/>
      <c r="G22" s="22"/>
      <c r="H22" s="15"/>
    </row>
    <row r="23" spans="1:8">
      <c r="A23" s="10">
        <v>2002</v>
      </c>
      <c r="B23" s="2">
        <v>38</v>
      </c>
      <c r="C23" s="2">
        <v>120</v>
      </c>
      <c r="D23" s="10">
        <v>68</v>
      </c>
      <c r="E23" s="10"/>
      <c r="F23" s="2"/>
      <c r="G23" s="22"/>
      <c r="H23" s="15"/>
    </row>
    <row r="24" spans="1:8">
      <c r="A24" s="10">
        <v>2003</v>
      </c>
      <c r="B24" s="2">
        <v>14</v>
      </c>
      <c r="C24" s="2">
        <v>112</v>
      </c>
      <c r="D24" s="10">
        <v>47</v>
      </c>
      <c r="E24" s="10"/>
      <c r="F24" s="2"/>
      <c r="G24" s="22"/>
      <c r="H24" s="15"/>
    </row>
    <row r="25" spans="1:8">
      <c r="A25" s="10">
        <v>2004</v>
      </c>
      <c r="B25" s="2">
        <v>27</v>
      </c>
      <c r="C25" s="2">
        <v>105</v>
      </c>
      <c r="D25" s="10">
        <v>62</v>
      </c>
      <c r="E25" s="2"/>
      <c r="F25" s="2"/>
      <c r="G25" s="22"/>
      <c r="H25" s="15"/>
    </row>
    <row r="26" spans="1:8">
      <c r="A26" s="10">
        <v>2005</v>
      </c>
      <c r="B26" s="10">
        <v>27</v>
      </c>
      <c r="C26" s="10">
        <v>98</v>
      </c>
      <c r="D26" s="2">
        <v>2</v>
      </c>
      <c r="E26" s="10"/>
      <c r="F26" s="2"/>
      <c r="G26" s="22"/>
      <c r="H26" s="15"/>
    </row>
    <row r="27" spans="1:8">
      <c r="A27" s="10">
        <v>2006</v>
      </c>
      <c r="B27" s="10">
        <v>36</v>
      </c>
      <c r="C27" s="10">
        <v>109</v>
      </c>
      <c r="D27" s="2">
        <v>10</v>
      </c>
      <c r="E27" s="10"/>
      <c r="F27" s="2"/>
      <c r="G27" s="22"/>
      <c r="H27" s="15"/>
    </row>
    <row r="28" spans="1:8">
      <c r="A28" s="10">
        <v>2007</v>
      </c>
      <c r="B28" s="10">
        <v>39</v>
      </c>
      <c r="C28" s="10">
        <v>119</v>
      </c>
      <c r="D28" s="10">
        <v>36</v>
      </c>
      <c r="E28" s="10">
        <v>1</v>
      </c>
      <c r="F28" s="2"/>
      <c r="G28" s="22"/>
      <c r="H28" s="15"/>
    </row>
    <row r="29" spans="1:8">
      <c r="A29" s="10">
        <v>2008</v>
      </c>
      <c r="B29" s="2">
        <v>27</v>
      </c>
      <c r="C29" s="2">
        <v>89</v>
      </c>
      <c r="D29" s="2">
        <v>81</v>
      </c>
      <c r="E29" s="10"/>
      <c r="F29" s="2"/>
      <c r="G29" s="22"/>
      <c r="H29" s="15"/>
    </row>
    <row r="30" spans="1:8">
      <c r="A30" s="19">
        <v>2009</v>
      </c>
      <c r="B30" s="20"/>
      <c r="C30" s="20">
        <v>106</v>
      </c>
      <c r="D30" s="20">
        <v>123</v>
      </c>
      <c r="E30" s="19">
        <v>7</v>
      </c>
      <c r="F30" s="20">
        <v>77</v>
      </c>
      <c r="G30" s="23">
        <v>77</v>
      </c>
      <c r="H30" s="15">
        <v>9</v>
      </c>
    </row>
    <row r="31" spans="1:8">
      <c r="A31" s="15">
        <v>2010</v>
      </c>
      <c r="B31" s="15"/>
      <c r="C31" s="15">
        <v>67</v>
      </c>
      <c r="D31" s="15">
        <v>108</v>
      </c>
      <c r="E31" s="15">
        <v>15</v>
      </c>
      <c r="F31" s="15">
        <v>85</v>
      </c>
      <c r="G31" s="24">
        <v>77</v>
      </c>
      <c r="H31" s="15">
        <v>35</v>
      </c>
    </row>
    <row r="32" spans="1:8">
      <c r="A32" s="21">
        <v>2011</v>
      </c>
      <c r="B32" s="27"/>
      <c r="C32" s="27"/>
      <c r="D32" s="27">
        <v>108</v>
      </c>
      <c r="E32" s="28">
        <v>16</v>
      </c>
      <c r="F32" s="27">
        <v>70</v>
      </c>
      <c r="G32" s="29">
        <v>64</v>
      </c>
      <c r="H32" s="30">
        <v>30</v>
      </c>
    </row>
    <row r="33" spans="1:10">
      <c r="A33" s="21">
        <v>2012</v>
      </c>
      <c r="B33" s="42"/>
      <c r="C33" s="42"/>
      <c r="D33" s="42">
        <v>115</v>
      </c>
      <c r="E33" s="21">
        <v>9</v>
      </c>
      <c r="F33" s="42">
        <v>71</v>
      </c>
      <c r="G33" s="43">
        <v>64</v>
      </c>
      <c r="H33" s="41">
        <v>29</v>
      </c>
    </row>
    <row r="34" spans="1:10">
      <c r="A34" s="10"/>
      <c r="B34" s="2"/>
      <c r="C34" s="2"/>
      <c r="D34" s="2"/>
      <c r="E34" s="10"/>
      <c r="F34" s="2"/>
      <c r="G34" s="22"/>
      <c r="H34" s="15"/>
    </row>
    <row r="35" spans="1:10">
      <c r="A35" s="2" t="s">
        <v>1</v>
      </c>
      <c r="B35" s="2">
        <f>SUM(B21:B33)</f>
        <v>278</v>
      </c>
      <c r="C35" s="2">
        <f t="shared" ref="C35:H35" si="1">SUM(C21:C33)</f>
        <v>1162</v>
      </c>
      <c r="D35" s="2">
        <f t="shared" si="1"/>
        <v>903</v>
      </c>
      <c r="E35" s="2">
        <f t="shared" si="1"/>
        <v>48</v>
      </c>
      <c r="F35" s="2">
        <f t="shared" si="1"/>
        <v>303</v>
      </c>
      <c r="G35" s="2">
        <f t="shared" si="1"/>
        <v>282</v>
      </c>
      <c r="H35" s="2">
        <f t="shared" si="1"/>
        <v>103</v>
      </c>
    </row>
    <row r="36" spans="1:10">
      <c r="A36" s="2"/>
      <c r="B36" s="2"/>
      <c r="C36" s="2"/>
      <c r="D36" s="2"/>
      <c r="E36" s="2"/>
      <c r="F36" s="2"/>
      <c r="G36" s="22"/>
      <c r="H36" s="15"/>
    </row>
    <row r="37" spans="1:10">
      <c r="A37" s="2" t="s">
        <v>2</v>
      </c>
      <c r="B37" s="11">
        <f>AVERAGE(B21:B33)</f>
        <v>30.888888888888889</v>
      </c>
      <c r="C37" s="11">
        <f t="shared" ref="C37:H37" si="2">AVERAGE(C21:C33)</f>
        <v>105.63636363636364</v>
      </c>
      <c r="D37" s="11">
        <f t="shared" si="2"/>
        <v>69.461538461538467</v>
      </c>
      <c r="E37" s="11">
        <f t="shared" si="2"/>
        <v>9.6</v>
      </c>
      <c r="F37" s="11">
        <f t="shared" si="2"/>
        <v>75.75</v>
      </c>
      <c r="G37" s="11">
        <f t="shared" si="2"/>
        <v>70.5</v>
      </c>
      <c r="H37" s="11">
        <f t="shared" si="2"/>
        <v>25.75</v>
      </c>
    </row>
    <row r="38" spans="1:10">
      <c r="A38" s="2" t="s">
        <v>3</v>
      </c>
      <c r="B38" s="12">
        <f t="shared" ref="B38:H38" si="3">ROUND(B37,0)</f>
        <v>31</v>
      </c>
      <c r="C38" s="12">
        <f t="shared" si="3"/>
        <v>106</v>
      </c>
      <c r="D38" s="12">
        <f t="shared" si="3"/>
        <v>69</v>
      </c>
      <c r="E38" s="12">
        <f t="shared" si="3"/>
        <v>10</v>
      </c>
      <c r="F38" s="12">
        <f t="shared" si="3"/>
        <v>76</v>
      </c>
      <c r="G38" s="25">
        <f t="shared" si="3"/>
        <v>71</v>
      </c>
      <c r="H38" s="25">
        <f t="shared" si="3"/>
        <v>26</v>
      </c>
    </row>
    <row r="40" spans="1:10" ht="12.75" customHeight="1">
      <c r="A40" t="s">
        <v>23</v>
      </c>
      <c r="B40" s="75"/>
      <c r="C40" s="75"/>
      <c r="D40" s="75"/>
      <c r="E40" s="75"/>
      <c r="F40" s="75"/>
      <c r="G40" s="75"/>
      <c r="H40" s="75"/>
    </row>
    <row r="42" spans="1:10" ht="45" customHeight="1">
      <c r="A42" s="73" t="s">
        <v>14</v>
      </c>
      <c r="B42" s="74"/>
      <c r="C42" s="74"/>
      <c r="D42" s="74"/>
      <c r="E42" s="74"/>
      <c r="F42" s="74"/>
      <c r="G42" s="74"/>
      <c r="H42" s="74"/>
      <c r="I42" s="74"/>
      <c r="J42" s="74"/>
    </row>
  </sheetData>
  <mergeCells count="1">
    <mergeCell ref="A42:J4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A42" sqref="A42:J42"/>
    </sheetView>
  </sheetViews>
  <sheetFormatPr baseColWidth="10" defaultRowHeight="12.75"/>
  <cols>
    <col min="2" max="2" width="8.85546875" customWidth="1"/>
    <col min="3" max="3" width="10.85546875" customWidth="1"/>
    <col min="4" max="4" width="18.28515625" customWidth="1"/>
    <col min="5" max="5" width="10.5703125" customWidth="1"/>
    <col min="6" max="6" width="12.42578125" customWidth="1"/>
    <col min="7" max="7" width="10.7109375" customWidth="1"/>
  </cols>
  <sheetData>
    <row r="1" spans="1:8" ht="100.9" customHeight="1"/>
    <row r="2" spans="1:8" ht="15.75" customHeight="1">
      <c r="A2" s="48" t="s">
        <v>13</v>
      </c>
    </row>
    <row r="3" spans="1:8">
      <c r="A3" s="1" t="s">
        <v>4</v>
      </c>
      <c r="B3" s="1" t="s">
        <v>5</v>
      </c>
    </row>
    <row r="4" spans="1:8" ht="51">
      <c r="A4" s="2"/>
      <c r="B4" s="3" t="str">
        <f t="shared" ref="B4:H4" si="0">B20&amp;" ("&amp;INT(B38)&amp;")"</f>
        <v>C. Atlántica Andaluza (39)</v>
      </c>
      <c r="C4" s="3" t="str">
        <f t="shared" si="0"/>
        <v>D.H. Guadalquivir (143)</v>
      </c>
      <c r="D4" s="3" t="str">
        <f>D20&amp;" ("&amp;INT(D38)&amp;")"</f>
        <v>D.H. Cuencas Mediterráneas (83)</v>
      </c>
      <c r="E4" s="3" t="str">
        <f t="shared" si="0"/>
        <v>D.H. Segura (10)</v>
      </c>
      <c r="F4" s="3" t="str">
        <f t="shared" si="0"/>
        <v>D.H. Guadalete-Barbate (75)</v>
      </c>
      <c r="G4" s="3" t="str">
        <f t="shared" si="0"/>
        <v>D.H. Tinto-Odiel-Piedras (66)</v>
      </c>
      <c r="H4" s="3" t="str">
        <f t="shared" si="0"/>
        <v>D.H. Guadiana (25)</v>
      </c>
    </row>
    <row r="5" spans="1:8">
      <c r="A5" s="5">
        <v>2000</v>
      </c>
      <c r="B5" s="6">
        <v>3.668877285162162</v>
      </c>
      <c r="C5" s="6">
        <v>8.5536725664424811</v>
      </c>
      <c r="D5" s="6">
        <v>6.4329629363611112</v>
      </c>
      <c r="E5" s="7"/>
      <c r="F5" s="7"/>
      <c r="G5" s="14"/>
      <c r="H5" s="15"/>
    </row>
    <row r="6" spans="1:8">
      <c r="A6" s="5">
        <v>2001</v>
      </c>
      <c r="B6" s="6">
        <v>4.5115997056388899</v>
      </c>
      <c r="C6" s="6">
        <v>11.932632094833334</v>
      </c>
      <c r="D6" s="6">
        <v>10.217813932499997</v>
      </c>
      <c r="E6" s="7"/>
      <c r="F6" s="7"/>
      <c r="G6" s="14"/>
      <c r="H6" s="15"/>
    </row>
    <row r="7" spans="1:8">
      <c r="A7" s="5">
        <v>2002</v>
      </c>
      <c r="B7" s="6">
        <v>2.9979505312500003</v>
      </c>
      <c r="C7" s="6">
        <v>7.8029869745106391</v>
      </c>
      <c r="D7" s="7">
        <v>9.0633875293020854</v>
      </c>
      <c r="E7" s="7"/>
      <c r="F7" s="7"/>
      <c r="G7" s="14"/>
      <c r="H7" s="15"/>
    </row>
    <row r="8" spans="1:8">
      <c r="A8" s="5">
        <v>2003</v>
      </c>
      <c r="B8" s="6">
        <v>2.93687164375</v>
      </c>
      <c r="C8" s="6">
        <v>8.8796592911888865</v>
      </c>
      <c r="D8" s="7">
        <v>10.106341530204302</v>
      </c>
      <c r="E8" s="7"/>
      <c r="F8" s="7"/>
      <c r="G8" s="14"/>
      <c r="H8" s="15"/>
    </row>
    <row r="9" spans="1:8">
      <c r="A9" s="5">
        <v>2004</v>
      </c>
      <c r="B9" s="6">
        <v>2.3560688159393934</v>
      </c>
      <c r="C9" s="6">
        <v>9.0764430017100022</v>
      </c>
      <c r="D9" s="7">
        <v>11.973244347777779</v>
      </c>
      <c r="E9" s="7"/>
      <c r="F9" s="7"/>
      <c r="G9" s="14"/>
      <c r="H9" s="15"/>
    </row>
    <row r="10" spans="1:8">
      <c r="A10" s="5">
        <v>2005</v>
      </c>
      <c r="B10" s="7">
        <v>1.7328318369375</v>
      </c>
      <c r="C10" s="7">
        <v>7.0164243271764706</v>
      </c>
      <c r="D10" s="9">
        <v>7.25</v>
      </c>
      <c r="E10" s="7"/>
      <c r="F10" s="7"/>
      <c r="G10" s="14"/>
      <c r="H10" s="15"/>
    </row>
    <row r="11" spans="1:8">
      <c r="A11" s="5">
        <v>2006</v>
      </c>
      <c r="B11" s="7">
        <v>4.9338664374736858</v>
      </c>
      <c r="C11" s="7">
        <v>8.1747300593333332</v>
      </c>
      <c r="D11" s="9">
        <v>2.0203267233888891</v>
      </c>
      <c r="E11" s="7"/>
      <c r="F11" s="7"/>
      <c r="G11" s="14"/>
      <c r="H11" s="15"/>
    </row>
    <row r="12" spans="1:8">
      <c r="A12" s="5">
        <v>2007</v>
      </c>
      <c r="B12" s="7">
        <v>13.086725698616666</v>
      </c>
      <c r="C12" s="7">
        <v>9.914943112529766</v>
      </c>
      <c r="D12" s="7">
        <v>8.3976459581250005</v>
      </c>
      <c r="E12" s="7">
        <v>1.5833333334999999</v>
      </c>
      <c r="F12" s="7"/>
      <c r="G12" s="14"/>
      <c r="H12" s="15"/>
    </row>
    <row r="13" spans="1:8">
      <c r="A13" s="5">
        <v>2008</v>
      </c>
      <c r="B13" s="6">
        <v>10.278881311789474</v>
      </c>
      <c r="C13" s="6">
        <v>11.78622964243414</v>
      </c>
      <c r="D13" s="6">
        <v>6.9030965911249993</v>
      </c>
      <c r="E13" s="7">
        <v>0.6142857117142857</v>
      </c>
      <c r="F13" s="7"/>
      <c r="G13" s="14"/>
      <c r="H13" s="15"/>
    </row>
    <row r="14" spans="1:8">
      <c r="A14" s="5">
        <v>2009</v>
      </c>
      <c r="B14" s="33"/>
      <c r="C14" s="34">
        <v>14.225807626919799</v>
      </c>
      <c r="D14" s="34">
        <v>6.5166735097123372</v>
      </c>
      <c r="E14" s="34">
        <v>1.6785714285714299</v>
      </c>
      <c r="F14" s="34">
        <v>17.464549083560801</v>
      </c>
      <c r="G14" s="35">
        <v>15.32887617504</v>
      </c>
      <c r="H14" s="44">
        <v>2.5916288057812502</v>
      </c>
    </row>
    <row r="15" spans="1:8">
      <c r="A15" s="16">
        <v>2010</v>
      </c>
      <c r="B15" s="36"/>
      <c r="C15" s="37">
        <v>10.540999148239106</v>
      </c>
      <c r="D15" s="37">
        <v>8.2734501938856528</v>
      </c>
      <c r="E15" s="37">
        <v>2.04666668176651</v>
      </c>
      <c r="F15" s="37">
        <v>15.519931023159982</v>
      </c>
      <c r="G15" s="38">
        <v>12.190891708359301</v>
      </c>
      <c r="H15" s="45">
        <v>4.07896079130325</v>
      </c>
    </row>
    <row r="16" spans="1:8">
      <c r="A16" s="17">
        <v>2011</v>
      </c>
      <c r="B16" s="31"/>
      <c r="C16" s="32"/>
      <c r="D16" s="32">
        <v>5.9169994643946202</v>
      </c>
      <c r="E16" s="32">
        <v>2.5354838693334201</v>
      </c>
      <c r="F16" s="32">
        <v>7.68033670508588</v>
      </c>
      <c r="G16" s="32">
        <v>9.9839884255124201</v>
      </c>
      <c r="H16" s="44">
        <v>3.7097357539315299</v>
      </c>
    </row>
    <row r="17" spans="1:8">
      <c r="A17" s="17">
        <v>2012</v>
      </c>
      <c r="B17" s="40"/>
      <c r="C17" s="18"/>
      <c r="D17" s="18">
        <v>5.0980156519837498</v>
      </c>
      <c r="E17" s="18">
        <v>1.81608060135024</v>
      </c>
      <c r="F17" s="18">
        <v>7.0297540993211003</v>
      </c>
      <c r="G17" s="18">
        <v>2.8129355013276398</v>
      </c>
      <c r="H17" s="46">
        <v>2.1185564422799699</v>
      </c>
    </row>
    <row r="18" spans="1:8">
      <c r="F18" s="53"/>
      <c r="G18" s="53"/>
    </row>
    <row r="19" spans="1:8" s="55" customFormat="1">
      <c r="A19" s="54" t="s">
        <v>0</v>
      </c>
    </row>
    <row r="20" spans="1:8" ht="38.25">
      <c r="A20" s="15"/>
      <c r="B20" s="26" t="s">
        <v>6</v>
      </c>
      <c r="C20" s="26" t="s">
        <v>7</v>
      </c>
      <c r="D20" s="26" t="s">
        <v>8</v>
      </c>
      <c r="E20" s="26" t="s">
        <v>9</v>
      </c>
      <c r="F20" s="26" t="s">
        <v>10</v>
      </c>
      <c r="G20" s="26" t="s">
        <v>11</v>
      </c>
      <c r="H20" s="26" t="s">
        <v>12</v>
      </c>
    </row>
    <row r="21" spans="1:8">
      <c r="A21" s="21">
        <v>2000</v>
      </c>
      <c r="B21" s="49">
        <v>37</v>
      </c>
      <c r="C21" s="49">
        <v>113</v>
      </c>
      <c r="D21" s="49">
        <v>36</v>
      </c>
      <c r="E21" s="21"/>
      <c r="F21" s="49"/>
      <c r="G21" s="56"/>
      <c r="H21" s="57"/>
    </row>
    <row r="22" spans="1:8">
      <c r="A22" s="10">
        <v>2001</v>
      </c>
      <c r="B22" s="2">
        <v>36</v>
      </c>
      <c r="C22" s="2">
        <v>120</v>
      </c>
      <c r="D22" s="2">
        <v>92</v>
      </c>
      <c r="E22" s="10"/>
      <c r="F22" s="2"/>
      <c r="G22" s="22"/>
      <c r="H22" s="15"/>
    </row>
    <row r="23" spans="1:8">
      <c r="A23" s="10">
        <v>2002</v>
      </c>
      <c r="B23" s="2">
        <v>36</v>
      </c>
      <c r="C23" s="2">
        <v>94</v>
      </c>
      <c r="D23" s="10">
        <v>96</v>
      </c>
      <c r="E23" s="10"/>
      <c r="F23" s="2"/>
      <c r="G23" s="22"/>
      <c r="H23" s="15"/>
    </row>
    <row r="24" spans="1:8">
      <c r="A24" s="10">
        <v>2003</v>
      </c>
      <c r="B24" s="2">
        <v>20</v>
      </c>
      <c r="C24" s="2">
        <v>90</v>
      </c>
      <c r="D24" s="10">
        <v>93</v>
      </c>
      <c r="E24" s="10"/>
      <c r="F24" s="2"/>
      <c r="G24" s="22"/>
      <c r="H24" s="15"/>
    </row>
    <row r="25" spans="1:8">
      <c r="A25" s="10">
        <v>2004</v>
      </c>
      <c r="B25" s="2">
        <v>33</v>
      </c>
      <c r="C25" s="2">
        <v>100</v>
      </c>
      <c r="D25" s="10">
        <v>99</v>
      </c>
      <c r="E25" s="2"/>
      <c r="F25" s="2"/>
      <c r="G25" s="22"/>
      <c r="H25" s="15"/>
    </row>
    <row r="26" spans="1:8">
      <c r="A26" s="10">
        <v>2005</v>
      </c>
      <c r="B26" s="10">
        <v>32</v>
      </c>
      <c r="C26" s="10">
        <v>102</v>
      </c>
      <c r="D26" s="2">
        <v>2</v>
      </c>
      <c r="E26" s="10"/>
      <c r="F26" s="2"/>
      <c r="G26" s="22"/>
      <c r="H26" s="15"/>
    </row>
    <row r="27" spans="1:8">
      <c r="A27" s="10">
        <v>2006</v>
      </c>
      <c r="B27" s="10">
        <v>57</v>
      </c>
      <c r="C27" s="10">
        <v>108</v>
      </c>
      <c r="D27" s="2">
        <v>18</v>
      </c>
      <c r="E27" s="10"/>
      <c r="F27" s="2"/>
      <c r="G27" s="22"/>
      <c r="H27" s="15"/>
    </row>
    <row r="28" spans="1:8">
      <c r="A28" s="10">
        <v>2007</v>
      </c>
      <c r="B28" s="10">
        <v>60</v>
      </c>
      <c r="C28" s="10">
        <v>168</v>
      </c>
      <c r="D28" s="10">
        <v>56</v>
      </c>
      <c r="E28" s="10">
        <v>6</v>
      </c>
      <c r="F28" s="2"/>
      <c r="G28" s="22"/>
      <c r="H28" s="15"/>
    </row>
    <row r="29" spans="1:8">
      <c r="A29" s="10">
        <v>2008</v>
      </c>
      <c r="B29" s="2">
        <v>38</v>
      </c>
      <c r="C29" s="2">
        <v>205</v>
      </c>
      <c r="D29" s="2">
        <v>96</v>
      </c>
      <c r="E29" s="10">
        <v>7</v>
      </c>
      <c r="F29" s="2"/>
      <c r="G29" s="22"/>
      <c r="H29" s="15"/>
    </row>
    <row r="30" spans="1:8">
      <c r="A30" s="19">
        <v>2009</v>
      </c>
      <c r="B30" s="20"/>
      <c r="C30" s="20">
        <v>242</v>
      </c>
      <c r="D30" s="20">
        <v>120</v>
      </c>
      <c r="E30" s="19">
        <v>7</v>
      </c>
      <c r="F30" s="20">
        <v>75</v>
      </c>
      <c r="G30" s="23">
        <v>77</v>
      </c>
      <c r="H30" s="15">
        <v>11</v>
      </c>
    </row>
    <row r="31" spans="1:8">
      <c r="A31" s="15">
        <v>2010</v>
      </c>
      <c r="B31" s="15"/>
      <c r="C31" s="15">
        <v>227</v>
      </c>
      <c r="D31" s="15">
        <v>119</v>
      </c>
      <c r="E31" s="15">
        <v>15</v>
      </c>
      <c r="F31" s="15">
        <v>83</v>
      </c>
      <c r="G31" s="24">
        <v>78</v>
      </c>
      <c r="H31" s="15">
        <v>34</v>
      </c>
    </row>
    <row r="32" spans="1:8">
      <c r="A32" s="21">
        <v>2011</v>
      </c>
      <c r="B32" s="27"/>
      <c r="C32" s="27"/>
      <c r="D32" s="27">
        <v>134</v>
      </c>
      <c r="E32" s="28">
        <v>16</v>
      </c>
      <c r="F32" s="27">
        <v>63</v>
      </c>
      <c r="G32" s="29">
        <v>46</v>
      </c>
      <c r="H32" s="30">
        <v>28</v>
      </c>
    </row>
    <row r="33" spans="1:10">
      <c r="A33" s="21">
        <v>2012</v>
      </c>
      <c r="B33" s="42"/>
      <c r="C33" s="42"/>
      <c r="D33" s="42">
        <v>113</v>
      </c>
      <c r="E33" s="21">
        <v>9</v>
      </c>
      <c r="F33" s="42">
        <v>77</v>
      </c>
      <c r="G33" s="43">
        <v>64</v>
      </c>
      <c r="H33" s="41">
        <v>27</v>
      </c>
    </row>
    <row r="34" spans="1:10">
      <c r="A34" s="10"/>
      <c r="B34" s="2"/>
      <c r="C34" s="2"/>
      <c r="D34" s="2"/>
      <c r="E34" s="10"/>
      <c r="F34" s="2"/>
      <c r="G34" s="22"/>
      <c r="H34" s="15"/>
    </row>
    <row r="35" spans="1:10">
      <c r="A35" s="2" t="s">
        <v>1</v>
      </c>
      <c r="B35" s="47">
        <f>SUM(B21:B33)</f>
        <v>349</v>
      </c>
      <c r="C35" s="47">
        <f t="shared" ref="C35:H35" si="1">SUM(C21:C33)</f>
        <v>1569</v>
      </c>
      <c r="D35" s="47">
        <f t="shared" si="1"/>
        <v>1074</v>
      </c>
      <c r="E35" s="47">
        <f t="shared" si="1"/>
        <v>60</v>
      </c>
      <c r="F35" s="47">
        <f t="shared" si="1"/>
        <v>298</v>
      </c>
      <c r="G35" s="47">
        <f t="shared" si="1"/>
        <v>265</v>
      </c>
      <c r="H35" s="47">
        <f t="shared" si="1"/>
        <v>100</v>
      </c>
    </row>
    <row r="36" spans="1:10">
      <c r="A36" s="2"/>
      <c r="B36" s="2"/>
      <c r="C36" s="2"/>
      <c r="D36" s="2"/>
      <c r="E36" s="2"/>
      <c r="F36" s="2"/>
      <c r="G36" s="22"/>
      <c r="H36" s="15"/>
    </row>
    <row r="37" spans="1:10">
      <c r="A37" s="2" t="s">
        <v>2</v>
      </c>
      <c r="B37" s="11">
        <f>AVERAGE(B21:B33)</f>
        <v>38.777777777777779</v>
      </c>
      <c r="C37" s="11">
        <f t="shared" ref="C37:H37" si="2">AVERAGE(C21:C33)</f>
        <v>142.63636363636363</v>
      </c>
      <c r="D37" s="11">
        <f t="shared" si="2"/>
        <v>82.615384615384613</v>
      </c>
      <c r="E37" s="11">
        <f t="shared" si="2"/>
        <v>10</v>
      </c>
      <c r="F37" s="11">
        <f t="shared" si="2"/>
        <v>74.5</v>
      </c>
      <c r="G37" s="11">
        <f t="shared" si="2"/>
        <v>66.25</v>
      </c>
      <c r="H37" s="11">
        <f t="shared" si="2"/>
        <v>25</v>
      </c>
    </row>
    <row r="38" spans="1:10">
      <c r="A38" s="2" t="s">
        <v>3</v>
      </c>
      <c r="B38" s="12">
        <f t="shared" ref="B38:H38" si="3">ROUND(B37,0)</f>
        <v>39</v>
      </c>
      <c r="C38" s="12">
        <f t="shared" si="3"/>
        <v>143</v>
      </c>
      <c r="D38" s="12">
        <f t="shared" si="3"/>
        <v>83</v>
      </c>
      <c r="E38" s="12">
        <f t="shared" si="3"/>
        <v>10</v>
      </c>
      <c r="F38" s="12">
        <f t="shared" si="3"/>
        <v>75</v>
      </c>
      <c r="G38" s="25">
        <f t="shared" si="3"/>
        <v>66</v>
      </c>
      <c r="H38" s="39">
        <f t="shared" si="3"/>
        <v>25</v>
      </c>
    </row>
    <row r="40" spans="1:10">
      <c r="A40" s="4"/>
      <c r="B40" s="8"/>
      <c r="C40" s="4"/>
      <c r="D40" s="13"/>
      <c r="E40" s="4"/>
      <c r="F40" s="8"/>
    </row>
    <row r="41" spans="1:10">
      <c r="A41" t="s">
        <v>23</v>
      </c>
    </row>
    <row r="42" spans="1:10" ht="57.75" customHeight="1">
      <c r="A42" s="73" t="s">
        <v>14</v>
      </c>
      <c r="B42" s="74"/>
      <c r="C42" s="74"/>
      <c r="D42" s="74"/>
      <c r="E42" s="74"/>
      <c r="F42" s="74"/>
      <c r="G42" s="74"/>
      <c r="H42" s="74"/>
      <c r="I42" s="74"/>
      <c r="J42" s="74"/>
    </row>
  </sheetData>
  <mergeCells count="1">
    <mergeCell ref="A42:J4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pH</vt:lpstr>
      <vt:lpstr>Conductividad</vt:lpstr>
      <vt:lpstr>DBO</vt:lpstr>
      <vt:lpstr>Nitratos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mmmartinez</cp:lastModifiedBy>
  <cp:revision>4</cp:revision>
  <cp:lastPrinted>2009-05-22T10:12:42Z</cp:lastPrinted>
  <dcterms:created xsi:type="dcterms:W3CDTF">1996-11-27T10:00:04Z</dcterms:created>
  <dcterms:modified xsi:type="dcterms:W3CDTF">2015-01-19T12:12:26Z</dcterms:modified>
</cp:coreProperties>
</file>