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120" windowWidth="7500" windowHeight="8475"/>
  </bookViews>
  <sheets>
    <sheet name="AAII" sheetId="6" r:id="rId1"/>
    <sheet name="%_otorgadas_2012" sheetId="8" r:id="rId2"/>
    <sheet name="%_otorgadas_2011" sheetId="5" r:id="rId3"/>
    <sheet name="Gráfico_tipo de sectores_2012" sheetId="9" r:id="rId4"/>
    <sheet name="Gráfico_tipo de sectores_2011" sheetId="4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C14" i="9"/>
  <c r="F15" i="8"/>
  <c r="B15"/>
  <c r="C14"/>
  <c r="C13"/>
  <c r="C12"/>
  <c r="C11"/>
  <c r="C10"/>
  <c r="C9"/>
  <c r="C8"/>
  <c r="C7"/>
  <c r="F14" i="6"/>
  <c r="D14"/>
  <c r="B14"/>
  <c r="G16" i="5"/>
  <c r="D16" s="1"/>
  <c r="C16"/>
  <c r="D15"/>
  <c r="D14"/>
  <c r="D13"/>
  <c r="D12"/>
  <c r="D11"/>
  <c r="D10"/>
  <c r="D9"/>
  <c r="D8"/>
  <c r="C14" i="4"/>
  <c r="C15" i="8" l="1"/>
  <c r="H14" i="6"/>
</calcChain>
</file>

<file path=xl/sharedStrings.xml><?xml version="1.0" encoding="utf-8"?>
<sst xmlns="http://schemas.openxmlformats.org/spreadsheetml/2006/main" count="99" uniqueCount="39">
  <si>
    <t>SECTOR</t>
  </si>
  <si>
    <t>Nº</t>
  </si>
  <si>
    <t>TOTAL</t>
  </si>
  <si>
    <t>Instalaciones de combustión</t>
  </si>
  <si>
    <t>Industrias de transformación de materia prima mineral</t>
  </si>
  <si>
    <t>Industria de papel y cartón</t>
  </si>
  <si>
    <t>Producción y transformación de metales</t>
  </si>
  <si>
    <t>Industrias químicas</t>
  </si>
  <si>
    <t>Gestión de residuos</t>
  </si>
  <si>
    <t>Industrias agroalimentarias y explotaciones ganaderas</t>
  </si>
  <si>
    <t>Consumo de disolventes orgánicos</t>
  </si>
  <si>
    <t>Instalaciones sometidas a Autorización Ambiental Integrada por tipología de sectores, 2011</t>
  </si>
  <si>
    <t>Porcentaje de Autorizaciones Ambientales Integradas otorgadas, según tipología de instalacion, 2011</t>
  </si>
  <si>
    <t>AAI OTORGADAS EN ANDALUCÍA A 31/12/2011</t>
  </si>
  <si>
    <t>TOTAL DE EMPRESAS SUJETAS A AAI A 31/12/2011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</si>
  <si>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</si>
  <si>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</si>
  <si>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</si>
  <si>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</si>
  <si>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</si>
  <si>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</si>
  <si>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</si>
  <si>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</si>
  <si>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</si>
  <si>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Provincias</t>
  </si>
  <si>
    <t>%</t>
  </si>
  <si>
    <t>Autorizaciones Ambientales Integradas en Andalucía, 2011-2012.</t>
  </si>
  <si>
    <t>Nº de instalaciones sometidas a AAI
2011</t>
  </si>
  <si>
    <t>AAI otorgadas
2011</t>
  </si>
  <si>
    <t xml:space="preserve">AAI en trámite
2011
</t>
  </si>
  <si>
    <t>AAI pendiente de iniciar trámite o finalizado sin autorización
2011</t>
  </si>
  <si>
    <t>Nº de instalaciones sometidas a AAI
2012</t>
  </si>
  <si>
    <t>AAI otorgadas
2012</t>
  </si>
  <si>
    <t xml:space="preserve">AAI en trámite
2012
</t>
  </si>
  <si>
    <t>AAI pendiente de iniciar trámite o finalizado sin autorización
2012</t>
  </si>
  <si>
    <t>Fuente: Consejería Medio Ambiente y Ordenación del Territorio, 2013.</t>
  </si>
  <si>
    <t>AAI OTORGADAS EN ANDALUCÍA A 31/12/2012</t>
  </si>
  <si>
    <t>TOTAL DE EMPRESAS SUJETAS A AAI A 31/12/2012</t>
  </si>
  <si>
    <t>Porcentaje de Autorizaciones Ambientales Integradas otorgadas, según tipología de instalacion, 2012</t>
  </si>
</sst>
</file>

<file path=xl/styles.xml><?xml version="1.0" encoding="utf-8"?>
<styleSheet xmlns="http://schemas.openxmlformats.org/spreadsheetml/2006/main">
  <numFmts count="1">
    <numFmt numFmtId="164" formatCode="0.0%"/>
  </numFmts>
  <fonts count="1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2">
    <xf numFmtId="0" fontId="0" fillId="0" borderId="0" xfId="0"/>
    <xf numFmtId="0" fontId="4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1" fillId="0" borderId="0" xfId="0" applyFont="1" applyFill="1" applyBorder="1"/>
    <xf numFmtId="4" fontId="5" fillId="0" borderId="0" xfId="0" applyNumberFormat="1" applyFont="1" applyFill="1" applyBorder="1"/>
    <xf numFmtId="0" fontId="3" fillId="0" borderId="0" xfId="0" applyFont="1" applyFill="1" applyBorder="1"/>
    <xf numFmtId="0" fontId="3" fillId="0" borderId="0" xfId="1" applyFont="1" applyFill="1" applyBorder="1" applyAlignment="1">
      <alignment horizontal="right" wrapText="1"/>
    </xf>
    <xf numFmtId="4" fontId="3" fillId="0" borderId="0" xfId="0" applyNumberFormat="1" applyFont="1" applyFill="1" applyBorder="1"/>
    <xf numFmtId="0" fontId="7" fillId="0" borderId="0" xfId="0" applyFont="1"/>
    <xf numFmtId="0" fontId="7" fillId="0" borderId="0" xfId="0" applyFont="1" applyFill="1" applyBorder="1" applyAlignment="1">
      <alignment horizontal="justify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1" fontId="7" fillId="0" borderId="0" xfId="0" applyNumberFormat="1" applyFont="1"/>
    <xf numFmtId="1" fontId="7" fillId="0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/>
    <xf numFmtId="0" fontId="4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5" xfId="0" applyFont="1" applyFill="1" applyBorder="1"/>
    <xf numFmtId="0" fontId="3" fillId="0" borderId="4" xfId="0" applyFont="1" applyFill="1" applyBorder="1" applyAlignment="1">
      <alignment horizontal="left"/>
    </xf>
    <xf numFmtId="164" fontId="3" fillId="0" borderId="5" xfId="0" applyNumberFormat="1" applyFont="1" applyFill="1" applyBorder="1"/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/>
    <xf numFmtId="164" fontId="3" fillId="0" borderId="8" xfId="0" applyNumberFormat="1" applyFont="1" applyFill="1" applyBorder="1"/>
    <xf numFmtId="0" fontId="3" fillId="0" borderId="8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6" fillId="0" borderId="0" xfId="0" applyFont="1" applyAlignment="1">
      <alignment vertical="top" wrapText="1"/>
    </xf>
    <xf numFmtId="0" fontId="1" fillId="0" borderId="9" xfId="0" applyFont="1" applyBorder="1"/>
    <xf numFmtId="0" fontId="1" fillId="0" borderId="0" xfId="0" applyFont="1" applyBorder="1"/>
    <xf numFmtId="0" fontId="9" fillId="0" borderId="9" xfId="0" applyFont="1" applyBorder="1" applyAlignment="1">
      <alignment horizontal="left"/>
    </xf>
    <xf numFmtId="0" fontId="1" fillId="0" borderId="9" xfId="1" applyFont="1" applyFill="1" applyBorder="1" applyAlignment="1">
      <alignment horizontal="right" wrapText="1"/>
    </xf>
    <xf numFmtId="0" fontId="1" fillId="0" borderId="9" xfId="0" applyFont="1" applyFill="1" applyBorder="1"/>
    <xf numFmtId="4" fontId="1" fillId="0" borderId="0" xfId="0" applyNumberFormat="1" applyFont="1"/>
    <xf numFmtId="0" fontId="9" fillId="0" borderId="9" xfId="0" applyFont="1" applyFill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0" fillId="0" borderId="0" xfId="0" applyFont="1"/>
    <xf numFmtId="0" fontId="0" fillId="0" borderId="0" xfId="0" applyBorder="1"/>
    <xf numFmtId="164" fontId="1" fillId="0" borderId="9" xfId="0" applyNumberFormat="1" applyFont="1" applyBorder="1"/>
    <xf numFmtId="0" fontId="4" fillId="0" borderId="9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" fillId="0" borderId="0" xfId="2"/>
    <xf numFmtId="0" fontId="4" fillId="0" borderId="0" xfId="2" applyFont="1"/>
    <xf numFmtId="0" fontId="1" fillId="0" borderId="0" xfId="2" applyFont="1"/>
    <xf numFmtId="0" fontId="1" fillId="0" borderId="9" xfId="2" applyFont="1" applyBorder="1"/>
    <xf numFmtId="0" fontId="1" fillId="0" borderId="9" xfId="2" applyFont="1" applyBorder="1" applyAlignment="1">
      <alignment horizontal="center"/>
    </xf>
    <xf numFmtId="0" fontId="1" fillId="0" borderId="0" xfId="2" applyFont="1" applyBorder="1"/>
    <xf numFmtId="0" fontId="4" fillId="0" borderId="0" xfId="2" applyFont="1" applyFill="1" applyBorder="1"/>
    <xf numFmtId="0" fontId="9" fillId="0" borderId="9" xfId="2" applyFont="1" applyBorder="1" applyAlignment="1">
      <alignment horizontal="left"/>
    </xf>
    <xf numFmtId="0" fontId="1" fillId="0" borderId="9" xfId="2" applyFont="1" applyFill="1" applyBorder="1"/>
    <xf numFmtId="4" fontId="1" fillId="0" borderId="0" xfId="2" applyNumberFormat="1" applyFont="1"/>
    <xf numFmtId="0" fontId="9" fillId="0" borderId="9" xfId="2" applyFont="1" applyFill="1" applyBorder="1" applyAlignment="1">
      <alignment horizontal="left"/>
    </xf>
    <xf numFmtId="0" fontId="1" fillId="0" borderId="9" xfId="2" applyFont="1" applyBorder="1" applyAlignment="1">
      <alignment horizontal="left"/>
    </xf>
    <xf numFmtId="0" fontId="10" fillId="0" borderId="0" xfId="2" applyFont="1"/>
    <xf numFmtId="0" fontId="1" fillId="0" borderId="0" xfId="2" applyBorder="1"/>
  </cellXfs>
  <cellStyles count="3">
    <cellStyle name="Normal" xfId="0" builtinId="0"/>
    <cellStyle name="Normal 2" xfId="2"/>
    <cellStyle name="Normal_Hoja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r>
              <a:rPr lang="es-ES"/>
              <a:t>Autorizaciones Ambientales Integradas en Andalucía a 31 de diciembre de 2011
</a:t>
            </a:r>
          </a:p>
        </c:rich>
      </c:tx>
      <c:layout>
        <c:manualLayout>
          <c:xMode val="edge"/>
          <c:yMode val="edge"/>
          <c:x val="0.12018164396117174"/>
          <c:y val="3.37662337662337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6750049101005264E-2"/>
          <c:y val="0.21121351766513066"/>
          <c:w val="0.82313107446471723"/>
          <c:h val="0.48387096774193628"/>
        </c:manualLayout>
      </c:layout>
      <c:barChart>
        <c:barDir val="col"/>
        <c:grouping val="percentStacked"/>
        <c:ser>
          <c:idx val="0"/>
          <c:order val="0"/>
          <c:tx>
            <c:strRef>
              <c:f>AAII!$D$5</c:f>
              <c:strCache>
                <c:ptCount val="1"/>
                <c:pt idx="0">
                  <c:v>AAI otorgadas
2011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cat>
            <c:strRef>
              <c:f>AAII!$A$6:$A$14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AAII!$D$6:$D$14</c:f>
              <c:numCache>
                <c:formatCode>General</c:formatCode>
                <c:ptCount val="9"/>
                <c:pt idx="0">
                  <c:v>69</c:v>
                </c:pt>
                <c:pt idx="1">
                  <c:v>41</c:v>
                </c:pt>
                <c:pt idx="2">
                  <c:v>55</c:v>
                </c:pt>
                <c:pt idx="3">
                  <c:v>50</c:v>
                </c:pt>
                <c:pt idx="4">
                  <c:v>56</c:v>
                </c:pt>
                <c:pt idx="5">
                  <c:v>83</c:v>
                </c:pt>
                <c:pt idx="6">
                  <c:v>61</c:v>
                </c:pt>
                <c:pt idx="7">
                  <c:v>145</c:v>
                </c:pt>
                <c:pt idx="8" formatCode="0">
                  <c:v>560</c:v>
                </c:pt>
              </c:numCache>
            </c:numRef>
          </c:val>
        </c:ser>
        <c:ser>
          <c:idx val="1"/>
          <c:order val="1"/>
          <c:tx>
            <c:strRef>
              <c:f>AAII!$F$5</c:f>
              <c:strCache>
                <c:ptCount val="1"/>
                <c:pt idx="0">
                  <c:v>AAI en trámite
2011
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cat>
            <c:strRef>
              <c:f>AAII!$A$6:$A$14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AAII!$F$6:$F$14</c:f>
              <c:numCache>
                <c:formatCode>General</c:formatCode>
                <c:ptCount val="9"/>
                <c:pt idx="0">
                  <c:v>9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7</c:v>
                </c:pt>
                <c:pt idx="8" formatCode="0">
                  <c:v>29</c:v>
                </c:pt>
              </c:numCache>
            </c:numRef>
          </c:val>
        </c:ser>
        <c:ser>
          <c:idx val="2"/>
          <c:order val="2"/>
          <c:tx>
            <c:strRef>
              <c:f>AAII!$H$5</c:f>
              <c:strCache>
                <c:ptCount val="1"/>
                <c:pt idx="0">
                  <c:v>AAI pendiente de iniciar trámite o finalizado sin autorización
2011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cat>
            <c:strRef>
              <c:f>AAII!$A$6:$A$14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AAII!$H$6:$H$14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5</c:v>
                </c:pt>
              </c:numCache>
            </c:numRef>
          </c:val>
        </c:ser>
        <c:overlap val="100"/>
        <c:axId val="82127104"/>
        <c:axId val="82141184"/>
      </c:barChart>
      <c:catAx>
        <c:axId val="821271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s-ES"/>
          </a:p>
        </c:txPr>
        <c:crossAx val="82141184"/>
        <c:crosses val="autoZero"/>
        <c:auto val="1"/>
        <c:lblAlgn val="ctr"/>
        <c:lblOffset val="100"/>
        <c:tickLblSkip val="1"/>
        <c:tickMarkSkip val="1"/>
      </c:catAx>
      <c:valAx>
        <c:axId val="82141184"/>
        <c:scaling>
          <c:orientation val="minMax"/>
          <c:max val="1"/>
          <c:min val="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1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821271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274419099036094"/>
          <c:y val="0.83179723502304248"/>
          <c:w val="0.72789276832830285"/>
          <c:h val="0.14746543778801874"/>
        </c:manualLayout>
      </c:layout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rebuchet MS"/>
          <a:ea typeface="Trebuchet MS"/>
          <a:cs typeface="Trebuchet MS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r>
              <a:rPr lang="es-ES"/>
              <a:t>Autorizaciones Ambientales Integradas en Andalucía a 31 de diciembre de 2012
</a:t>
            </a:r>
          </a:p>
        </c:rich>
      </c:tx>
      <c:layout>
        <c:manualLayout>
          <c:xMode val="edge"/>
          <c:yMode val="edge"/>
          <c:x val="0.12018170451985978"/>
          <c:y val="3.37661795942988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717557345304195"/>
          <c:y val="0.17717769677205555"/>
          <c:w val="0.81093484274323169"/>
          <c:h val="0.44144273602529099"/>
        </c:manualLayout>
      </c:layout>
      <c:barChart>
        <c:barDir val="col"/>
        <c:grouping val="percentStacked"/>
        <c:ser>
          <c:idx val="0"/>
          <c:order val="0"/>
          <c:tx>
            <c:strRef>
              <c:f>'[1]gáfico provincias'!$C$3</c:f>
              <c:strCache>
                <c:ptCount val="1"/>
                <c:pt idx="0">
                  <c:v>AAI otorgadas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cat>
            <c:strRef>
              <c:f>'[1]gáfico provincias'!$A$4:$A$12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'[1]gáfico provincias'!$C$4:$C$12</c:f>
              <c:numCache>
                <c:formatCode>General</c:formatCode>
                <c:ptCount val="9"/>
                <c:pt idx="0">
                  <c:v>68</c:v>
                </c:pt>
                <c:pt idx="1">
                  <c:v>43</c:v>
                </c:pt>
                <c:pt idx="2">
                  <c:v>55</c:v>
                </c:pt>
                <c:pt idx="3">
                  <c:v>52</c:v>
                </c:pt>
                <c:pt idx="4">
                  <c:v>53</c:v>
                </c:pt>
                <c:pt idx="5">
                  <c:v>83</c:v>
                </c:pt>
                <c:pt idx="6">
                  <c:v>65</c:v>
                </c:pt>
                <c:pt idx="7">
                  <c:v>135</c:v>
                </c:pt>
                <c:pt idx="8">
                  <c:v>554</c:v>
                </c:pt>
              </c:numCache>
            </c:numRef>
          </c:val>
        </c:ser>
        <c:ser>
          <c:idx val="1"/>
          <c:order val="1"/>
          <c:tx>
            <c:strRef>
              <c:f>'[1]gáfico provincias'!$D$3</c:f>
              <c:strCache>
                <c:ptCount val="1"/>
                <c:pt idx="0">
                  <c:v>AAI en trámite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'[1]gáfico provincias'!$A$4:$A$12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'[1]gáfico provincias'!$D$4:$D$12</c:f>
              <c:numCache>
                <c:formatCode>General</c:formatCode>
                <c:ptCount val="9"/>
                <c:pt idx="0">
                  <c:v>8</c:v>
                </c:pt>
                <c:pt idx="1">
                  <c:v>2</c:v>
                </c:pt>
                <c:pt idx="2">
                  <c:v>6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7</c:v>
                </c:pt>
                <c:pt idx="8">
                  <c:v>28</c:v>
                </c:pt>
              </c:numCache>
            </c:numRef>
          </c:val>
        </c:ser>
        <c:overlap val="100"/>
        <c:axId val="82171392"/>
        <c:axId val="82172928"/>
      </c:barChart>
      <c:catAx>
        <c:axId val="8217139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s-ES"/>
          </a:p>
        </c:txPr>
        <c:crossAx val="82172928"/>
        <c:crosses val="autoZero"/>
        <c:auto val="1"/>
        <c:lblAlgn val="ctr"/>
        <c:lblOffset val="100"/>
        <c:tickLblSkip val="1"/>
        <c:tickMarkSkip val="1"/>
      </c:catAx>
      <c:valAx>
        <c:axId val="82172928"/>
        <c:scaling>
          <c:orientation val="minMax"/>
          <c:max val="1"/>
          <c:min val="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1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821713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362208323925467"/>
          <c:y val="0.81381620042757763"/>
          <c:w val="0.4077453282332541"/>
          <c:h val="4.8048188955133714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rebuchet MS"/>
          <a:ea typeface="Trebuchet MS"/>
          <a:cs typeface="Trebuchet MS"/>
        </a:defRPr>
      </a:pPr>
      <a:endParaRPr lang="es-ES"/>
    </a:p>
  </c:txPr>
  <c:printSettings>
    <c:headerFooter alignWithMargins="0"/>
    <c:pageMargins b="1" l="0.75000000000000078" r="0.75000000000000078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Autorizaciones Ambientales Integradas otorgadas, según número y tipología de instalaciones sometidas a Autorización Ambiental Integrada  (31/12/2011)</a:t>
            </a:r>
          </a:p>
        </c:rich>
      </c:tx>
      <c:layout>
        <c:manualLayout>
          <c:xMode val="edge"/>
          <c:yMode val="edge"/>
          <c:x val="0.12577324313334073"/>
          <c:y val="4.521556256572027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7400000000000031"/>
          <c:y val="0.25552050473186161"/>
          <c:w val="0.47000000000000008"/>
          <c:h val="0.54889589905362868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CC00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FF99CC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99CC00"/>
              </a:solidFill>
              <a:ln w="25400">
                <a:noFill/>
              </a:ln>
            </c:spPr>
          </c:dPt>
          <c:dLbls>
            <c:dLbl>
              <c:idx val="7"/>
              <c:layout>
                <c:manualLayout>
                  <c:x val="-2.7493573612576844E-3"/>
                  <c:y val="3.8555460667821054E-17"/>
                </c:manualLayout>
              </c:layout>
              <c:dLblPos val="outEnd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'%_otorgadas_2011'!$B$8:$B$15</c:f>
              <c:strCache>
                <c:ptCount val="8"/>
                <c:pt idx="0">
                  <c:v>Instalaciones de combustión</c:v>
                </c:pt>
                <c:pt idx="1">
                  <c:v>Producción y transformación de metales</c:v>
                </c:pt>
                <c:pt idx="2">
                  <c:v>Industrias de transformación de materia prima mineral</c:v>
                </c:pt>
                <c:pt idx="3">
                  <c:v>Industrias químicas</c:v>
                </c:pt>
                <c:pt idx="4">
                  <c:v>Gestión de residuos</c:v>
                </c:pt>
                <c:pt idx="5">
                  <c:v>Industria de papel y cartón</c:v>
                </c:pt>
                <c:pt idx="6">
                  <c:v>Industrias agroalimentarias y explotaciones ganaderas</c:v>
                </c:pt>
                <c:pt idx="7">
                  <c:v>Consumo de disolventes orgánicos</c:v>
                </c:pt>
              </c:strCache>
            </c:strRef>
          </c:cat>
          <c:val>
            <c:numRef>
              <c:f>'%_otorgadas_2011'!$D$8:$D$15</c:f>
              <c:numCache>
                <c:formatCode>0.0%</c:formatCode>
                <c:ptCount val="8"/>
                <c:pt idx="0">
                  <c:v>0.93877551020408168</c:v>
                </c:pt>
                <c:pt idx="1">
                  <c:v>0.97142857142857142</c:v>
                </c:pt>
                <c:pt idx="2">
                  <c:v>0.97413793103448276</c:v>
                </c:pt>
                <c:pt idx="3">
                  <c:v>0.96</c:v>
                </c:pt>
                <c:pt idx="4">
                  <c:v>0.828125</c:v>
                </c:pt>
                <c:pt idx="5">
                  <c:v>0.75</c:v>
                </c:pt>
                <c:pt idx="6">
                  <c:v>0.95286195286195285</c:v>
                </c:pt>
                <c:pt idx="7">
                  <c:v>1</c:v>
                </c:pt>
              </c:numCache>
            </c:numRef>
          </c:val>
        </c:ser>
        <c:gapWidth val="100"/>
        <c:axId val="84111360"/>
        <c:axId val="84112896"/>
      </c:barChart>
      <c:catAx>
        <c:axId val="84111360"/>
        <c:scaling>
          <c:orientation val="minMax"/>
        </c:scaling>
        <c:axPos val="l"/>
        <c:numFmt formatCode="General" sourceLinked="1"/>
        <c:tickLblPos val="nextTo"/>
        <c:txPr>
          <a:bodyPr rot="0" vert="horz" anchor="ctr" anchorCtr="0"/>
          <a:lstStyle/>
          <a:p>
            <a:pPr>
              <a:defRPr/>
            </a:pPr>
            <a:endParaRPr lang="es-ES"/>
          </a:p>
        </c:txPr>
        <c:crossAx val="84112896"/>
        <c:crosses val="autoZero"/>
        <c:lblAlgn val="ctr"/>
        <c:lblOffset val="100"/>
      </c:catAx>
      <c:valAx>
        <c:axId val="84112896"/>
        <c:scaling>
          <c:orientation val="minMax"/>
        </c:scaling>
        <c:delete val="1"/>
        <c:axPos val="b"/>
        <c:numFmt formatCode="0.0%" sourceLinked="1"/>
        <c:tickLblPos val="none"/>
        <c:crossAx val="84111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Instalaciones sometidas a</a:t>
            </a:r>
            <a:r>
              <a:rPr lang="es-ES" baseline="0"/>
              <a:t> Autorización Ambiental Integrada por tipología de sectores 2012</a:t>
            </a:r>
            <a:endParaRPr lang="es-ES"/>
          </a:p>
        </c:rich>
      </c:tx>
      <c:layout>
        <c:manualLayout>
          <c:xMode val="edge"/>
          <c:yMode val="edge"/>
          <c:x val="9.4435594394631478E-2"/>
          <c:y val="4.11394807266738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681882151379801E-2"/>
          <c:y val="0.29523901053760709"/>
          <c:w val="0.30827143119378331"/>
          <c:h val="0.3904774010336098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CC00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FF99CC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99CC00"/>
              </a:solidFill>
              <a:ln w="25400">
                <a:noFill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Percent val="1"/>
            <c:showLeaderLines val="1"/>
          </c:dLbls>
          <c:cat>
            <c:strRef>
              <c:f>'Gráfico_tipo de sectores_2012'!$B$6:$B$13</c:f>
              <c:strCache>
                <c:ptCount val="8"/>
                <c:pt idx="0">
                  <c:v>Instalaciones de combustión</c:v>
                </c:pt>
                <c:pt idx="1">
                  <c:v>Producción y transformación de metales</c:v>
                </c:pt>
                <c:pt idx="2">
                  <c:v>Industrias de transformación de materia prima mineral</c:v>
                </c:pt>
                <c:pt idx="3">
                  <c:v>Industrias químicas</c:v>
                </c:pt>
                <c:pt idx="4">
                  <c:v>Gestión de residuos</c:v>
                </c:pt>
                <c:pt idx="5">
                  <c:v>Industria de papel y cartón</c:v>
                </c:pt>
                <c:pt idx="6">
                  <c:v>Industrias agroalimentarias y explotaciones ganaderas</c:v>
                </c:pt>
                <c:pt idx="7">
                  <c:v>Consumo de disolventes orgánicos</c:v>
                </c:pt>
              </c:strCache>
            </c:strRef>
          </c:cat>
          <c:val>
            <c:numRef>
              <c:f>'Gráfico_tipo de sectores_2012'!$C$6:$C$13</c:f>
              <c:numCache>
                <c:formatCode>General</c:formatCode>
                <c:ptCount val="8"/>
                <c:pt idx="0">
                  <c:v>46</c:v>
                </c:pt>
                <c:pt idx="1">
                  <c:v>35</c:v>
                </c:pt>
                <c:pt idx="2">
                  <c:v>111</c:v>
                </c:pt>
                <c:pt idx="3">
                  <c:v>23</c:v>
                </c:pt>
                <c:pt idx="4">
                  <c:v>70</c:v>
                </c:pt>
                <c:pt idx="5">
                  <c:v>4</c:v>
                </c:pt>
                <c:pt idx="6">
                  <c:v>289</c:v>
                </c:pt>
                <c:pt idx="7">
                  <c:v>4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9599094413510388"/>
          <c:y val="0.19682600702507139"/>
          <c:w val="0.59398641620265558"/>
          <c:h val="0.79365325413335264"/>
        </c:manualLayout>
      </c:layout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 paperSize="9"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Instalaciones sometidas a</a:t>
            </a:r>
            <a:r>
              <a:rPr lang="es-ES" baseline="0"/>
              <a:t> Autorización Ambiental Integrada por tipología de sectores (3</a:t>
            </a:r>
            <a:r>
              <a:rPr lang="es-ES"/>
              <a:t>1/12/2011)</a:t>
            </a:r>
          </a:p>
        </c:rich>
      </c:tx>
      <c:layout>
        <c:manualLayout>
          <c:xMode val="edge"/>
          <c:yMode val="edge"/>
          <c:x val="9.4435563975555706E-2"/>
          <c:y val="4.113924050632906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214970330404148"/>
          <c:y val="0.30063337592924294"/>
          <c:w val="0.19314671124584917"/>
          <c:h val="0.3924056696339590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CC00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FF99CC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99CC00"/>
              </a:solidFill>
              <a:ln w="25400">
                <a:noFill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Percent val="1"/>
            <c:showLeaderLines val="1"/>
          </c:dLbls>
          <c:cat>
            <c:strRef>
              <c:f>'Gráfico_tipo de sectores_2011'!$B$6:$B$13</c:f>
              <c:strCache>
                <c:ptCount val="8"/>
                <c:pt idx="0">
                  <c:v>Instalaciones de combustión</c:v>
                </c:pt>
                <c:pt idx="1">
                  <c:v>Producción y transformación de metales</c:v>
                </c:pt>
                <c:pt idx="2">
                  <c:v>Industrias de transformación de materia prima mineral</c:v>
                </c:pt>
                <c:pt idx="3">
                  <c:v>Industrias químicas</c:v>
                </c:pt>
                <c:pt idx="4">
                  <c:v>Gestión de residuos</c:v>
                </c:pt>
                <c:pt idx="5">
                  <c:v>Industria de papel y cartón</c:v>
                </c:pt>
                <c:pt idx="6">
                  <c:v>Industrias agroalimentarias y explotaciones ganaderas</c:v>
                </c:pt>
                <c:pt idx="7">
                  <c:v>Consumo de disolventes orgánicos</c:v>
                </c:pt>
              </c:strCache>
            </c:strRef>
          </c:cat>
          <c:val>
            <c:numRef>
              <c:f>'Gráfico_tipo de sectores_2011'!$C$6:$C$13</c:f>
              <c:numCache>
                <c:formatCode>General</c:formatCode>
                <c:ptCount val="8"/>
                <c:pt idx="0">
                  <c:v>49</c:v>
                </c:pt>
                <c:pt idx="1">
                  <c:v>35</c:v>
                </c:pt>
                <c:pt idx="2">
                  <c:v>116</c:v>
                </c:pt>
                <c:pt idx="3">
                  <c:v>25</c:v>
                </c:pt>
                <c:pt idx="4">
                  <c:v>64</c:v>
                </c:pt>
                <c:pt idx="5">
                  <c:v>4</c:v>
                </c:pt>
                <c:pt idx="6">
                  <c:v>297</c:v>
                </c:pt>
                <c:pt idx="7">
                  <c:v>4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9065495195518177"/>
          <c:y val="0.22468389148396009"/>
          <c:w val="0.35514072712946515"/>
          <c:h val="0.76582396815659715"/>
        </c:manualLayout>
      </c:layout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56" r="0.75000000000000056" t="1" header="0" footer="0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20</xdr:row>
      <xdr:rowOff>95250</xdr:rowOff>
    </xdr:from>
    <xdr:to>
      <xdr:col>7</xdr:col>
      <xdr:colOff>514350</xdr:colOff>
      <xdr:row>46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57150</xdr:rowOff>
    </xdr:from>
    <xdr:to>
      <xdr:col>3</xdr:col>
      <xdr:colOff>685800</xdr:colOff>
      <xdr:row>0</xdr:row>
      <xdr:rowOff>1009650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71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571500</xdr:colOff>
      <xdr:row>23</xdr:row>
      <xdr:rowOff>95251</xdr:rowOff>
    </xdr:from>
    <xdr:to>
      <xdr:col>14</xdr:col>
      <xdr:colOff>609600</xdr:colOff>
      <xdr:row>46</xdr:row>
      <xdr:rowOff>28575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152400</xdr:rowOff>
    </xdr:from>
    <xdr:to>
      <xdr:col>1</xdr:col>
      <xdr:colOff>542925</xdr:colOff>
      <xdr:row>0</xdr:row>
      <xdr:rowOff>1104900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524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6</xdr:col>
      <xdr:colOff>485775</xdr:colOff>
      <xdr:row>36</xdr:row>
      <xdr:rowOff>104775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123825</xdr:colOff>
      <xdr:row>0</xdr:row>
      <xdr:rowOff>104775</xdr:rowOff>
    </xdr:from>
    <xdr:to>
      <xdr:col>1</xdr:col>
      <xdr:colOff>2781300</xdr:colOff>
      <xdr:row>0</xdr:row>
      <xdr:rowOff>1057275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1047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5</xdr:row>
      <xdr:rowOff>37541</xdr:rowOff>
    </xdr:from>
    <xdr:to>
      <xdr:col>10</xdr:col>
      <xdr:colOff>596153</xdr:colOff>
      <xdr:row>28</xdr:row>
      <xdr:rowOff>121023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419100</xdr:colOff>
      <xdr:row>0</xdr:row>
      <xdr:rowOff>180975</xdr:rowOff>
    </xdr:from>
    <xdr:to>
      <xdr:col>4</xdr:col>
      <xdr:colOff>495300</xdr:colOff>
      <xdr:row>0</xdr:row>
      <xdr:rowOff>1133475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809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16</xdr:row>
      <xdr:rowOff>28575</xdr:rowOff>
    </xdr:from>
    <xdr:to>
      <xdr:col>5</xdr:col>
      <xdr:colOff>0</xdr:colOff>
      <xdr:row>34</xdr:row>
      <xdr:rowOff>123825</xdr:rowOff>
    </xdr:to>
    <xdr:graphicFrame macro="">
      <xdr:nvGraphicFramePr>
        <xdr:cNvPr id="208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114300</xdr:rowOff>
    </xdr:from>
    <xdr:to>
      <xdr:col>1</xdr:col>
      <xdr:colOff>2514600</xdr:colOff>
      <xdr:row>0</xdr:row>
      <xdr:rowOff>1066800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1143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p17_05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áfico provincias"/>
    </sheetNames>
    <sheetDataSet>
      <sheetData sheetId="0">
        <row r="3">
          <cell r="C3" t="str">
            <v>AAI otorgadas</v>
          </cell>
          <cell r="D3" t="str">
            <v>AAI en trámite</v>
          </cell>
        </row>
        <row r="4">
          <cell r="A4" t="str">
            <v>Almería</v>
          </cell>
          <cell r="C4">
            <v>68</v>
          </cell>
          <cell r="D4">
            <v>8</v>
          </cell>
        </row>
        <row r="5">
          <cell r="A5" t="str">
            <v>Cádiz</v>
          </cell>
          <cell r="C5">
            <v>43</v>
          </cell>
          <cell r="D5">
            <v>2</v>
          </cell>
        </row>
        <row r="6">
          <cell r="A6" t="str">
            <v>Córdoba</v>
          </cell>
          <cell r="C6">
            <v>55</v>
          </cell>
          <cell r="D6">
            <v>6</v>
          </cell>
        </row>
        <row r="7">
          <cell r="A7" t="str">
            <v>Granada</v>
          </cell>
          <cell r="C7">
            <v>52</v>
          </cell>
          <cell r="D7">
            <v>0</v>
          </cell>
        </row>
        <row r="8">
          <cell r="A8" t="str">
            <v>Huelva</v>
          </cell>
          <cell r="C8">
            <v>53</v>
          </cell>
          <cell r="D8">
            <v>1</v>
          </cell>
        </row>
        <row r="9">
          <cell r="A9" t="str">
            <v>Jaén</v>
          </cell>
          <cell r="C9">
            <v>83</v>
          </cell>
          <cell r="D9">
            <v>2</v>
          </cell>
        </row>
        <row r="10">
          <cell r="A10" t="str">
            <v>Málaga</v>
          </cell>
          <cell r="C10">
            <v>65</v>
          </cell>
          <cell r="D10">
            <v>2</v>
          </cell>
        </row>
        <row r="11">
          <cell r="A11" t="str">
            <v>Sevilla</v>
          </cell>
          <cell r="C11">
            <v>135</v>
          </cell>
          <cell r="D11">
            <v>7</v>
          </cell>
        </row>
        <row r="12">
          <cell r="A12" t="str">
            <v>Andalucía</v>
          </cell>
          <cell r="C12">
            <v>554</v>
          </cell>
          <cell r="D12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"/>
  <dimension ref="A1:I18"/>
  <sheetViews>
    <sheetView tabSelected="1" zoomScaleNormal="100" workbookViewId="0">
      <selection activeCell="A5" sqref="A5:XFD5"/>
    </sheetView>
  </sheetViews>
  <sheetFormatPr baseColWidth="10" defaultColWidth="11.42578125" defaultRowHeight="12.75"/>
  <cols>
    <col min="1" max="1" width="11.42578125" style="9"/>
    <col min="2" max="2" width="14.7109375" style="9" customWidth="1"/>
    <col min="3" max="4" width="11.42578125" style="9"/>
    <col min="5" max="5" width="11.140625" style="9" customWidth="1"/>
    <col min="6" max="6" width="13.85546875" style="9" customWidth="1"/>
    <col min="7" max="7" width="11.42578125" style="9"/>
    <col min="8" max="8" width="16.5703125" style="9" customWidth="1"/>
    <col min="9" max="9" width="14.28515625" style="9" customWidth="1"/>
    <col min="10" max="16384" width="11.42578125" style="9"/>
  </cols>
  <sheetData>
    <row r="1" spans="1:9" customFormat="1" ht="90.75" customHeight="1"/>
    <row r="2" spans="1:9" customFormat="1"/>
    <row r="3" spans="1:9" customFormat="1">
      <c r="A3" s="17" t="s">
        <v>26</v>
      </c>
    </row>
    <row r="4" spans="1:9" customFormat="1"/>
    <row r="5" spans="1:9" ht="78.75" customHeight="1">
      <c r="A5" s="18" t="s">
        <v>24</v>
      </c>
      <c r="B5" s="18" t="s">
        <v>27</v>
      </c>
      <c r="C5" s="18" t="s">
        <v>31</v>
      </c>
      <c r="D5" s="18" t="s">
        <v>28</v>
      </c>
      <c r="E5" s="18" t="s">
        <v>32</v>
      </c>
      <c r="F5" s="18" t="s">
        <v>29</v>
      </c>
      <c r="G5" s="18" t="s">
        <v>33</v>
      </c>
      <c r="H5" s="18" t="s">
        <v>30</v>
      </c>
      <c r="I5" s="18" t="s">
        <v>34</v>
      </c>
    </row>
    <row r="6" spans="1:9">
      <c r="A6" s="12" t="s">
        <v>15</v>
      </c>
      <c r="B6" s="13">
        <v>78</v>
      </c>
      <c r="C6" s="13">
        <v>76</v>
      </c>
      <c r="D6" s="13">
        <v>69</v>
      </c>
      <c r="E6" s="13">
        <v>68</v>
      </c>
      <c r="F6" s="13">
        <v>9</v>
      </c>
      <c r="G6" s="13">
        <v>8</v>
      </c>
      <c r="H6" s="14">
        <v>0</v>
      </c>
      <c r="I6" s="4">
        <v>0</v>
      </c>
    </row>
    <row r="7" spans="1:9">
      <c r="A7" s="12" t="s">
        <v>16</v>
      </c>
      <c r="B7" s="13">
        <v>45</v>
      </c>
      <c r="C7" s="13">
        <v>45</v>
      </c>
      <c r="D7" s="13">
        <v>41</v>
      </c>
      <c r="E7" s="13">
        <v>43</v>
      </c>
      <c r="F7" s="13">
        <v>4</v>
      </c>
      <c r="G7" s="13">
        <v>2</v>
      </c>
      <c r="H7" s="14">
        <v>0</v>
      </c>
      <c r="I7" s="4">
        <v>0</v>
      </c>
    </row>
    <row r="8" spans="1:9">
      <c r="A8" s="12" t="s">
        <v>17</v>
      </c>
      <c r="B8" s="13">
        <v>57</v>
      </c>
      <c r="C8" s="13">
        <v>61</v>
      </c>
      <c r="D8" s="13">
        <v>55</v>
      </c>
      <c r="E8" s="13">
        <v>55</v>
      </c>
      <c r="F8" s="13">
        <v>2</v>
      </c>
      <c r="G8" s="13">
        <v>6</v>
      </c>
      <c r="H8" s="14">
        <v>0</v>
      </c>
      <c r="I8" s="4">
        <v>0</v>
      </c>
    </row>
    <row r="9" spans="1:9">
      <c r="A9" s="12" t="s">
        <v>18</v>
      </c>
      <c r="B9" s="13">
        <v>53</v>
      </c>
      <c r="C9" s="13">
        <v>52</v>
      </c>
      <c r="D9" s="13">
        <v>50</v>
      </c>
      <c r="E9" s="13">
        <v>52</v>
      </c>
      <c r="F9" s="13">
        <v>2</v>
      </c>
      <c r="G9" s="13">
        <v>0</v>
      </c>
      <c r="H9" s="14">
        <v>1</v>
      </c>
      <c r="I9" s="4">
        <v>0</v>
      </c>
    </row>
    <row r="10" spans="1:9">
      <c r="A10" s="12" t="s">
        <v>19</v>
      </c>
      <c r="B10" s="13">
        <v>57</v>
      </c>
      <c r="C10" s="13">
        <v>54</v>
      </c>
      <c r="D10" s="13">
        <v>56</v>
      </c>
      <c r="E10" s="13">
        <v>53</v>
      </c>
      <c r="F10" s="13">
        <v>1</v>
      </c>
      <c r="G10" s="13">
        <v>1</v>
      </c>
      <c r="H10" s="14">
        <v>0</v>
      </c>
      <c r="I10" s="4">
        <v>0</v>
      </c>
    </row>
    <row r="11" spans="1:9">
      <c r="A11" s="12" t="s">
        <v>20</v>
      </c>
      <c r="B11" s="13">
        <v>86</v>
      </c>
      <c r="C11" s="13">
        <v>85</v>
      </c>
      <c r="D11" s="13">
        <v>83</v>
      </c>
      <c r="E11" s="13">
        <v>83</v>
      </c>
      <c r="F11" s="13">
        <v>3</v>
      </c>
      <c r="G11" s="13">
        <v>2</v>
      </c>
      <c r="H11" s="14">
        <v>0</v>
      </c>
      <c r="I11" s="4">
        <v>0</v>
      </c>
    </row>
    <row r="12" spans="1:9">
      <c r="A12" s="12" t="s">
        <v>21</v>
      </c>
      <c r="B12" s="13">
        <v>62</v>
      </c>
      <c r="C12" s="13">
        <v>67</v>
      </c>
      <c r="D12" s="13">
        <v>61</v>
      </c>
      <c r="E12" s="13">
        <v>65</v>
      </c>
      <c r="F12" s="13">
        <v>1</v>
      </c>
      <c r="G12" s="13">
        <v>2</v>
      </c>
      <c r="H12" s="14">
        <v>0</v>
      </c>
      <c r="I12" s="4">
        <v>0</v>
      </c>
    </row>
    <row r="13" spans="1:9">
      <c r="A13" s="12" t="s">
        <v>22</v>
      </c>
      <c r="B13" s="13">
        <v>156</v>
      </c>
      <c r="C13" s="13">
        <v>142</v>
      </c>
      <c r="D13" s="13">
        <v>145</v>
      </c>
      <c r="E13" s="13">
        <v>135</v>
      </c>
      <c r="F13" s="13">
        <v>7</v>
      </c>
      <c r="G13" s="13">
        <v>7</v>
      </c>
      <c r="H13" s="14">
        <v>4</v>
      </c>
      <c r="I13" s="4">
        <v>0</v>
      </c>
    </row>
    <row r="14" spans="1:9">
      <c r="A14" s="12" t="s">
        <v>23</v>
      </c>
      <c r="B14" s="15">
        <f>SUM(B6:B13)</f>
        <v>594</v>
      </c>
      <c r="C14" s="15">
        <v>582</v>
      </c>
      <c r="D14" s="15">
        <f>SUM(D6:D13)</f>
        <v>560</v>
      </c>
      <c r="E14" s="15">
        <v>554</v>
      </c>
      <c r="F14" s="15">
        <f>SUM(F6:F13)</f>
        <v>29</v>
      </c>
      <c r="G14" s="15">
        <v>28</v>
      </c>
      <c r="H14" s="14">
        <f>B14-D14-F14</f>
        <v>5</v>
      </c>
      <c r="I14" s="4">
        <v>0</v>
      </c>
    </row>
    <row r="15" spans="1:9">
      <c r="A15" s="13"/>
      <c r="B15" s="13"/>
      <c r="C15" s="13"/>
      <c r="D15" s="13"/>
      <c r="E15" s="16"/>
    </row>
    <row r="16" spans="1:9" ht="47.25" customHeight="1">
      <c r="A16" s="32"/>
      <c r="B16" s="32"/>
      <c r="C16" s="32"/>
      <c r="D16" s="32"/>
      <c r="E16" s="32"/>
    </row>
    <row r="17" spans="1:4">
      <c r="A17" s="10"/>
      <c r="B17" s="11"/>
      <c r="C17" s="11"/>
      <c r="D17" s="11"/>
    </row>
    <row r="18" spans="1:4">
      <c r="A18" s="31" t="s">
        <v>35</v>
      </c>
    </row>
  </sheetData>
  <pageMargins left="0.75" right="0.75" top="1" bottom="1" header="0" footer="0"/>
  <pageSetup paperSize="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8"/>
  <sheetViews>
    <sheetView zoomScaleNormal="100" workbookViewId="0">
      <selection activeCell="C23" sqref="C23"/>
    </sheetView>
  </sheetViews>
  <sheetFormatPr baseColWidth="10" defaultRowHeight="12.75"/>
  <cols>
    <col min="1" max="1" width="42.5703125" customWidth="1"/>
    <col min="5" max="5" width="43.85546875" customWidth="1"/>
    <col min="252" max="252" width="12.28515625" customWidth="1"/>
    <col min="255" max="255" width="15" customWidth="1"/>
    <col min="256" max="256" width="7" customWidth="1"/>
    <col min="508" max="508" width="12.28515625" customWidth="1"/>
    <col min="511" max="511" width="15" customWidth="1"/>
    <col min="512" max="512" width="7" customWidth="1"/>
    <col min="764" max="764" width="12.28515625" customWidth="1"/>
    <col min="767" max="767" width="15" customWidth="1"/>
    <col min="768" max="768" width="7" customWidth="1"/>
    <col min="1020" max="1020" width="12.28515625" customWidth="1"/>
    <col min="1023" max="1023" width="15" customWidth="1"/>
    <col min="1024" max="1024" width="7" customWidth="1"/>
    <col min="1276" max="1276" width="12.28515625" customWidth="1"/>
    <col min="1279" max="1279" width="15" customWidth="1"/>
    <col min="1280" max="1280" width="7" customWidth="1"/>
    <col min="1532" max="1532" width="12.28515625" customWidth="1"/>
    <col min="1535" max="1535" width="15" customWidth="1"/>
    <col min="1536" max="1536" width="7" customWidth="1"/>
    <col min="1788" max="1788" width="12.28515625" customWidth="1"/>
    <col min="1791" max="1791" width="15" customWidth="1"/>
    <col min="1792" max="1792" width="7" customWidth="1"/>
    <col min="2044" max="2044" width="12.28515625" customWidth="1"/>
    <col min="2047" max="2047" width="15" customWidth="1"/>
    <col min="2048" max="2048" width="7" customWidth="1"/>
    <col min="2300" max="2300" width="12.28515625" customWidth="1"/>
    <col min="2303" max="2303" width="15" customWidth="1"/>
    <col min="2304" max="2304" width="7" customWidth="1"/>
    <col min="2556" max="2556" width="12.28515625" customWidth="1"/>
    <col min="2559" max="2559" width="15" customWidth="1"/>
    <col min="2560" max="2560" width="7" customWidth="1"/>
    <col min="2812" max="2812" width="12.28515625" customWidth="1"/>
    <col min="2815" max="2815" width="15" customWidth="1"/>
    <col min="2816" max="2816" width="7" customWidth="1"/>
    <col min="3068" max="3068" width="12.28515625" customWidth="1"/>
    <col min="3071" max="3071" width="15" customWidth="1"/>
    <col min="3072" max="3072" width="7" customWidth="1"/>
    <col min="3324" max="3324" width="12.28515625" customWidth="1"/>
    <col min="3327" max="3327" width="15" customWidth="1"/>
    <col min="3328" max="3328" width="7" customWidth="1"/>
    <col min="3580" max="3580" width="12.28515625" customWidth="1"/>
    <col min="3583" max="3583" width="15" customWidth="1"/>
    <col min="3584" max="3584" width="7" customWidth="1"/>
    <col min="3836" max="3836" width="12.28515625" customWidth="1"/>
    <col min="3839" max="3839" width="15" customWidth="1"/>
    <col min="3840" max="3840" width="7" customWidth="1"/>
    <col min="4092" max="4092" width="12.28515625" customWidth="1"/>
    <col min="4095" max="4095" width="15" customWidth="1"/>
    <col min="4096" max="4096" width="7" customWidth="1"/>
    <col min="4348" max="4348" width="12.28515625" customWidth="1"/>
    <col min="4351" max="4351" width="15" customWidth="1"/>
    <col min="4352" max="4352" width="7" customWidth="1"/>
    <col min="4604" max="4604" width="12.28515625" customWidth="1"/>
    <col min="4607" max="4607" width="15" customWidth="1"/>
    <col min="4608" max="4608" width="7" customWidth="1"/>
    <col min="4860" max="4860" width="12.28515625" customWidth="1"/>
    <col min="4863" max="4863" width="15" customWidth="1"/>
    <col min="4864" max="4864" width="7" customWidth="1"/>
    <col min="5116" max="5116" width="12.28515625" customWidth="1"/>
    <col min="5119" max="5119" width="15" customWidth="1"/>
    <col min="5120" max="5120" width="7" customWidth="1"/>
    <col min="5372" max="5372" width="12.28515625" customWidth="1"/>
    <col min="5375" max="5375" width="15" customWidth="1"/>
    <col min="5376" max="5376" width="7" customWidth="1"/>
    <col min="5628" max="5628" width="12.28515625" customWidth="1"/>
    <col min="5631" max="5631" width="15" customWidth="1"/>
    <col min="5632" max="5632" width="7" customWidth="1"/>
    <col min="5884" max="5884" width="12.28515625" customWidth="1"/>
    <col min="5887" max="5887" width="15" customWidth="1"/>
    <col min="5888" max="5888" width="7" customWidth="1"/>
    <col min="6140" max="6140" width="12.28515625" customWidth="1"/>
    <col min="6143" max="6143" width="15" customWidth="1"/>
    <col min="6144" max="6144" width="7" customWidth="1"/>
    <col min="6396" max="6396" width="12.28515625" customWidth="1"/>
    <col min="6399" max="6399" width="15" customWidth="1"/>
    <col min="6400" max="6400" width="7" customWidth="1"/>
    <col min="6652" max="6652" width="12.28515625" customWidth="1"/>
    <col min="6655" max="6655" width="15" customWidth="1"/>
    <col min="6656" max="6656" width="7" customWidth="1"/>
    <col min="6908" max="6908" width="12.28515625" customWidth="1"/>
    <col min="6911" max="6911" width="15" customWidth="1"/>
    <col min="6912" max="6912" width="7" customWidth="1"/>
    <col min="7164" max="7164" width="12.28515625" customWidth="1"/>
    <col min="7167" max="7167" width="15" customWidth="1"/>
    <col min="7168" max="7168" width="7" customWidth="1"/>
    <col min="7420" max="7420" width="12.28515625" customWidth="1"/>
    <col min="7423" max="7423" width="15" customWidth="1"/>
    <col min="7424" max="7424" width="7" customWidth="1"/>
    <col min="7676" max="7676" width="12.28515625" customWidth="1"/>
    <col min="7679" max="7679" width="15" customWidth="1"/>
    <col min="7680" max="7680" width="7" customWidth="1"/>
    <col min="7932" max="7932" width="12.28515625" customWidth="1"/>
    <col min="7935" max="7935" width="15" customWidth="1"/>
    <col min="7936" max="7936" width="7" customWidth="1"/>
    <col min="8188" max="8188" width="12.28515625" customWidth="1"/>
    <col min="8191" max="8191" width="15" customWidth="1"/>
    <col min="8192" max="8192" width="7" customWidth="1"/>
    <col min="8444" max="8444" width="12.28515625" customWidth="1"/>
    <col min="8447" max="8447" width="15" customWidth="1"/>
    <col min="8448" max="8448" width="7" customWidth="1"/>
    <col min="8700" max="8700" width="12.28515625" customWidth="1"/>
    <col min="8703" max="8703" width="15" customWidth="1"/>
    <col min="8704" max="8704" width="7" customWidth="1"/>
    <col min="8956" max="8956" width="12.28515625" customWidth="1"/>
    <col min="8959" max="8959" width="15" customWidth="1"/>
    <col min="8960" max="8960" width="7" customWidth="1"/>
    <col min="9212" max="9212" width="12.28515625" customWidth="1"/>
    <col min="9215" max="9215" width="15" customWidth="1"/>
    <col min="9216" max="9216" width="7" customWidth="1"/>
    <col min="9468" max="9468" width="12.28515625" customWidth="1"/>
    <col min="9471" max="9471" width="15" customWidth="1"/>
    <col min="9472" max="9472" width="7" customWidth="1"/>
    <col min="9724" max="9724" width="12.28515625" customWidth="1"/>
    <col min="9727" max="9727" width="15" customWidth="1"/>
    <col min="9728" max="9728" width="7" customWidth="1"/>
    <col min="9980" max="9980" width="12.28515625" customWidth="1"/>
    <col min="9983" max="9983" width="15" customWidth="1"/>
    <col min="9984" max="9984" width="7" customWidth="1"/>
    <col min="10236" max="10236" width="12.28515625" customWidth="1"/>
    <col min="10239" max="10239" width="15" customWidth="1"/>
    <col min="10240" max="10240" width="7" customWidth="1"/>
    <col min="10492" max="10492" width="12.28515625" customWidth="1"/>
    <col min="10495" max="10495" width="15" customWidth="1"/>
    <col min="10496" max="10496" width="7" customWidth="1"/>
    <col min="10748" max="10748" width="12.28515625" customWidth="1"/>
    <col min="10751" max="10751" width="15" customWidth="1"/>
    <col min="10752" max="10752" width="7" customWidth="1"/>
    <col min="11004" max="11004" width="12.28515625" customWidth="1"/>
    <col min="11007" max="11007" width="15" customWidth="1"/>
    <col min="11008" max="11008" width="7" customWidth="1"/>
    <col min="11260" max="11260" width="12.28515625" customWidth="1"/>
    <col min="11263" max="11263" width="15" customWidth="1"/>
    <col min="11264" max="11264" width="7" customWidth="1"/>
    <col min="11516" max="11516" width="12.28515625" customWidth="1"/>
    <col min="11519" max="11519" width="15" customWidth="1"/>
    <col min="11520" max="11520" width="7" customWidth="1"/>
    <col min="11772" max="11772" width="12.28515625" customWidth="1"/>
    <col min="11775" max="11775" width="15" customWidth="1"/>
    <col min="11776" max="11776" width="7" customWidth="1"/>
    <col min="12028" max="12028" width="12.28515625" customWidth="1"/>
    <col min="12031" max="12031" width="15" customWidth="1"/>
    <col min="12032" max="12032" width="7" customWidth="1"/>
    <col min="12284" max="12284" width="12.28515625" customWidth="1"/>
    <col min="12287" max="12287" width="15" customWidth="1"/>
    <col min="12288" max="12288" width="7" customWidth="1"/>
    <col min="12540" max="12540" width="12.28515625" customWidth="1"/>
    <col min="12543" max="12543" width="15" customWidth="1"/>
    <col min="12544" max="12544" width="7" customWidth="1"/>
    <col min="12796" max="12796" width="12.28515625" customWidth="1"/>
    <col min="12799" max="12799" width="15" customWidth="1"/>
    <col min="12800" max="12800" width="7" customWidth="1"/>
    <col min="13052" max="13052" width="12.28515625" customWidth="1"/>
    <col min="13055" max="13055" width="15" customWidth="1"/>
    <col min="13056" max="13056" width="7" customWidth="1"/>
    <col min="13308" max="13308" width="12.28515625" customWidth="1"/>
    <col min="13311" max="13311" width="15" customWidth="1"/>
    <col min="13312" max="13312" width="7" customWidth="1"/>
    <col min="13564" max="13564" width="12.28515625" customWidth="1"/>
    <col min="13567" max="13567" width="15" customWidth="1"/>
    <col min="13568" max="13568" width="7" customWidth="1"/>
    <col min="13820" max="13820" width="12.28515625" customWidth="1"/>
    <col min="13823" max="13823" width="15" customWidth="1"/>
    <col min="13824" max="13824" width="7" customWidth="1"/>
    <col min="14076" max="14076" width="12.28515625" customWidth="1"/>
    <col min="14079" max="14079" width="15" customWidth="1"/>
    <col min="14080" max="14080" width="7" customWidth="1"/>
    <col min="14332" max="14332" width="12.28515625" customWidth="1"/>
    <col min="14335" max="14335" width="15" customWidth="1"/>
    <col min="14336" max="14336" width="7" customWidth="1"/>
    <col min="14588" max="14588" width="12.28515625" customWidth="1"/>
    <col min="14591" max="14591" width="15" customWidth="1"/>
    <col min="14592" max="14592" width="7" customWidth="1"/>
    <col min="14844" max="14844" width="12.28515625" customWidth="1"/>
    <col min="14847" max="14847" width="15" customWidth="1"/>
    <col min="14848" max="14848" width="7" customWidth="1"/>
    <col min="15100" max="15100" width="12.28515625" customWidth="1"/>
    <col min="15103" max="15103" width="15" customWidth="1"/>
    <col min="15104" max="15104" width="7" customWidth="1"/>
    <col min="15356" max="15356" width="12.28515625" customWidth="1"/>
    <col min="15359" max="15359" width="15" customWidth="1"/>
    <col min="15360" max="15360" width="7" customWidth="1"/>
    <col min="15612" max="15612" width="12.28515625" customWidth="1"/>
    <col min="15615" max="15615" width="15" customWidth="1"/>
    <col min="15616" max="15616" width="7" customWidth="1"/>
    <col min="15868" max="15868" width="12.28515625" customWidth="1"/>
    <col min="15871" max="15871" width="15" customWidth="1"/>
    <col min="15872" max="15872" width="7" customWidth="1"/>
    <col min="16124" max="16124" width="12.28515625" customWidth="1"/>
    <col min="16127" max="16127" width="15" customWidth="1"/>
    <col min="16128" max="16128" width="7" customWidth="1"/>
  </cols>
  <sheetData>
    <row r="1" spans="1:8" ht="93" customHeight="1"/>
    <row r="2" spans="1:8" ht="16.5" customHeight="1"/>
    <row r="3" spans="1:8" ht="19.5" customHeight="1">
      <c r="A3" s="1" t="s">
        <v>38</v>
      </c>
    </row>
    <row r="4" spans="1:8" ht="22.5" customHeight="1">
      <c r="A4" s="17" t="s">
        <v>36</v>
      </c>
      <c r="B4" s="31"/>
      <c r="C4" s="31"/>
      <c r="D4" s="31"/>
      <c r="E4" s="17" t="s">
        <v>37</v>
      </c>
      <c r="F4" s="31"/>
      <c r="G4" s="31"/>
      <c r="H4" s="31"/>
    </row>
    <row r="5" spans="1:8">
      <c r="A5" s="31"/>
      <c r="B5" s="31"/>
      <c r="C5" s="31"/>
      <c r="D5" s="31"/>
      <c r="E5" s="31"/>
      <c r="F5" s="31"/>
      <c r="G5" s="31"/>
      <c r="H5" s="31"/>
    </row>
    <row r="6" spans="1:8">
      <c r="A6" s="44" t="s">
        <v>0</v>
      </c>
      <c r="B6" s="44" t="s">
        <v>1</v>
      </c>
      <c r="C6" s="44"/>
      <c r="D6" s="31"/>
      <c r="E6" s="44" t="s">
        <v>0</v>
      </c>
      <c r="F6" s="44" t="s">
        <v>1</v>
      </c>
      <c r="G6" s="34"/>
      <c r="H6" s="1"/>
    </row>
    <row r="7" spans="1:8">
      <c r="A7" s="35" t="s">
        <v>3</v>
      </c>
      <c r="B7" s="36">
        <v>44</v>
      </c>
      <c r="C7" s="43">
        <f>B7/F7</f>
        <v>0.95652173913043481</v>
      </c>
      <c r="D7" s="31"/>
      <c r="E7" s="35" t="s">
        <v>3</v>
      </c>
      <c r="F7" s="33">
        <v>46</v>
      </c>
      <c r="G7" s="31"/>
      <c r="H7" s="1"/>
    </row>
    <row r="8" spans="1:8">
      <c r="A8" s="35" t="s">
        <v>6</v>
      </c>
      <c r="B8" s="36">
        <v>35</v>
      </c>
      <c r="C8" s="43">
        <f t="shared" ref="C8:C15" si="0">B8/F8</f>
        <v>1</v>
      </c>
      <c r="D8" s="31"/>
      <c r="E8" s="35" t="s">
        <v>6</v>
      </c>
      <c r="F8" s="33">
        <v>35</v>
      </c>
      <c r="G8" s="31"/>
      <c r="H8" s="1"/>
    </row>
    <row r="9" spans="1:8">
      <c r="A9" s="35" t="s">
        <v>4</v>
      </c>
      <c r="B9" s="36">
        <v>110</v>
      </c>
      <c r="C9" s="43">
        <f t="shared" si="0"/>
        <v>0.99099099099099097</v>
      </c>
      <c r="D9" s="31"/>
      <c r="E9" s="35" t="s">
        <v>4</v>
      </c>
      <c r="F9" s="33">
        <v>111</v>
      </c>
      <c r="G9" s="31"/>
      <c r="H9" s="1"/>
    </row>
    <row r="10" spans="1:8">
      <c r="A10" s="35" t="s">
        <v>7</v>
      </c>
      <c r="B10" s="36">
        <v>23</v>
      </c>
      <c r="C10" s="43">
        <f t="shared" si="0"/>
        <v>1</v>
      </c>
      <c r="D10" s="31"/>
      <c r="E10" s="35" t="s">
        <v>7</v>
      </c>
      <c r="F10" s="37">
        <v>23</v>
      </c>
      <c r="G10" s="31"/>
      <c r="H10" s="1"/>
    </row>
    <row r="11" spans="1:8">
      <c r="A11" s="35" t="s">
        <v>8</v>
      </c>
      <c r="B11" s="36">
        <v>56</v>
      </c>
      <c r="C11" s="43">
        <f t="shared" si="0"/>
        <v>0.8</v>
      </c>
      <c r="D11" s="31"/>
      <c r="E11" s="35" t="s">
        <v>8</v>
      </c>
      <c r="F11" s="37">
        <v>70</v>
      </c>
      <c r="G11" s="31"/>
      <c r="H11" s="1"/>
    </row>
    <row r="12" spans="1:8">
      <c r="A12" s="35" t="s">
        <v>5</v>
      </c>
      <c r="B12" s="36">
        <v>4</v>
      </c>
      <c r="C12" s="43">
        <f t="shared" si="0"/>
        <v>1</v>
      </c>
      <c r="D12" s="31"/>
      <c r="E12" s="35" t="s">
        <v>5</v>
      </c>
      <c r="F12" s="37">
        <v>4</v>
      </c>
      <c r="G12" s="31"/>
      <c r="H12" s="1"/>
    </row>
    <row r="13" spans="1:8">
      <c r="A13" s="35" t="s">
        <v>9</v>
      </c>
      <c r="B13" s="36">
        <v>278</v>
      </c>
      <c r="C13" s="43">
        <f t="shared" si="0"/>
        <v>0.96193771626297575</v>
      </c>
      <c r="D13" s="31"/>
      <c r="E13" s="35" t="s">
        <v>9</v>
      </c>
      <c r="F13" s="37">
        <v>289</v>
      </c>
      <c r="G13" s="38"/>
      <c r="H13" s="1"/>
    </row>
    <row r="14" spans="1:8">
      <c r="A14" s="39" t="s">
        <v>10</v>
      </c>
      <c r="B14" s="36">
        <v>4</v>
      </c>
      <c r="C14" s="43">
        <f t="shared" si="0"/>
        <v>1</v>
      </c>
      <c r="D14" s="31"/>
      <c r="E14" s="39" t="s">
        <v>10</v>
      </c>
      <c r="F14" s="37">
        <v>4</v>
      </c>
      <c r="G14" s="31"/>
      <c r="H14" s="1"/>
    </row>
    <row r="15" spans="1:8">
      <c r="A15" s="35" t="s">
        <v>2</v>
      </c>
      <c r="B15" s="33">
        <f>SUM(B7:B14)</f>
        <v>554</v>
      </c>
      <c r="C15" s="43">
        <f t="shared" si="0"/>
        <v>0.95189003436426112</v>
      </c>
      <c r="D15" s="31"/>
      <c r="E15" s="40" t="s">
        <v>2</v>
      </c>
      <c r="F15" s="33">
        <f>SUM(F7:F14)</f>
        <v>582</v>
      </c>
      <c r="G15" s="31"/>
    </row>
    <row r="16" spans="1:8">
      <c r="C16" s="41"/>
      <c r="D16" s="31"/>
      <c r="E16" s="42"/>
      <c r="F16" s="42"/>
      <c r="G16" s="31"/>
      <c r="H16" s="31"/>
    </row>
    <row r="17" spans="1:7">
      <c r="A17" s="31" t="s">
        <v>35</v>
      </c>
      <c r="D17" s="41"/>
      <c r="G17" s="42"/>
    </row>
    <row r="18" spans="1:7">
      <c r="G18" s="42"/>
    </row>
  </sheetData>
  <pageMargins left="0.75" right="0.75" top="1" bottom="1" header="0" footer="0"/>
  <pageSetup paperSize="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1"/>
  <dimension ref="A1:I38"/>
  <sheetViews>
    <sheetView zoomScaleNormal="100" workbookViewId="0">
      <selection activeCell="A38" sqref="A38"/>
    </sheetView>
  </sheetViews>
  <sheetFormatPr baseColWidth="10" defaultColWidth="11.42578125" defaultRowHeight="12.75"/>
  <cols>
    <col min="1" max="1" width="7" style="6" customWidth="1"/>
    <col min="2" max="2" width="46.7109375" style="6" customWidth="1"/>
    <col min="3" max="3" width="11.42578125" style="6"/>
    <col min="4" max="4" width="13.42578125" style="6" customWidth="1"/>
    <col min="5" max="5" width="11.42578125" style="6"/>
    <col min="6" max="6" width="48.5703125" style="6" customWidth="1"/>
    <col min="7" max="16384" width="11.42578125" style="6"/>
  </cols>
  <sheetData>
    <row r="1" spans="1:9" ht="88.5" customHeight="1"/>
    <row r="3" spans="1:9">
      <c r="A3" s="1" t="s">
        <v>12</v>
      </c>
    </row>
    <row r="5" spans="1:9">
      <c r="B5" s="19" t="s">
        <v>13</v>
      </c>
      <c r="C5" s="20"/>
      <c r="D5" s="21"/>
      <c r="F5" s="19" t="s">
        <v>14</v>
      </c>
      <c r="G5" s="21"/>
    </row>
    <row r="6" spans="1:9">
      <c r="B6" s="22"/>
      <c r="D6" s="23"/>
      <c r="F6" s="22"/>
      <c r="G6" s="23"/>
    </row>
    <row r="7" spans="1:9">
      <c r="B7" s="45" t="s">
        <v>0</v>
      </c>
      <c r="C7" s="46" t="s">
        <v>1</v>
      </c>
      <c r="D7" s="47" t="s">
        <v>25</v>
      </c>
      <c r="F7" s="45" t="s">
        <v>0</v>
      </c>
      <c r="G7" s="47" t="s">
        <v>1</v>
      </c>
      <c r="I7" s="1"/>
    </row>
    <row r="8" spans="1:9">
      <c r="B8" s="24" t="s">
        <v>3</v>
      </c>
      <c r="C8" s="7">
        <v>46</v>
      </c>
      <c r="D8" s="25">
        <f>C8/G8</f>
        <v>0.93877551020408168</v>
      </c>
      <c r="F8" s="24" t="s">
        <v>3</v>
      </c>
      <c r="G8" s="23">
        <v>49</v>
      </c>
      <c r="I8" s="1"/>
    </row>
    <row r="9" spans="1:9">
      <c r="B9" s="24" t="s">
        <v>6</v>
      </c>
      <c r="C9" s="7">
        <v>34</v>
      </c>
      <c r="D9" s="25">
        <f t="shared" ref="D9:D16" si="0">C9/G9</f>
        <v>0.97142857142857142</v>
      </c>
      <c r="F9" s="24" t="s">
        <v>6</v>
      </c>
      <c r="G9" s="23">
        <v>35</v>
      </c>
      <c r="I9" s="1"/>
    </row>
    <row r="10" spans="1:9">
      <c r="B10" s="24" t="s">
        <v>4</v>
      </c>
      <c r="C10" s="7">
        <v>113</v>
      </c>
      <c r="D10" s="25">
        <f t="shared" si="0"/>
        <v>0.97413793103448276</v>
      </c>
      <c r="F10" s="24" t="s">
        <v>4</v>
      </c>
      <c r="G10" s="23">
        <v>116</v>
      </c>
      <c r="I10" s="1"/>
    </row>
    <row r="11" spans="1:9">
      <c r="B11" s="24" t="s">
        <v>7</v>
      </c>
      <c r="C11" s="7">
        <v>24</v>
      </c>
      <c r="D11" s="25">
        <f t="shared" si="0"/>
        <v>0.96</v>
      </c>
      <c r="F11" s="24" t="s">
        <v>7</v>
      </c>
      <c r="G11" s="23">
        <v>25</v>
      </c>
      <c r="I11" s="1"/>
    </row>
    <row r="12" spans="1:9">
      <c r="B12" s="24" t="s">
        <v>8</v>
      </c>
      <c r="C12" s="7">
        <v>53</v>
      </c>
      <c r="D12" s="25">
        <f t="shared" si="0"/>
        <v>0.828125</v>
      </c>
      <c r="F12" s="24" t="s">
        <v>8</v>
      </c>
      <c r="G12" s="23">
        <v>64</v>
      </c>
      <c r="I12" s="1"/>
    </row>
    <row r="13" spans="1:9">
      <c r="B13" s="24" t="s">
        <v>5</v>
      </c>
      <c r="C13" s="7">
        <v>3</v>
      </c>
      <c r="D13" s="25">
        <f t="shared" si="0"/>
        <v>0.75</v>
      </c>
      <c r="F13" s="24" t="s">
        <v>5</v>
      </c>
      <c r="G13" s="23">
        <v>4</v>
      </c>
      <c r="I13" s="1"/>
    </row>
    <row r="14" spans="1:9">
      <c r="B14" s="24" t="s">
        <v>9</v>
      </c>
      <c r="C14" s="7">
        <v>283</v>
      </c>
      <c r="D14" s="25">
        <f t="shared" si="0"/>
        <v>0.95286195286195285</v>
      </c>
      <c r="F14" s="24" t="s">
        <v>9</v>
      </c>
      <c r="G14" s="23">
        <v>297</v>
      </c>
      <c r="H14" s="8"/>
      <c r="I14" s="1"/>
    </row>
    <row r="15" spans="1:9">
      <c r="B15" s="24" t="s">
        <v>10</v>
      </c>
      <c r="C15" s="7">
        <v>4</v>
      </c>
      <c r="D15" s="25">
        <f t="shared" si="0"/>
        <v>1</v>
      </c>
      <c r="F15" s="24" t="s">
        <v>10</v>
      </c>
      <c r="G15" s="23">
        <v>4</v>
      </c>
      <c r="I15" s="1"/>
    </row>
    <row r="16" spans="1:9">
      <c r="B16" s="26" t="s">
        <v>2</v>
      </c>
      <c r="C16" s="27">
        <f>SUM(C8:C15)</f>
        <v>560</v>
      </c>
      <c r="D16" s="28">
        <f t="shared" si="0"/>
        <v>0.9427609427609428</v>
      </c>
      <c r="F16" s="26" t="s">
        <v>2</v>
      </c>
      <c r="G16" s="29">
        <f>SUM(G8:G15)</f>
        <v>594</v>
      </c>
    </row>
    <row r="38" spans="1:1">
      <c r="A38" s="31" t="s">
        <v>35</v>
      </c>
    </row>
  </sheetData>
  <pageMargins left="0.75" right="0.75" top="1" bottom="1" header="0" footer="0"/>
  <pageSetup paperSize="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2"/>
  <sheetViews>
    <sheetView zoomScaleNormal="100" workbookViewId="0">
      <selection activeCell="A32" sqref="A32"/>
    </sheetView>
  </sheetViews>
  <sheetFormatPr baseColWidth="10" defaultRowHeight="12.75"/>
  <cols>
    <col min="1" max="248" width="11.42578125" style="48"/>
    <col min="249" max="249" width="12.28515625" style="48" customWidth="1"/>
    <col min="250" max="251" width="11.42578125" style="48"/>
    <col min="252" max="252" width="15" style="48" customWidth="1"/>
    <col min="253" max="253" width="7" style="48" customWidth="1"/>
    <col min="254" max="504" width="11.42578125" style="48"/>
    <col min="505" max="505" width="12.28515625" style="48" customWidth="1"/>
    <col min="506" max="507" width="11.42578125" style="48"/>
    <col min="508" max="508" width="15" style="48" customWidth="1"/>
    <col min="509" max="509" width="7" style="48" customWidth="1"/>
    <col min="510" max="760" width="11.42578125" style="48"/>
    <col min="761" max="761" width="12.28515625" style="48" customWidth="1"/>
    <col min="762" max="763" width="11.42578125" style="48"/>
    <col min="764" max="764" width="15" style="48" customWidth="1"/>
    <col min="765" max="765" width="7" style="48" customWidth="1"/>
    <col min="766" max="1016" width="11.42578125" style="48"/>
    <col min="1017" max="1017" width="12.28515625" style="48" customWidth="1"/>
    <col min="1018" max="1019" width="11.42578125" style="48"/>
    <col min="1020" max="1020" width="15" style="48" customWidth="1"/>
    <col min="1021" max="1021" width="7" style="48" customWidth="1"/>
    <col min="1022" max="1272" width="11.42578125" style="48"/>
    <col min="1273" max="1273" width="12.28515625" style="48" customWidth="1"/>
    <col min="1274" max="1275" width="11.42578125" style="48"/>
    <col min="1276" max="1276" width="15" style="48" customWidth="1"/>
    <col min="1277" max="1277" width="7" style="48" customWidth="1"/>
    <col min="1278" max="1528" width="11.42578125" style="48"/>
    <col min="1529" max="1529" width="12.28515625" style="48" customWidth="1"/>
    <col min="1530" max="1531" width="11.42578125" style="48"/>
    <col min="1532" max="1532" width="15" style="48" customWidth="1"/>
    <col min="1533" max="1533" width="7" style="48" customWidth="1"/>
    <col min="1534" max="1784" width="11.42578125" style="48"/>
    <col min="1785" max="1785" width="12.28515625" style="48" customWidth="1"/>
    <col min="1786" max="1787" width="11.42578125" style="48"/>
    <col min="1788" max="1788" width="15" style="48" customWidth="1"/>
    <col min="1789" max="1789" width="7" style="48" customWidth="1"/>
    <col min="1790" max="2040" width="11.42578125" style="48"/>
    <col min="2041" max="2041" width="12.28515625" style="48" customWidth="1"/>
    <col min="2042" max="2043" width="11.42578125" style="48"/>
    <col min="2044" max="2044" width="15" style="48" customWidth="1"/>
    <col min="2045" max="2045" width="7" style="48" customWidth="1"/>
    <col min="2046" max="2296" width="11.42578125" style="48"/>
    <col min="2297" max="2297" width="12.28515625" style="48" customWidth="1"/>
    <col min="2298" max="2299" width="11.42578125" style="48"/>
    <col min="2300" max="2300" width="15" style="48" customWidth="1"/>
    <col min="2301" max="2301" width="7" style="48" customWidth="1"/>
    <col min="2302" max="2552" width="11.42578125" style="48"/>
    <col min="2553" max="2553" width="12.28515625" style="48" customWidth="1"/>
    <col min="2554" max="2555" width="11.42578125" style="48"/>
    <col min="2556" max="2556" width="15" style="48" customWidth="1"/>
    <col min="2557" max="2557" width="7" style="48" customWidth="1"/>
    <col min="2558" max="2808" width="11.42578125" style="48"/>
    <col min="2809" max="2809" width="12.28515625" style="48" customWidth="1"/>
    <col min="2810" max="2811" width="11.42578125" style="48"/>
    <col min="2812" max="2812" width="15" style="48" customWidth="1"/>
    <col min="2813" max="2813" width="7" style="48" customWidth="1"/>
    <col min="2814" max="3064" width="11.42578125" style="48"/>
    <col min="3065" max="3065" width="12.28515625" style="48" customWidth="1"/>
    <col min="3066" max="3067" width="11.42578125" style="48"/>
    <col min="3068" max="3068" width="15" style="48" customWidth="1"/>
    <col min="3069" max="3069" width="7" style="48" customWidth="1"/>
    <col min="3070" max="3320" width="11.42578125" style="48"/>
    <col min="3321" max="3321" width="12.28515625" style="48" customWidth="1"/>
    <col min="3322" max="3323" width="11.42578125" style="48"/>
    <col min="3324" max="3324" width="15" style="48" customWidth="1"/>
    <col min="3325" max="3325" width="7" style="48" customWidth="1"/>
    <col min="3326" max="3576" width="11.42578125" style="48"/>
    <col min="3577" max="3577" width="12.28515625" style="48" customWidth="1"/>
    <col min="3578" max="3579" width="11.42578125" style="48"/>
    <col min="3580" max="3580" width="15" style="48" customWidth="1"/>
    <col min="3581" max="3581" width="7" style="48" customWidth="1"/>
    <col min="3582" max="3832" width="11.42578125" style="48"/>
    <col min="3833" max="3833" width="12.28515625" style="48" customWidth="1"/>
    <col min="3834" max="3835" width="11.42578125" style="48"/>
    <col min="3836" max="3836" width="15" style="48" customWidth="1"/>
    <col min="3837" max="3837" width="7" style="48" customWidth="1"/>
    <col min="3838" max="4088" width="11.42578125" style="48"/>
    <col min="4089" max="4089" width="12.28515625" style="48" customWidth="1"/>
    <col min="4090" max="4091" width="11.42578125" style="48"/>
    <col min="4092" max="4092" width="15" style="48" customWidth="1"/>
    <col min="4093" max="4093" width="7" style="48" customWidth="1"/>
    <col min="4094" max="4344" width="11.42578125" style="48"/>
    <col min="4345" max="4345" width="12.28515625" style="48" customWidth="1"/>
    <col min="4346" max="4347" width="11.42578125" style="48"/>
    <col min="4348" max="4348" width="15" style="48" customWidth="1"/>
    <col min="4349" max="4349" width="7" style="48" customWidth="1"/>
    <col min="4350" max="4600" width="11.42578125" style="48"/>
    <col min="4601" max="4601" width="12.28515625" style="48" customWidth="1"/>
    <col min="4602" max="4603" width="11.42578125" style="48"/>
    <col min="4604" max="4604" width="15" style="48" customWidth="1"/>
    <col min="4605" max="4605" width="7" style="48" customWidth="1"/>
    <col min="4606" max="4856" width="11.42578125" style="48"/>
    <col min="4857" max="4857" width="12.28515625" style="48" customWidth="1"/>
    <col min="4858" max="4859" width="11.42578125" style="48"/>
    <col min="4860" max="4860" width="15" style="48" customWidth="1"/>
    <col min="4861" max="4861" width="7" style="48" customWidth="1"/>
    <col min="4862" max="5112" width="11.42578125" style="48"/>
    <col min="5113" max="5113" width="12.28515625" style="48" customWidth="1"/>
    <col min="5114" max="5115" width="11.42578125" style="48"/>
    <col min="5116" max="5116" width="15" style="48" customWidth="1"/>
    <col min="5117" max="5117" width="7" style="48" customWidth="1"/>
    <col min="5118" max="5368" width="11.42578125" style="48"/>
    <col min="5369" max="5369" width="12.28515625" style="48" customWidth="1"/>
    <col min="5370" max="5371" width="11.42578125" style="48"/>
    <col min="5372" max="5372" width="15" style="48" customWidth="1"/>
    <col min="5373" max="5373" width="7" style="48" customWidth="1"/>
    <col min="5374" max="5624" width="11.42578125" style="48"/>
    <col min="5625" max="5625" width="12.28515625" style="48" customWidth="1"/>
    <col min="5626" max="5627" width="11.42578125" style="48"/>
    <col min="5628" max="5628" width="15" style="48" customWidth="1"/>
    <col min="5629" max="5629" width="7" style="48" customWidth="1"/>
    <col min="5630" max="5880" width="11.42578125" style="48"/>
    <col min="5881" max="5881" width="12.28515625" style="48" customWidth="1"/>
    <col min="5882" max="5883" width="11.42578125" style="48"/>
    <col min="5884" max="5884" width="15" style="48" customWidth="1"/>
    <col min="5885" max="5885" width="7" style="48" customWidth="1"/>
    <col min="5886" max="6136" width="11.42578125" style="48"/>
    <col min="6137" max="6137" width="12.28515625" style="48" customWidth="1"/>
    <col min="6138" max="6139" width="11.42578125" style="48"/>
    <col min="6140" max="6140" width="15" style="48" customWidth="1"/>
    <col min="6141" max="6141" width="7" style="48" customWidth="1"/>
    <col min="6142" max="6392" width="11.42578125" style="48"/>
    <col min="6393" max="6393" width="12.28515625" style="48" customWidth="1"/>
    <col min="6394" max="6395" width="11.42578125" style="48"/>
    <col min="6396" max="6396" width="15" style="48" customWidth="1"/>
    <col min="6397" max="6397" width="7" style="48" customWidth="1"/>
    <col min="6398" max="6648" width="11.42578125" style="48"/>
    <col min="6649" max="6649" width="12.28515625" style="48" customWidth="1"/>
    <col min="6650" max="6651" width="11.42578125" style="48"/>
    <col min="6652" max="6652" width="15" style="48" customWidth="1"/>
    <col min="6653" max="6653" width="7" style="48" customWidth="1"/>
    <col min="6654" max="6904" width="11.42578125" style="48"/>
    <col min="6905" max="6905" width="12.28515625" style="48" customWidth="1"/>
    <col min="6906" max="6907" width="11.42578125" style="48"/>
    <col min="6908" max="6908" width="15" style="48" customWidth="1"/>
    <col min="6909" max="6909" width="7" style="48" customWidth="1"/>
    <col min="6910" max="7160" width="11.42578125" style="48"/>
    <col min="7161" max="7161" width="12.28515625" style="48" customWidth="1"/>
    <col min="7162" max="7163" width="11.42578125" style="48"/>
    <col min="7164" max="7164" width="15" style="48" customWidth="1"/>
    <col min="7165" max="7165" width="7" style="48" customWidth="1"/>
    <col min="7166" max="7416" width="11.42578125" style="48"/>
    <col min="7417" max="7417" width="12.28515625" style="48" customWidth="1"/>
    <col min="7418" max="7419" width="11.42578125" style="48"/>
    <col min="7420" max="7420" width="15" style="48" customWidth="1"/>
    <col min="7421" max="7421" width="7" style="48" customWidth="1"/>
    <col min="7422" max="7672" width="11.42578125" style="48"/>
    <col min="7673" max="7673" width="12.28515625" style="48" customWidth="1"/>
    <col min="7674" max="7675" width="11.42578125" style="48"/>
    <col min="7676" max="7676" width="15" style="48" customWidth="1"/>
    <col min="7677" max="7677" width="7" style="48" customWidth="1"/>
    <col min="7678" max="7928" width="11.42578125" style="48"/>
    <col min="7929" max="7929" width="12.28515625" style="48" customWidth="1"/>
    <col min="7930" max="7931" width="11.42578125" style="48"/>
    <col min="7932" max="7932" width="15" style="48" customWidth="1"/>
    <col min="7933" max="7933" width="7" style="48" customWidth="1"/>
    <col min="7934" max="8184" width="11.42578125" style="48"/>
    <col min="8185" max="8185" width="12.28515625" style="48" customWidth="1"/>
    <col min="8186" max="8187" width="11.42578125" style="48"/>
    <col min="8188" max="8188" width="15" style="48" customWidth="1"/>
    <col min="8189" max="8189" width="7" style="48" customWidth="1"/>
    <col min="8190" max="8440" width="11.42578125" style="48"/>
    <col min="8441" max="8441" width="12.28515625" style="48" customWidth="1"/>
    <col min="8442" max="8443" width="11.42578125" style="48"/>
    <col min="8444" max="8444" width="15" style="48" customWidth="1"/>
    <col min="8445" max="8445" width="7" style="48" customWidth="1"/>
    <col min="8446" max="8696" width="11.42578125" style="48"/>
    <col min="8697" max="8697" width="12.28515625" style="48" customWidth="1"/>
    <col min="8698" max="8699" width="11.42578125" style="48"/>
    <col min="8700" max="8700" width="15" style="48" customWidth="1"/>
    <col min="8701" max="8701" width="7" style="48" customWidth="1"/>
    <col min="8702" max="8952" width="11.42578125" style="48"/>
    <col min="8953" max="8953" width="12.28515625" style="48" customWidth="1"/>
    <col min="8954" max="8955" width="11.42578125" style="48"/>
    <col min="8956" max="8956" width="15" style="48" customWidth="1"/>
    <col min="8957" max="8957" width="7" style="48" customWidth="1"/>
    <col min="8958" max="9208" width="11.42578125" style="48"/>
    <col min="9209" max="9209" width="12.28515625" style="48" customWidth="1"/>
    <col min="9210" max="9211" width="11.42578125" style="48"/>
    <col min="9212" max="9212" width="15" style="48" customWidth="1"/>
    <col min="9213" max="9213" width="7" style="48" customWidth="1"/>
    <col min="9214" max="9464" width="11.42578125" style="48"/>
    <col min="9465" max="9465" width="12.28515625" style="48" customWidth="1"/>
    <col min="9466" max="9467" width="11.42578125" style="48"/>
    <col min="9468" max="9468" width="15" style="48" customWidth="1"/>
    <col min="9469" max="9469" width="7" style="48" customWidth="1"/>
    <col min="9470" max="9720" width="11.42578125" style="48"/>
    <col min="9721" max="9721" width="12.28515625" style="48" customWidth="1"/>
    <col min="9722" max="9723" width="11.42578125" style="48"/>
    <col min="9724" max="9724" width="15" style="48" customWidth="1"/>
    <col min="9725" max="9725" width="7" style="48" customWidth="1"/>
    <col min="9726" max="9976" width="11.42578125" style="48"/>
    <col min="9977" max="9977" width="12.28515625" style="48" customWidth="1"/>
    <col min="9978" max="9979" width="11.42578125" style="48"/>
    <col min="9980" max="9980" width="15" style="48" customWidth="1"/>
    <col min="9981" max="9981" width="7" style="48" customWidth="1"/>
    <col min="9982" max="10232" width="11.42578125" style="48"/>
    <col min="10233" max="10233" width="12.28515625" style="48" customWidth="1"/>
    <col min="10234" max="10235" width="11.42578125" style="48"/>
    <col min="10236" max="10236" width="15" style="48" customWidth="1"/>
    <col min="10237" max="10237" width="7" style="48" customWidth="1"/>
    <col min="10238" max="10488" width="11.42578125" style="48"/>
    <col min="10489" max="10489" width="12.28515625" style="48" customWidth="1"/>
    <col min="10490" max="10491" width="11.42578125" style="48"/>
    <col min="10492" max="10492" width="15" style="48" customWidth="1"/>
    <col min="10493" max="10493" width="7" style="48" customWidth="1"/>
    <col min="10494" max="10744" width="11.42578125" style="48"/>
    <col min="10745" max="10745" width="12.28515625" style="48" customWidth="1"/>
    <col min="10746" max="10747" width="11.42578125" style="48"/>
    <col min="10748" max="10748" width="15" style="48" customWidth="1"/>
    <col min="10749" max="10749" width="7" style="48" customWidth="1"/>
    <col min="10750" max="11000" width="11.42578125" style="48"/>
    <col min="11001" max="11001" width="12.28515625" style="48" customWidth="1"/>
    <col min="11002" max="11003" width="11.42578125" style="48"/>
    <col min="11004" max="11004" width="15" style="48" customWidth="1"/>
    <col min="11005" max="11005" width="7" style="48" customWidth="1"/>
    <col min="11006" max="11256" width="11.42578125" style="48"/>
    <col min="11257" max="11257" width="12.28515625" style="48" customWidth="1"/>
    <col min="11258" max="11259" width="11.42578125" style="48"/>
    <col min="11260" max="11260" width="15" style="48" customWidth="1"/>
    <col min="11261" max="11261" width="7" style="48" customWidth="1"/>
    <col min="11262" max="11512" width="11.42578125" style="48"/>
    <col min="11513" max="11513" width="12.28515625" style="48" customWidth="1"/>
    <col min="11514" max="11515" width="11.42578125" style="48"/>
    <col min="11516" max="11516" width="15" style="48" customWidth="1"/>
    <col min="11517" max="11517" width="7" style="48" customWidth="1"/>
    <col min="11518" max="11768" width="11.42578125" style="48"/>
    <col min="11769" max="11769" width="12.28515625" style="48" customWidth="1"/>
    <col min="11770" max="11771" width="11.42578125" style="48"/>
    <col min="11772" max="11772" width="15" style="48" customWidth="1"/>
    <col min="11773" max="11773" width="7" style="48" customWidth="1"/>
    <col min="11774" max="12024" width="11.42578125" style="48"/>
    <col min="12025" max="12025" width="12.28515625" style="48" customWidth="1"/>
    <col min="12026" max="12027" width="11.42578125" style="48"/>
    <col min="12028" max="12028" width="15" style="48" customWidth="1"/>
    <col min="12029" max="12029" width="7" style="48" customWidth="1"/>
    <col min="12030" max="12280" width="11.42578125" style="48"/>
    <col min="12281" max="12281" width="12.28515625" style="48" customWidth="1"/>
    <col min="12282" max="12283" width="11.42578125" style="48"/>
    <col min="12284" max="12284" width="15" style="48" customWidth="1"/>
    <col min="12285" max="12285" width="7" style="48" customWidth="1"/>
    <col min="12286" max="12536" width="11.42578125" style="48"/>
    <col min="12537" max="12537" width="12.28515625" style="48" customWidth="1"/>
    <col min="12538" max="12539" width="11.42578125" style="48"/>
    <col min="12540" max="12540" width="15" style="48" customWidth="1"/>
    <col min="12541" max="12541" width="7" style="48" customWidth="1"/>
    <col min="12542" max="12792" width="11.42578125" style="48"/>
    <col min="12793" max="12793" width="12.28515625" style="48" customWidth="1"/>
    <col min="12794" max="12795" width="11.42578125" style="48"/>
    <col min="12796" max="12796" width="15" style="48" customWidth="1"/>
    <col min="12797" max="12797" width="7" style="48" customWidth="1"/>
    <col min="12798" max="13048" width="11.42578125" style="48"/>
    <col min="13049" max="13049" width="12.28515625" style="48" customWidth="1"/>
    <col min="13050" max="13051" width="11.42578125" style="48"/>
    <col min="13052" max="13052" width="15" style="48" customWidth="1"/>
    <col min="13053" max="13053" width="7" style="48" customWidth="1"/>
    <col min="13054" max="13304" width="11.42578125" style="48"/>
    <col min="13305" max="13305" width="12.28515625" style="48" customWidth="1"/>
    <col min="13306" max="13307" width="11.42578125" style="48"/>
    <col min="13308" max="13308" width="15" style="48" customWidth="1"/>
    <col min="13309" max="13309" width="7" style="48" customWidth="1"/>
    <col min="13310" max="13560" width="11.42578125" style="48"/>
    <col min="13561" max="13561" width="12.28515625" style="48" customWidth="1"/>
    <col min="13562" max="13563" width="11.42578125" style="48"/>
    <col min="13564" max="13564" width="15" style="48" customWidth="1"/>
    <col min="13565" max="13565" width="7" style="48" customWidth="1"/>
    <col min="13566" max="13816" width="11.42578125" style="48"/>
    <col min="13817" max="13817" width="12.28515625" style="48" customWidth="1"/>
    <col min="13818" max="13819" width="11.42578125" style="48"/>
    <col min="13820" max="13820" width="15" style="48" customWidth="1"/>
    <col min="13821" max="13821" width="7" style="48" customWidth="1"/>
    <col min="13822" max="14072" width="11.42578125" style="48"/>
    <col min="14073" max="14073" width="12.28515625" style="48" customWidth="1"/>
    <col min="14074" max="14075" width="11.42578125" style="48"/>
    <col min="14076" max="14076" width="15" style="48" customWidth="1"/>
    <col min="14077" max="14077" width="7" style="48" customWidth="1"/>
    <col min="14078" max="14328" width="11.42578125" style="48"/>
    <col min="14329" max="14329" width="12.28515625" style="48" customWidth="1"/>
    <col min="14330" max="14331" width="11.42578125" style="48"/>
    <col min="14332" max="14332" width="15" style="48" customWidth="1"/>
    <col min="14333" max="14333" width="7" style="48" customWidth="1"/>
    <col min="14334" max="14584" width="11.42578125" style="48"/>
    <col min="14585" max="14585" width="12.28515625" style="48" customWidth="1"/>
    <col min="14586" max="14587" width="11.42578125" style="48"/>
    <col min="14588" max="14588" width="15" style="48" customWidth="1"/>
    <col min="14589" max="14589" width="7" style="48" customWidth="1"/>
    <col min="14590" max="14840" width="11.42578125" style="48"/>
    <col min="14841" max="14841" width="12.28515625" style="48" customWidth="1"/>
    <col min="14842" max="14843" width="11.42578125" style="48"/>
    <col min="14844" max="14844" width="15" style="48" customWidth="1"/>
    <col min="14845" max="14845" width="7" style="48" customWidth="1"/>
    <col min="14846" max="15096" width="11.42578125" style="48"/>
    <col min="15097" max="15097" width="12.28515625" style="48" customWidth="1"/>
    <col min="15098" max="15099" width="11.42578125" style="48"/>
    <col min="15100" max="15100" width="15" style="48" customWidth="1"/>
    <col min="15101" max="15101" width="7" style="48" customWidth="1"/>
    <col min="15102" max="15352" width="11.42578125" style="48"/>
    <col min="15353" max="15353" width="12.28515625" style="48" customWidth="1"/>
    <col min="15354" max="15355" width="11.42578125" style="48"/>
    <col min="15356" max="15356" width="15" style="48" customWidth="1"/>
    <col min="15357" max="15357" width="7" style="48" customWidth="1"/>
    <col min="15358" max="15608" width="11.42578125" style="48"/>
    <col min="15609" max="15609" width="12.28515625" style="48" customWidth="1"/>
    <col min="15610" max="15611" width="11.42578125" style="48"/>
    <col min="15612" max="15612" width="15" style="48" customWidth="1"/>
    <col min="15613" max="15613" width="7" style="48" customWidth="1"/>
    <col min="15614" max="15864" width="11.42578125" style="48"/>
    <col min="15865" max="15865" width="12.28515625" style="48" customWidth="1"/>
    <col min="15866" max="15867" width="11.42578125" style="48"/>
    <col min="15868" max="15868" width="15" style="48" customWidth="1"/>
    <col min="15869" max="15869" width="7" style="48" customWidth="1"/>
    <col min="15870" max="16120" width="11.42578125" style="48"/>
    <col min="16121" max="16121" width="12.28515625" style="48" customWidth="1"/>
    <col min="16122" max="16123" width="11.42578125" style="48"/>
    <col min="16124" max="16124" width="15" style="48" customWidth="1"/>
    <col min="16125" max="16125" width="7" style="48" customWidth="1"/>
    <col min="16126" max="16384" width="11.42578125" style="48"/>
  </cols>
  <sheetData>
    <row r="1" spans="1:5" ht="125.45" customHeight="1"/>
    <row r="3" spans="1:5">
      <c r="A3" s="50"/>
      <c r="B3" s="49" t="s">
        <v>37</v>
      </c>
      <c r="C3" s="50"/>
      <c r="D3" s="50"/>
      <c r="E3" s="50"/>
    </row>
    <row r="4" spans="1:5">
      <c r="A4" s="50"/>
      <c r="B4" s="50"/>
      <c r="C4" s="50"/>
      <c r="D4" s="50"/>
      <c r="E4" s="50"/>
    </row>
    <row r="5" spans="1:5">
      <c r="A5" s="50"/>
      <c r="B5" s="51" t="s">
        <v>0</v>
      </c>
      <c r="C5" s="52" t="s">
        <v>1</v>
      </c>
      <c r="D5" s="53"/>
      <c r="E5" s="54"/>
    </row>
    <row r="6" spans="1:5">
      <c r="A6" s="50"/>
      <c r="B6" s="55" t="s">
        <v>3</v>
      </c>
      <c r="C6" s="51">
        <v>46</v>
      </c>
      <c r="D6" s="50"/>
      <c r="E6" s="54"/>
    </row>
    <row r="7" spans="1:5">
      <c r="A7" s="50"/>
      <c r="B7" s="55" t="s">
        <v>6</v>
      </c>
      <c r="C7" s="51">
        <v>35</v>
      </c>
      <c r="D7" s="50"/>
      <c r="E7" s="54"/>
    </row>
    <row r="8" spans="1:5">
      <c r="A8" s="50"/>
      <c r="B8" s="55" t="s">
        <v>4</v>
      </c>
      <c r="C8" s="51">
        <v>111</v>
      </c>
      <c r="D8" s="50"/>
      <c r="E8" s="54"/>
    </row>
    <row r="9" spans="1:5">
      <c r="A9" s="50"/>
      <c r="B9" s="55" t="s">
        <v>7</v>
      </c>
      <c r="C9" s="56">
        <v>23</v>
      </c>
      <c r="D9" s="50"/>
      <c r="E9" s="54"/>
    </row>
    <row r="10" spans="1:5">
      <c r="A10" s="50"/>
      <c r="B10" s="55" t="s">
        <v>8</v>
      </c>
      <c r="C10" s="56">
        <v>70</v>
      </c>
      <c r="D10" s="50"/>
      <c r="E10" s="54"/>
    </row>
    <row r="11" spans="1:5">
      <c r="A11" s="50"/>
      <c r="B11" s="55" t="s">
        <v>5</v>
      </c>
      <c r="C11" s="56">
        <v>4</v>
      </c>
      <c r="D11" s="50"/>
      <c r="E11" s="54"/>
    </row>
    <row r="12" spans="1:5">
      <c r="A12" s="50"/>
      <c r="B12" s="55" t="s">
        <v>9</v>
      </c>
      <c r="C12" s="56">
        <v>289</v>
      </c>
      <c r="D12" s="57"/>
      <c r="E12" s="54"/>
    </row>
    <row r="13" spans="1:5">
      <c r="A13" s="50"/>
      <c r="B13" s="58" t="s">
        <v>10</v>
      </c>
      <c r="C13" s="56">
        <v>4</v>
      </c>
      <c r="D13" s="50"/>
      <c r="E13" s="54"/>
    </row>
    <row r="14" spans="1:5">
      <c r="A14" s="50"/>
      <c r="B14" s="59" t="s">
        <v>2</v>
      </c>
      <c r="C14" s="51">
        <f>SUM(C6:C13)</f>
        <v>582</v>
      </c>
      <c r="D14" s="50"/>
    </row>
    <row r="15" spans="1:5">
      <c r="A15" s="50"/>
      <c r="B15" s="61"/>
      <c r="C15" s="61"/>
      <c r="D15" s="50"/>
      <c r="E15" s="50"/>
    </row>
    <row r="16" spans="1:5">
      <c r="A16" s="60"/>
      <c r="D16" s="61"/>
    </row>
    <row r="17" spans="1:4">
      <c r="D17" s="61"/>
    </row>
    <row r="32" spans="1:4">
      <c r="A32" s="31" t="s">
        <v>35</v>
      </c>
    </row>
  </sheetData>
  <pageMargins left="0.75" right="0.75" top="1" bottom="1" header="0" footer="0"/>
  <pageSetup paperSize="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2"/>
  <dimension ref="A1:E37"/>
  <sheetViews>
    <sheetView zoomScaleNormal="100" workbookViewId="0">
      <selection activeCell="D39" sqref="D39"/>
    </sheetView>
  </sheetViews>
  <sheetFormatPr baseColWidth="10" defaultColWidth="11.42578125" defaultRowHeight="12.75"/>
  <cols>
    <col min="1" max="1" width="11.42578125" style="2"/>
    <col min="2" max="2" width="46.140625" style="2" customWidth="1"/>
    <col min="3" max="16384" width="11.42578125" style="2"/>
  </cols>
  <sheetData>
    <row r="1" spans="1:5" s="4" customFormat="1" ht="99" customHeight="1"/>
    <row r="2" spans="1:5" s="4" customFormat="1"/>
    <row r="3" spans="1:5">
      <c r="A3" s="4"/>
      <c r="B3" s="1" t="s">
        <v>11</v>
      </c>
    </row>
    <row r="5" spans="1:5">
      <c r="B5" s="30" t="s">
        <v>0</v>
      </c>
      <c r="C5" s="30" t="s">
        <v>1</v>
      </c>
      <c r="E5" s="1"/>
    </row>
    <row r="6" spans="1:5">
      <c r="B6" s="3" t="s">
        <v>3</v>
      </c>
      <c r="C6" s="2">
        <v>49</v>
      </c>
      <c r="E6" s="1"/>
    </row>
    <row r="7" spans="1:5">
      <c r="B7" s="3" t="s">
        <v>6</v>
      </c>
      <c r="C7" s="2">
        <v>35</v>
      </c>
      <c r="E7" s="1"/>
    </row>
    <row r="8" spans="1:5">
      <c r="B8" s="3" t="s">
        <v>4</v>
      </c>
      <c r="C8" s="2">
        <v>116</v>
      </c>
      <c r="E8" s="1"/>
    </row>
    <row r="9" spans="1:5">
      <c r="B9" s="3" t="s">
        <v>7</v>
      </c>
      <c r="C9" s="2">
        <v>25</v>
      </c>
      <c r="E9" s="1"/>
    </row>
    <row r="10" spans="1:5">
      <c r="B10" s="3" t="s">
        <v>8</v>
      </c>
      <c r="C10" s="2">
        <v>64</v>
      </c>
      <c r="E10" s="1"/>
    </row>
    <row r="11" spans="1:5">
      <c r="B11" s="3" t="s">
        <v>5</v>
      </c>
      <c r="C11" s="2">
        <v>4</v>
      </c>
      <c r="E11" s="1"/>
    </row>
    <row r="12" spans="1:5">
      <c r="B12" s="3" t="s">
        <v>9</v>
      </c>
      <c r="C12" s="2">
        <v>297</v>
      </c>
      <c r="D12" s="5"/>
      <c r="E12" s="1"/>
    </row>
    <row r="13" spans="1:5">
      <c r="B13" s="3" t="s">
        <v>10</v>
      </c>
      <c r="C13" s="2">
        <v>4</v>
      </c>
      <c r="E13" s="1"/>
    </row>
    <row r="14" spans="1:5">
      <c r="B14" s="3" t="s">
        <v>2</v>
      </c>
      <c r="C14" s="2">
        <f>SUM(C6:C13)</f>
        <v>594</v>
      </c>
    </row>
    <row r="37" spans="1:1">
      <c r="A37" s="31" t="s">
        <v>35</v>
      </c>
    </row>
  </sheetData>
  <phoneticPr fontId="0" type="noConversion"/>
  <pageMargins left="0.75" right="0.75" top="1" bottom="1" header="0" footer="0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AAII</vt:lpstr>
      <vt:lpstr>%_otorgadas_2012</vt:lpstr>
      <vt:lpstr>%_otorgadas_2011</vt:lpstr>
      <vt:lpstr>Gráfico_tipo de sectores_2012</vt:lpstr>
      <vt:lpstr>Gráfico_tipo de sectores_2011</vt:lpstr>
    </vt:vector>
  </TitlesOfParts>
  <Company>cma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 Sánchez Lechuga</dc:creator>
  <cp:lastModifiedBy>mmmartinez</cp:lastModifiedBy>
  <cp:lastPrinted>2007-04-19T10:46:00Z</cp:lastPrinted>
  <dcterms:created xsi:type="dcterms:W3CDTF">2006-02-10T12:31:00Z</dcterms:created>
  <dcterms:modified xsi:type="dcterms:W3CDTF">2015-01-28T09:37:59Z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-1223288973</vt:i4>
  </property>
  <property fmtid="{D5CDD505-2E9C-101B-9397-08002B2CF9AE}" pid="3" name="_EmailSubject">
    <vt:lpwstr>AAI</vt:lpwstr>
  </property>
  <property fmtid="{D5CDD505-2E9C-101B-9397-08002B2CF9AE}" pid="4" name="_AuthorEmail">
    <vt:lpwstr>sgiaprat02@mma.es</vt:lpwstr>
  </property>
  <property fmtid="{D5CDD505-2E9C-101B-9397-08002B2CF9AE}" pid="5" name="_AuthorEmailDisplayName">
    <vt:lpwstr>sgiaprat02</vt:lpwstr>
  </property>
  <property fmtid="{D5CDD505-2E9C-101B-9397-08002B2CF9AE}" pid="6" name="_ReviewingToolsShownOnce">
    <vt:lpwstr/>
  </property>
</Properties>
</file>