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5180" windowHeight="8835"/>
  </bookViews>
  <sheets>
    <sheet name="Evolución" sheetId="2" r:id="rId1"/>
    <sheet name="Evolución_Actividad" sheetId="3" r:id="rId2"/>
  </sheets>
  <calcPr calcId="125725"/>
</workbook>
</file>

<file path=xl/calcChain.xml><?xml version="1.0" encoding="utf-8"?>
<calcChain xmlns="http://schemas.openxmlformats.org/spreadsheetml/2006/main">
  <c r="B16" i="3"/>
  <c r="C15"/>
  <c r="C14"/>
  <c r="C13"/>
  <c r="C12"/>
  <c r="C11"/>
  <c r="C10"/>
  <c r="C9"/>
  <c r="C8"/>
  <c r="C7"/>
  <c r="C6"/>
  <c r="C5"/>
  <c r="C4"/>
  <c r="C3"/>
  <c r="P28" i="2"/>
  <c r="P27"/>
  <c r="P26"/>
  <c r="P25"/>
  <c r="P24"/>
  <c r="P23"/>
  <c r="P22"/>
  <c r="Q12"/>
  <c r="P29"/>
  <c r="O23"/>
  <c r="O24"/>
  <c r="O25"/>
  <c r="O26"/>
  <c r="O27"/>
  <c r="O28"/>
  <c r="P12"/>
  <c r="O29"/>
  <c r="O22"/>
  <c r="O21"/>
  <c r="J12"/>
  <c r="I29"/>
  <c r="K12"/>
  <c r="J29"/>
  <c r="L12"/>
  <c r="K29"/>
  <c r="M12"/>
  <c r="L29"/>
  <c r="N12"/>
  <c r="M29"/>
  <c r="O12"/>
  <c r="N29"/>
  <c r="B21"/>
  <c r="C21"/>
  <c r="D21"/>
  <c r="E21"/>
  <c r="F21"/>
  <c r="G21"/>
  <c r="H21"/>
  <c r="I21"/>
  <c r="J21"/>
  <c r="K21"/>
  <c r="L21"/>
  <c r="M21"/>
  <c r="N21"/>
  <c r="B22"/>
  <c r="C22"/>
  <c r="D22"/>
  <c r="E22"/>
  <c r="F22"/>
  <c r="G22"/>
  <c r="H22"/>
  <c r="I22"/>
  <c r="J22"/>
  <c r="K22"/>
  <c r="L22"/>
  <c r="M22"/>
  <c r="N22"/>
  <c r="B23"/>
  <c r="C23"/>
  <c r="D23"/>
  <c r="E23"/>
  <c r="F23"/>
  <c r="G23"/>
  <c r="H23"/>
  <c r="I23"/>
  <c r="J23"/>
  <c r="K23"/>
  <c r="L23"/>
  <c r="M23"/>
  <c r="N23"/>
  <c r="B24"/>
  <c r="C24"/>
  <c r="D24"/>
  <c r="E24"/>
  <c r="F24"/>
  <c r="G24"/>
  <c r="H24"/>
  <c r="I24"/>
  <c r="J24"/>
  <c r="K24"/>
  <c r="L24"/>
  <c r="M24"/>
  <c r="N24"/>
  <c r="B25"/>
  <c r="C25"/>
  <c r="D25"/>
  <c r="E25"/>
  <c r="F25"/>
  <c r="G25"/>
  <c r="H25"/>
  <c r="I25"/>
  <c r="J25"/>
  <c r="K25"/>
  <c r="L25"/>
  <c r="M25"/>
  <c r="N25"/>
  <c r="B26"/>
  <c r="C26"/>
  <c r="D26"/>
  <c r="E26"/>
  <c r="F26"/>
  <c r="G26"/>
  <c r="H26"/>
  <c r="I26"/>
  <c r="J26"/>
  <c r="K26"/>
  <c r="L26"/>
  <c r="M26"/>
  <c r="N26"/>
  <c r="B27"/>
  <c r="C27"/>
  <c r="D27"/>
  <c r="E27"/>
  <c r="F27"/>
  <c r="G27"/>
  <c r="H27"/>
  <c r="I27"/>
  <c r="J27"/>
  <c r="K27"/>
  <c r="L27"/>
  <c r="M27"/>
  <c r="N27"/>
  <c r="B28"/>
  <c r="C28"/>
  <c r="D28"/>
  <c r="E28"/>
  <c r="F28"/>
  <c r="G28"/>
  <c r="H28"/>
  <c r="I28"/>
  <c r="J28"/>
  <c r="K28"/>
  <c r="L28"/>
  <c r="M28"/>
  <c r="N28"/>
  <c r="B29"/>
  <c r="C29"/>
  <c r="D29"/>
  <c r="E29"/>
  <c r="F29"/>
  <c r="G29"/>
  <c r="H29"/>
  <c r="P21"/>
</calcChain>
</file>

<file path=xl/sharedStrings.xml><?xml version="1.0" encoding="utf-8"?>
<sst xmlns="http://schemas.openxmlformats.org/spreadsheetml/2006/main" count="39" uniqueCount="29">
  <si>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</si>
  <si>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</si>
  <si>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</si>
  <si>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</si>
  <si>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</si>
  <si>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</si>
  <si>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</si>
  <si>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</si>
  <si>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</si>
  <si>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>Cifas en toneladas/año</t>
  </si>
  <si>
    <t>Evolución de la producción declarada de residuos peligrosos en Andalucía. Índice 1997=100</t>
  </si>
  <si>
    <t>Producción declarada por grupo de actividad 2011</t>
  </si>
  <si>
    <t>Agricultura, industria agrícola</t>
  </si>
  <si>
    <t>Descontaminación, eliminación de residuos</t>
  </si>
  <si>
    <t>Energía</t>
  </si>
  <si>
    <t>Industria química</t>
  </si>
  <si>
    <t>Metalurgia. Const. Mecánica y eléctrica</t>
  </si>
  <si>
    <t>Minerales no metálicos, materiales de construcción. Cerámica y vidrio</t>
  </si>
  <si>
    <t>Papel, cartón, imprenta</t>
  </si>
  <si>
    <t>Paraquímica</t>
  </si>
  <si>
    <t>Recuperación de residuos</t>
  </si>
  <si>
    <t>Servicios colectivos</t>
  </si>
  <si>
    <t>Servicios comerciales</t>
  </si>
  <si>
    <t>Servicios domésticos</t>
  </si>
  <si>
    <t>Textiles. Cueros. Madera y muebles. Industrias diversas</t>
  </si>
  <si>
    <t>%</t>
  </si>
  <si>
    <t>Toneladas</t>
  </si>
  <si>
    <t>Evolución de la producción declarada de residuos peligrosos en Andalucía, 1996-2011.</t>
  </si>
  <si>
    <t>Fuente: Consejería de Medio Ambiente y Ordenación del Territorio. Red de Información Ambiental de Andalucía, 2013.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</si>
</sst>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Fill="1" applyBorder="1"/>
    <xf numFmtId="0" fontId="7" fillId="0" borderId="0" xfId="0" applyFont="1" applyFill="1" applyBorder="1"/>
    <xf numFmtId="3" fontId="0" fillId="0" borderId="0" xfId="0" applyNumberFormat="1" applyFill="1" applyBorder="1"/>
    <xf numFmtId="0" fontId="6" fillId="0" borderId="0" xfId="0" applyFont="1" applyFill="1" applyBorder="1"/>
    <xf numFmtId="3" fontId="5" fillId="0" borderId="0" xfId="0" applyNumberFormat="1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3" fillId="0" borderId="0" xfId="0" applyFont="1"/>
    <xf numFmtId="4" fontId="4" fillId="0" borderId="0" xfId="0" applyNumberFormat="1" applyFont="1" applyFill="1" applyBorder="1"/>
    <xf numFmtId="0" fontId="6" fillId="0" borderId="0" xfId="0" applyFont="1"/>
    <xf numFmtId="3" fontId="7" fillId="0" borderId="0" xfId="0" applyNumberFormat="1" applyFont="1" applyFill="1" applyBorder="1"/>
    <xf numFmtId="3" fontId="6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5" fillId="0" borderId="0" xfId="0" applyFont="1" applyFill="1" applyBorder="1" applyAlignment="1">
      <alignment horizontal="right"/>
    </xf>
    <xf numFmtId="0" fontId="5" fillId="0" borderId="0" xfId="0" quotePrefix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/>
    <xf numFmtId="3" fontId="4" fillId="0" borderId="0" xfId="1" applyNumberFormat="1" applyFont="1"/>
    <xf numFmtId="3" fontId="4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s-ES"/>
              <a:t>Evolución de la producción declarada de residuos peligrosos en Andalucía</a:t>
            </a:r>
          </a:p>
        </c:rich>
      </c:tx>
      <c:layout>
        <c:manualLayout>
          <c:xMode val="edge"/>
          <c:yMode val="edge"/>
          <c:x val="0.12389381216646811"/>
          <c:y val="3.67647058823529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344262295081966"/>
          <c:y val="0.27573529411764708"/>
          <c:w val="0.82581967213114749"/>
          <c:h val="0.5845588235294118"/>
        </c:manualLayout>
      </c:layout>
      <c:lineChart>
        <c:grouping val="standard"/>
        <c:ser>
          <c:idx val="0"/>
          <c:order val="0"/>
          <c:tx>
            <c:strRef>
              <c:f>Evolución!$A$29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Evolución!$B$20:$P$20</c:f>
              <c:numCache>
                <c:formatCode>General</c:formatCode>
                <c:ptCount val="1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</c:numCache>
            </c:numRef>
          </c:cat>
          <c:val>
            <c:numRef>
              <c:f>Evolución!$B$29:$P$29</c:f>
              <c:numCache>
                <c:formatCode>#,##0</c:formatCode>
                <c:ptCount val="15"/>
                <c:pt idx="0">
                  <c:v>100</c:v>
                </c:pt>
                <c:pt idx="1">
                  <c:v>121.74753556460658</c:v>
                </c:pt>
                <c:pt idx="2">
                  <c:v>140.39239124018653</c:v>
                </c:pt>
                <c:pt idx="3">
                  <c:v>146.85747594592999</c:v>
                </c:pt>
                <c:pt idx="4">
                  <c:v>131.67463549967533</c:v>
                </c:pt>
                <c:pt idx="5">
                  <c:v>155.18121716545659</c:v>
                </c:pt>
                <c:pt idx="6">
                  <c:v>215.8181335222242</c:v>
                </c:pt>
                <c:pt idx="7">
                  <c:v>173.78032583672746</c:v>
                </c:pt>
                <c:pt idx="8">
                  <c:v>173.54947243374065</c:v>
                </c:pt>
                <c:pt idx="9">
                  <c:v>178.76527359659997</c:v>
                </c:pt>
                <c:pt idx="10">
                  <c:v>235.08854111327548</c:v>
                </c:pt>
                <c:pt idx="11">
                  <c:v>220.36629773921265</c:v>
                </c:pt>
                <c:pt idx="12">
                  <c:v>172.00868160085003</c:v>
                </c:pt>
                <c:pt idx="13">
                  <c:v>200.16830470456287</c:v>
                </c:pt>
                <c:pt idx="14">
                  <c:v>167.09851396021506</c:v>
                </c:pt>
              </c:numCache>
            </c:numRef>
          </c:val>
        </c:ser>
        <c:marker val="1"/>
        <c:axId val="63544320"/>
        <c:axId val="75882880"/>
      </c:lineChart>
      <c:catAx>
        <c:axId val="63544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75882880"/>
        <c:crosses val="autoZero"/>
        <c:auto val="1"/>
        <c:lblAlgn val="ctr"/>
        <c:lblOffset val="100"/>
        <c:tickLblSkip val="1"/>
        <c:tickMarkSkip val="1"/>
      </c:catAx>
      <c:valAx>
        <c:axId val="75882880"/>
        <c:scaling>
          <c:orientation val="minMax"/>
          <c:max val="250"/>
          <c:min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ES"/>
                  <a:t>Índice 1997=100</a:t>
                </a:r>
              </a:p>
            </c:rich>
          </c:tx>
          <c:layout>
            <c:manualLayout>
              <c:xMode val="edge"/>
              <c:yMode val="edge"/>
              <c:x val="3.5398204375744542E-2"/>
              <c:y val="0.3676470588235294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6354432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ES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Contribución a la produccción declarada de residuos peligrosos por grupo de actividad 2011</a:t>
            </a:r>
          </a:p>
        </c:rich>
      </c:tx>
      <c:layout>
        <c:manualLayout>
          <c:xMode val="edge"/>
          <c:yMode val="edge"/>
          <c:x val="0.11827979751003628"/>
          <c:y val="3.3802661459770358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4460285132382888"/>
          <c:y val="0.47042318225019575"/>
          <c:w val="0.35437881873727112"/>
          <c:h val="0.194366464522535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3.652820816752745E-2"/>
                  <c:y val="5.3579387083656796E-2"/>
                </c:manualLayout>
              </c:layout>
              <c:dLblPos val="bestFit"/>
              <c:showPercent val="1"/>
            </c:dLbl>
            <c:dLbl>
              <c:idx val="8"/>
              <c:layout>
                <c:manualLayout>
                  <c:x val="-1.0257443625998359E-2"/>
                  <c:y val="-1.0230157849987072E-2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Evolución_Actividad!$A$3:$A$15</c:f>
              <c:strCache>
                <c:ptCount val="13"/>
                <c:pt idx="0">
                  <c:v>Agricultura, industria agrícola</c:v>
                </c:pt>
                <c:pt idx="1">
                  <c:v>Descontaminación, eliminación de residuos</c:v>
                </c:pt>
                <c:pt idx="2">
                  <c:v>Energía</c:v>
                </c:pt>
                <c:pt idx="3">
                  <c:v>Industria química</c:v>
                </c:pt>
                <c:pt idx="4">
                  <c:v>Metalurgia. Const. Mecánica y eléctrica</c:v>
                </c:pt>
                <c:pt idx="5">
                  <c:v>Minerales no metálicos, materiales de construcción. Cerámica y vidrio</c:v>
                </c:pt>
                <c:pt idx="6">
                  <c:v>Papel, cartón, imprenta</c:v>
                </c:pt>
                <c:pt idx="7">
                  <c:v>Paraquímica</c:v>
                </c:pt>
                <c:pt idx="8">
                  <c:v>Recuperación de residuos</c:v>
                </c:pt>
                <c:pt idx="9">
                  <c:v>Servicios colectivos</c:v>
                </c:pt>
                <c:pt idx="10">
                  <c:v>Servicios comerciales</c:v>
                </c:pt>
                <c:pt idx="11">
                  <c:v>Servicios domésticos</c:v>
                </c:pt>
                <c:pt idx="12">
                  <c:v>Textiles. Cueros. Madera y muebles. Industrias diversas</c:v>
                </c:pt>
              </c:strCache>
            </c:strRef>
          </c:cat>
          <c:val>
            <c:numRef>
              <c:f>Evolución_Actividad!$B$3:$B$15</c:f>
              <c:numCache>
                <c:formatCode>#,##0</c:formatCode>
                <c:ptCount val="13"/>
                <c:pt idx="0">
                  <c:v>2543.6570000000002</c:v>
                </c:pt>
                <c:pt idx="1">
                  <c:v>13247.848</c:v>
                </c:pt>
                <c:pt idx="2">
                  <c:v>20171.014999999999</c:v>
                </c:pt>
                <c:pt idx="3">
                  <c:v>13303.054</c:v>
                </c:pt>
                <c:pt idx="4">
                  <c:v>66485.505999999994</c:v>
                </c:pt>
                <c:pt idx="5">
                  <c:v>6352.6110000000008</c:v>
                </c:pt>
                <c:pt idx="6">
                  <c:v>1675.7270000000001</c:v>
                </c:pt>
                <c:pt idx="7">
                  <c:v>21217.121999999996</c:v>
                </c:pt>
                <c:pt idx="8">
                  <c:v>55352.684000000016</c:v>
                </c:pt>
                <c:pt idx="9">
                  <c:v>6547.8750000000009</c:v>
                </c:pt>
                <c:pt idx="10">
                  <c:v>18455.597999999994</c:v>
                </c:pt>
                <c:pt idx="11">
                  <c:v>112.72300000000001</c:v>
                </c:pt>
                <c:pt idx="12">
                  <c:v>999.85400000000027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19144602851323"/>
          <c:y val="0.18873272916357153"/>
          <c:w val="0.42566191446028512"/>
          <c:h val="0.76901500519982169"/>
        </c:manualLayout>
      </c:layout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32</xdr:row>
      <xdr:rowOff>28575</xdr:rowOff>
    </xdr:from>
    <xdr:to>
      <xdr:col>10</xdr:col>
      <xdr:colOff>47625</xdr:colOff>
      <xdr:row>48</xdr:row>
      <xdr:rowOff>28575</xdr:rowOff>
    </xdr:to>
    <xdr:graphicFrame macro="">
      <xdr:nvGraphicFramePr>
        <xdr:cNvPr id="10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0</xdr:row>
      <xdr:rowOff>114300</xdr:rowOff>
    </xdr:from>
    <xdr:to>
      <xdr:col>6</xdr:col>
      <xdr:colOff>304800</xdr:colOff>
      <xdr:row>0</xdr:row>
      <xdr:rowOff>1181100</xdr:rowOff>
    </xdr:to>
    <xdr:pic>
      <xdr:nvPicPr>
        <xdr:cNvPr id="1040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3375" y="114300"/>
          <a:ext cx="35052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0</xdr:rowOff>
    </xdr:from>
    <xdr:to>
      <xdr:col>15</xdr:col>
      <xdr:colOff>19050</xdr:colOff>
      <xdr:row>21</xdr:row>
      <xdr:rowOff>142875</xdr:rowOff>
    </xdr:to>
    <xdr:graphicFrame macro="">
      <xdr:nvGraphicFramePr>
        <xdr:cNvPr id="922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276225</xdr:colOff>
      <xdr:row>0</xdr:row>
      <xdr:rowOff>1028700</xdr:rowOff>
    </xdr:to>
    <xdr:pic>
      <xdr:nvPicPr>
        <xdr:cNvPr id="922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47625"/>
          <a:ext cx="32289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2"/>
  <sheetViews>
    <sheetView tabSelected="1" zoomScaleNormal="100" workbookViewId="0">
      <selection activeCell="B51" sqref="B51"/>
    </sheetView>
  </sheetViews>
  <sheetFormatPr baseColWidth="10" defaultRowHeight="12.75"/>
  <cols>
    <col min="1" max="1" width="7.85546875" style="1" customWidth="1"/>
    <col min="2" max="2" width="7.85546875" style="1" bestFit="1" customWidth="1"/>
    <col min="3" max="3" width="10.140625" style="1" bestFit="1" customWidth="1"/>
    <col min="4" max="4" width="9.85546875" style="1" bestFit="1" customWidth="1"/>
    <col min="5" max="5" width="8" style="1" customWidth="1"/>
    <col min="6" max="6" width="9.28515625" style="1" customWidth="1"/>
    <col min="7" max="7" width="8.7109375" style="1" customWidth="1"/>
    <col min="8" max="8" width="8.5703125" style="1" customWidth="1"/>
    <col min="9" max="9" width="7.5703125" style="1" bestFit="1" customWidth="1"/>
    <col min="10" max="11" width="7.85546875" style="1" customWidth="1"/>
    <col min="12" max="12" width="8.5703125" style="1" customWidth="1"/>
    <col min="13" max="13" width="8.28515625" style="1" customWidth="1"/>
    <col min="14" max="14" width="8" style="1" customWidth="1"/>
    <col min="15" max="15" width="8.5703125" style="1" customWidth="1"/>
    <col min="16" max="16" width="9.28515625" style="1" customWidth="1"/>
    <col min="17" max="17" width="8.7109375" style="1" customWidth="1"/>
    <col min="18" max="20" width="11.42578125" style="1"/>
    <col min="21" max="21" width="14.28515625" style="1" customWidth="1"/>
    <col min="22" max="16384" width="11.42578125" style="1"/>
  </cols>
  <sheetData>
    <row r="1" spans="1:22" ht="120" customHeight="1"/>
    <row r="2" spans="1:22" s="2" customFormat="1" ht="18.75" customHeight="1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2"/>
      <c r="K2" s="22"/>
      <c r="L2" s="22"/>
      <c r="M2" s="22"/>
      <c r="N2" s="22"/>
      <c r="O2" s="22"/>
      <c r="P2" s="22"/>
      <c r="Q2" s="22"/>
    </row>
    <row r="3" spans="1:22" s="2" customFormat="1">
      <c r="A3" s="4"/>
      <c r="B3" s="24">
        <v>1996</v>
      </c>
      <c r="C3" s="24">
        <v>1997</v>
      </c>
      <c r="D3" s="4">
        <v>1998</v>
      </c>
      <c r="E3" s="4">
        <v>1999</v>
      </c>
      <c r="F3" s="4">
        <v>2000</v>
      </c>
      <c r="G3" s="4">
        <v>2001</v>
      </c>
      <c r="H3" s="4">
        <v>2002</v>
      </c>
      <c r="I3" s="4">
        <v>2003</v>
      </c>
      <c r="J3" s="22">
        <v>2004</v>
      </c>
      <c r="K3" s="22">
        <v>2005</v>
      </c>
      <c r="L3" s="22">
        <v>2006</v>
      </c>
      <c r="M3" s="22">
        <v>2007</v>
      </c>
      <c r="N3" s="22">
        <v>2008</v>
      </c>
      <c r="O3" s="25">
        <v>2009</v>
      </c>
      <c r="P3" s="4">
        <v>2010</v>
      </c>
      <c r="Q3" s="4">
        <v>2011</v>
      </c>
      <c r="R3" s="11"/>
      <c r="S3" s="11"/>
      <c r="T3" s="11"/>
      <c r="U3" s="11"/>
      <c r="V3" s="4"/>
    </row>
    <row r="4" spans="1:22">
      <c r="A4" s="11" t="s">
        <v>0</v>
      </c>
      <c r="B4" s="26">
        <v>3291</v>
      </c>
      <c r="C4" s="26">
        <v>5325</v>
      </c>
      <c r="D4" s="26">
        <v>4829</v>
      </c>
      <c r="E4" s="26">
        <v>3465</v>
      </c>
      <c r="F4" s="26">
        <v>3915</v>
      </c>
      <c r="G4" s="26">
        <v>3154</v>
      </c>
      <c r="H4" s="26">
        <v>7079</v>
      </c>
      <c r="I4" s="26">
        <v>7059</v>
      </c>
      <c r="J4" s="27">
        <v>10649</v>
      </c>
      <c r="K4" s="27">
        <v>9763.3039999999983</v>
      </c>
      <c r="L4" s="27">
        <v>8477</v>
      </c>
      <c r="M4" s="12">
        <v>59160.373</v>
      </c>
      <c r="N4" s="12">
        <v>56322.222000000009</v>
      </c>
      <c r="O4" s="12">
        <v>47313.425999999999</v>
      </c>
      <c r="P4" s="12">
        <v>53319</v>
      </c>
      <c r="Q4" s="28">
        <v>38322.786</v>
      </c>
      <c r="R4" s="9"/>
      <c r="S4" s="11"/>
      <c r="T4" s="12"/>
      <c r="U4" s="11"/>
      <c r="V4" s="14"/>
    </row>
    <row r="5" spans="1:22">
      <c r="A5" s="11" t="s">
        <v>1</v>
      </c>
      <c r="B5" s="26">
        <v>15065</v>
      </c>
      <c r="C5" s="26">
        <v>58894</v>
      </c>
      <c r="D5" s="26">
        <v>84714</v>
      </c>
      <c r="E5" s="26">
        <v>100504</v>
      </c>
      <c r="F5" s="26">
        <v>107936</v>
      </c>
      <c r="G5" s="26">
        <v>70479</v>
      </c>
      <c r="H5" s="26">
        <v>94462</v>
      </c>
      <c r="I5" s="26">
        <v>134608</v>
      </c>
      <c r="J5" s="27">
        <v>88925</v>
      </c>
      <c r="K5" s="27">
        <v>83795.516999999978</v>
      </c>
      <c r="L5" s="27">
        <v>84106</v>
      </c>
      <c r="M5" s="12">
        <v>87726.979000000007</v>
      </c>
      <c r="N5" s="12">
        <v>91223.43</v>
      </c>
      <c r="O5" s="12">
        <v>57212.487999999998</v>
      </c>
      <c r="P5" s="12">
        <v>63116.526000000078</v>
      </c>
      <c r="Q5" s="28">
        <v>55988.832000000053</v>
      </c>
      <c r="R5" s="9"/>
      <c r="S5" s="4"/>
      <c r="T5" s="8"/>
      <c r="U5" s="7"/>
      <c r="V5" s="14"/>
    </row>
    <row r="6" spans="1:22">
      <c r="A6" s="11" t="s">
        <v>2</v>
      </c>
      <c r="B6" s="26">
        <v>4578</v>
      </c>
      <c r="C6" s="26">
        <v>1494</v>
      </c>
      <c r="D6" s="26">
        <v>1661</v>
      </c>
      <c r="E6" s="26">
        <v>1894</v>
      </c>
      <c r="F6" s="26">
        <v>2411</v>
      </c>
      <c r="G6" s="26">
        <v>3241</v>
      </c>
      <c r="H6" s="26">
        <v>1484</v>
      </c>
      <c r="I6" s="26">
        <v>5097</v>
      </c>
      <c r="J6" s="27">
        <v>6208</v>
      </c>
      <c r="K6" s="27">
        <v>8205.1470000000008</v>
      </c>
      <c r="L6" s="27">
        <v>8271</v>
      </c>
      <c r="M6" s="12">
        <v>11475.125</v>
      </c>
      <c r="N6" s="12">
        <v>9283.0300000000097</v>
      </c>
      <c r="O6" s="12">
        <v>8478.3660000000018</v>
      </c>
      <c r="P6" s="12">
        <v>9334.196999999991</v>
      </c>
      <c r="Q6" s="28">
        <v>8966.7620000000697</v>
      </c>
      <c r="R6" s="9"/>
      <c r="S6" s="12"/>
      <c r="T6" s="12"/>
      <c r="U6" s="12"/>
      <c r="V6" s="14"/>
    </row>
    <row r="7" spans="1:22">
      <c r="A7" s="11" t="s">
        <v>3</v>
      </c>
      <c r="B7" s="26">
        <v>1446</v>
      </c>
      <c r="C7" s="26">
        <v>1739</v>
      </c>
      <c r="D7" s="26">
        <v>2447</v>
      </c>
      <c r="E7" s="26">
        <v>3710</v>
      </c>
      <c r="F7" s="26">
        <v>3697</v>
      </c>
      <c r="G7" s="26">
        <v>4949</v>
      </c>
      <c r="H7" s="26">
        <v>6174</v>
      </c>
      <c r="I7" s="26">
        <v>6634</v>
      </c>
      <c r="J7" s="27">
        <v>8861</v>
      </c>
      <c r="K7" s="27">
        <v>10388.793</v>
      </c>
      <c r="L7" s="27">
        <v>10042</v>
      </c>
      <c r="M7" s="12">
        <v>10496.388999999999</v>
      </c>
      <c r="N7" s="12">
        <v>9538.3309999999965</v>
      </c>
      <c r="O7" s="12">
        <v>9364.5249999999978</v>
      </c>
      <c r="P7" s="12">
        <v>33637.597999999933</v>
      </c>
      <c r="Q7" s="28">
        <v>5716.4519999999957</v>
      </c>
      <c r="R7" s="9"/>
      <c r="S7" s="12"/>
      <c r="T7" s="12"/>
      <c r="U7" s="12"/>
      <c r="V7" s="14"/>
    </row>
    <row r="8" spans="1:22">
      <c r="A8" s="11" t="s">
        <v>4</v>
      </c>
      <c r="B8" s="26">
        <v>37229</v>
      </c>
      <c r="C8" s="26">
        <v>46636</v>
      </c>
      <c r="D8" s="26">
        <v>44922</v>
      </c>
      <c r="E8" s="26">
        <v>52875</v>
      </c>
      <c r="F8" s="26">
        <v>50265</v>
      </c>
      <c r="G8" s="26">
        <v>59797</v>
      </c>
      <c r="H8" s="29">
        <v>65408</v>
      </c>
      <c r="I8" s="29">
        <v>98381</v>
      </c>
      <c r="J8" s="27">
        <v>76952</v>
      </c>
      <c r="K8" s="27">
        <v>72267.642000000007</v>
      </c>
      <c r="L8" s="27">
        <v>74436</v>
      </c>
      <c r="M8" s="12">
        <v>85462.508000000002</v>
      </c>
      <c r="N8" s="12">
        <v>69659.232000000018</v>
      </c>
      <c r="O8" s="12">
        <v>48100.000999999989</v>
      </c>
      <c r="P8" s="12">
        <v>58037.26399999993</v>
      </c>
      <c r="Q8" s="28">
        <v>64134.825000000019</v>
      </c>
      <c r="R8" s="9"/>
      <c r="S8" s="12"/>
      <c r="T8" s="12"/>
      <c r="U8" s="12"/>
      <c r="V8" s="14"/>
    </row>
    <row r="9" spans="1:22">
      <c r="A9" s="11" t="s">
        <v>5</v>
      </c>
      <c r="B9" s="26">
        <v>1653</v>
      </c>
      <c r="C9" s="26">
        <v>2355</v>
      </c>
      <c r="D9" s="26">
        <v>2666</v>
      </c>
      <c r="E9" s="26">
        <v>3329</v>
      </c>
      <c r="F9" s="26">
        <v>2612</v>
      </c>
      <c r="G9" s="26">
        <v>5584</v>
      </c>
      <c r="H9" s="26">
        <v>3391</v>
      </c>
      <c r="I9" s="26">
        <v>6967</v>
      </c>
      <c r="J9" s="27">
        <v>8368</v>
      </c>
      <c r="K9" s="27">
        <v>8746.482</v>
      </c>
      <c r="L9" s="27">
        <v>11089</v>
      </c>
      <c r="M9" s="12">
        <v>11132.423000000001</v>
      </c>
      <c r="N9" s="12">
        <v>8924.7250000000058</v>
      </c>
      <c r="O9" s="12">
        <v>8684.3300000000072</v>
      </c>
      <c r="P9" s="12">
        <v>7771.0280000000112</v>
      </c>
      <c r="Q9" s="28">
        <v>7136.5000000000027</v>
      </c>
      <c r="R9" s="9"/>
      <c r="S9" s="12"/>
      <c r="T9" s="12"/>
      <c r="U9" s="12"/>
      <c r="V9" s="14"/>
    </row>
    <row r="10" spans="1:22">
      <c r="A10" s="11" t="s">
        <v>6</v>
      </c>
      <c r="B10" s="26">
        <v>2167</v>
      </c>
      <c r="C10" s="26">
        <v>2399</v>
      </c>
      <c r="D10" s="26">
        <v>2379</v>
      </c>
      <c r="E10" s="26">
        <v>2818</v>
      </c>
      <c r="F10" s="26">
        <v>3461</v>
      </c>
      <c r="G10" s="26">
        <v>4917</v>
      </c>
      <c r="H10" s="29">
        <v>4426</v>
      </c>
      <c r="I10" s="29">
        <v>4946</v>
      </c>
      <c r="J10" s="27">
        <v>5328</v>
      </c>
      <c r="K10" s="27">
        <v>6012.8580000000002</v>
      </c>
      <c r="L10" s="27">
        <v>8297</v>
      </c>
      <c r="M10" s="12">
        <v>8858.2880000000005</v>
      </c>
      <c r="N10" s="12">
        <v>8475.0350000000035</v>
      </c>
      <c r="O10" s="12">
        <v>8923.7039999999979</v>
      </c>
      <c r="P10" s="12">
        <v>10306.053999999991</v>
      </c>
      <c r="Q10" s="28">
        <v>9613.9340000000921</v>
      </c>
      <c r="R10" s="9"/>
      <c r="S10" s="12"/>
      <c r="T10" s="12"/>
      <c r="U10" s="12"/>
      <c r="V10" s="14"/>
    </row>
    <row r="11" spans="1:22">
      <c r="A11" s="11" t="s">
        <v>7</v>
      </c>
      <c r="B11" s="26">
        <v>13252</v>
      </c>
      <c r="C11" s="26">
        <v>16686</v>
      </c>
      <c r="D11" s="26">
        <v>21384</v>
      </c>
      <c r="E11" s="26">
        <v>21677</v>
      </c>
      <c r="F11" s="26">
        <v>24736</v>
      </c>
      <c r="G11" s="26">
        <v>26331</v>
      </c>
      <c r="H11" s="29">
        <v>27890</v>
      </c>
      <c r="I11" s="29">
        <v>28800</v>
      </c>
      <c r="J11" s="27">
        <v>30230</v>
      </c>
      <c r="K11" s="27">
        <v>36028.386000000013</v>
      </c>
      <c r="L11" s="27">
        <v>37559</v>
      </c>
      <c r="M11" s="12">
        <v>44298.713000000003</v>
      </c>
      <c r="N11" s="12">
        <v>45232.031000000105</v>
      </c>
      <c r="O11" s="12">
        <v>45043.08600000001</v>
      </c>
      <c r="P11" s="12">
        <v>35762.432999999997</v>
      </c>
      <c r="Q11" s="28">
        <v>36585.183000000055</v>
      </c>
      <c r="R11" s="9"/>
      <c r="S11" s="12"/>
      <c r="T11" s="12"/>
      <c r="U11" s="12"/>
      <c r="V11" s="14"/>
    </row>
    <row r="12" spans="1:22">
      <c r="A12" s="11" t="s">
        <v>8</v>
      </c>
      <c r="B12" s="30">
        <v>78679</v>
      </c>
      <c r="C12" s="30">
        <v>135528</v>
      </c>
      <c r="D12" s="30">
        <v>165002</v>
      </c>
      <c r="E12" s="30">
        <v>190271</v>
      </c>
      <c r="F12" s="30">
        <v>199033</v>
      </c>
      <c r="G12" s="30">
        <v>178456</v>
      </c>
      <c r="H12" s="30">
        <v>210314</v>
      </c>
      <c r="I12" s="30">
        <v>292494</v>
      </c>
      <c r="J12" s="31">
        <f t="shared" ref="J12:Q12" si="0">SUM(J4:J11)</f>
        <v>235521</v>
      </c>
      <c r="K12" s="31">
        <f t="shared" si="0"/>
        <v>235208.12900000002</v>
      </c>
      <c r="L12" s="31">
        <f t="shared" si="0"/>
        <v>242277</v>
      </c>
      <c r="M12" s="31">
        <f t="shared" si="0"/>
        <v>318610.79800000001</v>
      </c>
      <c r="N12" s="8">
        <f t="shared" si="0"/>
        <v>298658.03600000014</v>
      </c>
      <c r="O12" s="8">
        <f t="shared" si="0"/>
        <v>233119.92600000001</v>
      </c>
      <c r="P12" s="8">
        <f t="shared" si="0"/>
        <v>271284.09999999998</v>
      </c>
      <c r="Q12" s="8">
        <f t="shared" si="0"/>
        <v>226465.27400000027</v>
      </c>
      <c r="R12" s="12"/>
      <c r="S12" s="12"/>
      <c r="T12" s="12"/>
      <c r="U12" s="12"/>
      <c r="V12" s="14"/>
    </row>
    <row r="13" spans="1:22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27"/>
      <c r="K13" s="27"/>
      <c r="L13" s="27"/>
      <c r="M13" s="3"/>
      <c r="N13" s="3"/>
      <c r="O13" s="11"/>
      <c r="P13" s="12"/>
      <c r="Q13" s="12"/>
      <c r="R13" s="12"/>
      <c r="S13" s="12"/>
      <c r="T13" s="12"/>
      <c r="U13" s="12"/>
      <c r="V13" s="14"/>
    </row>
    <row r="14" spans="1:2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1"/>
      <c r="P14" s="12"/>
      <c r="Q14" s="12"/>
      <c r="R14" s="12"/>
      <c r="S14" s="12"/>
      <c r="T14" s="12"/>
      <c r="U14" s="12"/>
      <c r="V14" s="14"/>
    </row>
    <row r="15" spans="1:2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1"/>
      <c r="P15" s="12"/>
      <c r="Q15" s="12"/>
      <c r="R15" s="12"/>
      <c r="S15" s="12"/>
      <c r="T15" s="12"/>
      <c r="U15" s="12"/>
      <c r="V15" s="14"/>
    </row>
    <row r="16" spans="1:2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1"/>
      <c r="P16" s="12"/>
      <c r="Q16" s="12"/>
      <c r="R16" s="12"/>
      <c r="S16" s="12"/>
      <c r="T16" s="12"/>
      <c r="U16" s="12"/>
      <c r="V16" s="14"/>
    </row>
    <row r="17" spans="1: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1"/>
      <c r="P17" s="12"/>
      <c r="Q17" s="12"/>
      <c r="R17" s="12"/>
      <c r="S17" s="12"/>
      <c r="T17" s="12"/>
      <c r="U17" s="12"/>
      <c r="V17" s="14"/>
    </row>
    <row r="18" spans="1: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1"/>
      <c r="P18" s="12"/>
      <c r="Q18" s="12"/>
      <c r="R18" s="12"/>
      <c r="S18" s="12"/>
      <c r="T18" s="12"/>
      <c r="U18" s="12"/>
      <c r="V18" s="14"/>
    </row>
    <row r="19" spans="1:25">
      <c r="A19" s="22" t="s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8"/>
      <c r="Q19" s="8"/>
      <c r="R19" s="8"/>
      <c r="S19" s="8"/>
      <c r="T19" s="8"/>
      <c r="U19" s="8"/>
      <c r="V19" s="14"/>
    </row>
    <row r="20" spans="1:25">
      <c r="A20" s="3"/>
      <c r="B20" s="22">
        <v>1997</v>
      </c>
      <c r="C20" s="22">
        <v>1998</v>
      </c>
      <c r="D20" s="22">
        <v>1999</v>
      </c>
      <c r="E20" s="22">
        <v>2000</v>
      </c>
      <c r="F20" s="22">
        <v>2001</v>
      </c>
      <c r="G20" s="22">
        <v>2002</v>
      </c>
      <c r="H20" s="22">
        <v>2003</v>
      </c>
      <c r="I20" s="22">
        <v>2004</v>
      </c>
      <c r="J20" s="22">
        <v>2005</v>
      </c>
      <c r="K20" s="22">
        <v>2006</v>
      </c>
      <c r="L20" s="22">
        <v>2007</v>
      </c>
      <c r="M20" s="22">
        <v>2008</v>
      </c>
      <c r="N20" s="22">
        <v>2009</v>
      </c>
      <c r="O20" s="22">
        <v>2010</v>
      </c>
      <c r="P20" s="4">
        <v>2011</v>
      </c>
      <c r="Q20" s="11"/>
      <c r="R20" s="11"/>
      <c r="S20" s="11"/>
      <c r="T20" s="11"/>
      <c r="U20" s="11"/>
      <c r="V20" s="14"/>
    </row>
    <row r="21" spans="1:25">
      <c r="A21" s="3" t="s">
        <v>0</v>
      </c>
      <c r="B21" s="27">
        <f t="shared" ref="B21:P21" si="1">(C4*100)/$C4</f>
        <v>100</v>
      </c>
      <c r="C21" s="27">
        <f t="shared" si="1"/>
        <v>90.685446009389665</v>
      </c>
      <c r="D21" s="27">
        <f t="shared" si="1"/>
        <v>65.070422535211264</v>
      </c>
      <c r="E21" s="27">
        <f t="shared" si="1"/>
        <v>73.521126760563376</v>
      </c>
      <c r="F21" s="27">
        <f t="shared" si="1"/>
        <v>59.230046948356808</v>
      </c>
      <c r="G21" s="27">
        <f t="shared" si="1"/>
        <v>132.93896713615024</v>
      </c>
      <c r="H21" s="27">
        <f t="shared" si="1"/>
        <v>132.56338028169014</v>
      </c>
      <c r="I21" s="27">
        <f t="shared" si="1"/>
        <v>199.98122065727699</v>
      </c>
      <c r="J21" s="27">
        <f t="shared" si="1"/>
        <v>183.34843192488259</v>
      </c>
      <c r="K21" s="27">
        <f t="shared" si="1"/>
        <v>159.19248826291079</v>
      </c>
      <c r="L21" s="27">
        <f t="shared" si="1"/>
        <v>1110.9929201877933</v>
      </c>
      <c r="M21" s="27">
        <f t="shared" si="1"/>
        <v>1057.6943098591551</v>
      </c>
      <c r="N21" s="27">
        <f t="shared" si="1"/>
        <v>888.51504225352107</v>
      </c>
      <c r="O21" s="27">
        <f t="shared" si="1"/>
        <v>1001.2957746478874</v>
      </c>
      <c r="P21" s="27">
        <f t="shared" si="1"/>
        <v>719.67673239436624</v>
      </c>
      <c r="Q21" s="11"/>
      <c r="R21" s="11"/>
      <c r="S21" s="11"/>
      <c r="T21" s="11"/>
      <c r="U21" s="10"/>
      <c r="V21" s="11"/>
      <c r="W21" s="11"/>
      <c r="X21" s="11"/>
      <c r="Y21" s="11"/>
    </row>
    <row r="22" spans="1:25">
      <c r="A22" s="3" t="s">
        <v>1</v>
      </c>
      <c r="B22" s="27">
        <f t="shared" ref="B22:B29" si="2">(C5*100)/$C5</f>
        <v>100</v>
      </c>
      <c r="C22" s="27">
        <f t="shared" ref="C22:K29" si="3">(D5*100)/$C5</f>
        <v>143.84147790946446</v>
      </c>
      <c r="D22" s="27">
        <f t="shared" si="3"/>
        <v>170.6523584745475</v>
      </c>
      <c r="E22" s="27">
        <f t="shared" si="3"/>
        <v>183.27164057459163</v>
      </c>
      <c r="F22" s="27">
        <f t="shared" si="3"/>
        <v>119.67093422080347</v>
      </c>
      <c r="G22" s="27">
        <f t="shared" si="3"/>
        <v>160.39324888783239</v>
      </c>
      <c r="H22" s="27">
        <f t="shared" si="3"/>
        <v>228.5597853771182</v>
      </c>
      <c r="I22" s="27">
        <f t="shared" si="3"/>
        <v>150.99161204876557</v>
      </c>
      <c r="J22" s="27">
        <f t="shared" si="3"/>
        <v>142.28192515366587</v>
      </c>
      <c r="K22" s="27">
        <f t="shared" si="3"/>
        <v>142.80911468061262</v>
      </c>
      <c r="L22" s="27">
        <f t="shared" ref="L22:L29" si="4">(M5*100)/$C5</f>
        <v>148.95741331884403</v>
      </c>
      <c r="M22" s="27">
        <f t="shared" ref="M22:O29" si="5">(N5*100)/$C5</f>
        <v>154.89426766733453</v>
      </c>
      <c r="N22" s="27">
        <f t="shared" si="5"/>
        <v>97.144850069616595</v>
      </c>
      <c r="O22" s="27">
        <f t="shared" si="5"/>
        <v>107.16970489353768</v>
      </c>
      <c r="P22" s="27">
        <f t="shared" ref="P22:P29" si="6">(Q5*100)/$C5</f>
        <v>95.0671239854655</v>
      </c>
      <c r="Q22" s="3"/>
      <c r="R22" s="3"/>
      <c r="S22" s="3"/>
      <c r="T22" s="3"/>
      <c r="U22" s="13"/>
      <c r="V22" s="3"/>
      <c r="W22" s="3"/>
      <c r="X22" s="3"/>
      <c r="Y22" s="3"/>
    </row>
    <row r="23" spans="1:25">
      <c r="A23" s="3" t="s">
        <v>2</v>
      </c>
      <c r="B23" s="27">
        <f t="shared" si="2"/>
        <v>100</v>
      </c>
      <c r="C23" s="27">
        <f t="shared" si="3"/>
        <v>111.17804551539491</v>
      </c>
      <c r="D23" s="27">
        <f t="shared" si="3"/>
        <v>126.77376171352076</v>
      </c>
      <c r="E23" s="27">
        <f t="shared" si="3"/>
        <v>161.37884872824631</v>
      </c>
      <c r="F23" s="27">
        <f t="shared" si="3"/>
        <v>216.93440428380188</v>
      </c>
      <c r="G23" s="27">
        <f t="shared" si="3"/>
        <v>99.33065595716198</v>
      </c>
      <c r="H23" s="27">
        <f t="shared" si="3"/>
        <v>341.16465863453817</v>
      </c>
      <c r="I23" s="27">
        <f t="shared" si="3"/>
        <v>415.52878179384203</v>
      </c>
      <c r="J23" s="27">
        <f t="shared" si="3"/>
        <v>549.20662650602412</v>
      </c>
      <c r="K23" s="27">
        <f t="shared" si="3"/>
        <v>553.61445783132535</v>
      </c>
      <c r="L23" s="27">
        <f t="shared" si="4"/>
        <v>768.08065595716198</v>
      </c>
      <c r="M23" s="27">
        <f t="shared" si="5"/>
        <v>621.35408299866197</v>
      </c>
      <c r="N23" s="27">
        <f t="shared" si="5"/>
        <v>567.49437751004029</v>
      </c>
      <c r="O23" s="27">
        <f t="shared" si="5"/>
        <v>624.77891566264998</v>
      </c>
      <c r="P23" s="27">
        <f t="shared" si="6"/>
        <v>600.1848728246365</v>
      </c>
      <c r="Q23" s="3"/>
      <c r="R23" s="3"/>
      <c r="S23" s="3"/>
      <c r="T23" s="3"/>
      <c r="U23" s="13"/>
      <c r="V23" s="3"/>
      <c r="W23" s="3"/>
      <c r="X23" s="3"/>
      <c r="Y23" s="3"/>
    </row>
    <row r="24" spans="1:25">
      <c r="A24" s="3" t="s">
        <v>3</v>
      </c>
      <c r="B24" s="27">
        <f t="shared" si="2"/>
        <v>100</v>
      </c>
      <c r="C24" s="27">
        <f t="shared" si="3"/>
        <v>140.71305347901094</v>
      </c>
      <c r="D24" s="27">
        <f t="shared" si="3"/>
        <v>213.34100057504313</v>
      </c>
      <c r="E24" s="27">
        <f t="shared" si="3"/>
        <v>212.59344450833814</v>
      </c>
      <c r="F24" s="27">
        <f t="shared" si="3"/>
        <v>284.58884416331227</v>
      </c>
      <c r="G24" s="27">
        <f t="shared" si="3"/>
        <v>355.03162737205292</v>
      </c>
      <c r="H24" s="27">
        <f t="shared" si="3"/>
        <v>381.4836112708453</v>
      </c>
      <c r="I24" s="27">
        <f t="shared" si="3"/>
        <v>509.54571592869468</v>
      </c>
      <c r="J24" s="27">
        <f t="shared" si="3"/>
        <v>597.40040253018969</v>
      </c>
      <c r="K24" s="27">
        <f t="shared" si="3"/>
        <v>577.45830937320295</v>
      </c>
      <c r="L24" s="27">
        <f t="shared" si="4"/>
        <v>603.58763657274289</v>
      </c>
      <c r="M24" s="27">
        <f t="shared" si="5"/>
        <v>548.4951696377226</v>
      </c>
      <c r="N24" s="27">
        <f t="shared" si="5"/>
        <v>538.50057504312815</v>
      </c>
      <c r="O24" s="27">
        <f t="shared" si="5"/>
        <v>1934.3069580218478</v>
      </c>
      <c r="P24" s="27">
        <f t="shared" si="6"/>
        <v>328.72064404830337</v>
      </c>
      <c r="Q24" s="3"/>
      <c r="R24" s="3"/>
      <c r="S24" s="3"/>
      <c r="T24" s="3"/>
      <c r="U24" s="13"/>
      <c r="V24" s="3"/>
      <c r="W24" s="3"/>
      <c r="X24" s="3"/>
      <c r="Y24" s="3"/>
    </row>
    <row r="25" spans="1:25">
      <c r="A25" s="3" t="s">
        <v>4</v>
      </c>
      <c r="B25" s="27">
        <f t="shared" si="2"/>
        <v>100</v>
      </c>
      <c r="C25" s="27">
        <f t="shared" si="3"/>
        <v>96.324727678188523</v>
      </c>
      <c r="D25" s="27">
        <f t="shared" si="3"/>
        <v>113.37807702204306</v>
      </c>
      <c r="E25" s="27">
        <f t="shared" si="3"/>
        <v>107.78154215627413</v>
      </c>
      <c r="F25" s="27">
        <f t="shared" si="3"/>
        <v>128.22068788060724</v>
      </c>
      <c r="G25" s="27">
        <f t="shared" si="3"/>
        <v>140.25216570889441</v>
      </c>
      <c r="H25" s="27">
        <f t="shared" si="3"/>
        <v>210.95505617977528</v>
      </c>
      <c r="I25" s="27">
        <f t="shared" si="3"/>
        <v>165.00557509220346</v>
      </c>
      <c r="J25" s="27">
        <f t="shared" si="3"/>
        <v>154.96106441375764</v>
      </c>
      <c r="K25" s="27">
        <f t="shared" si="3"/>
        <v>159.61060125225148</v>
      </c>
      <c r="L25" s="27">
        <f t="shared" si="4"/>
        <v>183.25437001458101</v>
      </c>
      <c r="M25" s="27">
        <f t="shared" si="5"/>
        <v>149.36793893129774</v>
      </c>
      <c r="N25" s="27">
        <f t="shared" si="5"/>
        <v>103.13920790805383</v>
      </c>
      <c r="O25" s="27">
        <f t="shared" si="5"/>
        <v>124.44734539840451</v>
      </c>
      <c r="P25" s="27">
        <f t="shared" si="6"/>
        <v>137.52213954884641</v>
      </c>
      <c r="Q25" s="3"/>
      <c r="R25" s="3"/>
      <c r="S25" s="3"/>
      <c r="T25" s="3"/>
      <c r="U25" s="13"/>
      <c r="V25" s="3"/>
      <c r="W25" s="3"/>
      <c r="X25" s="3"/>
      <c r="Y25" s="3"/>
    </row>
    <row r="26" spans="1:25">
      <c r="A26" s="3" t="s">
        <v>5</v>
      </c>
      <c r="B26" s="27">
        <f t="shared" si="2"/>
        <v>100</v>
      </c>
      <c r="C26" s="27">
        <f t="shared" si="3"/>
        <v>113.20594479830149</v>
      </c>
      <c r="D26" s="27">
        <f t="shared" si="3"/>
        <v>141.3588110403397</v>
      </c>
      <c r="E26" s="27">
        <f t="shared" si="3"/>
        <v>110.91295116772824</v>
      </c>
      <c r="F26" s="27">
        <f t="shared" si="3"/>
        <v>237.11252653927812</v>
      </c>
      <c r="G26" s="27">
        <f t="shared" si="3"/>
        <v>143.99150743099787</v>
      </c>
      <c r="H26" s="27">
        <f t="shared" si="3"/>
        <v>295.83864118895968</v>
      </c>
      <c r="I26" s="27">
        <f t="shared" si="3"/>
        <v>355.32908704883226</v>
      </c>
      <c r="J26" s="27">
        <f t="shared" si="3"/>
        <v>371.40050955414011</v>
      </c>
      <c r="K26" s="27">
        <f t="shared" si="3"/>
        <v>470.87048832271762</v>
      </c>
      <c r="L26" s="27">
        <f t="shared" si="4"/>
        <v>472.71435244161358</v>
      </c>
      <c r="M26" s="27">
        <f t="shared" si="5"/>
        <v>378.96921443736755</v>
      </c>
      <c r="N26" s="27">
        <f t="shared" si="5"/>
        <v>368.76135881104062</v>
      </c>
      <c r="O26" s="27">
        <f t="shared" si="5"/>
        <v>329.97995753715543</v>
      </c>
      <c r="P26" s="27">
        <f t="shared" si="6"/>
        <v>303.0360934182591</v>
      </c>
      <c r="Q26" s="3"/>
      <c r="R26" s="3"/>
      <c r="S26" s="3"/>
      <c r="T26" s="3"/>
      <c r="U26" s="13"/>
      <c r="V26" s="3"/>
      <c r="W26" s="3"/>
      <c r="X26" s="3"/>
      <c r="Y26" s="3"/>
    </row>
    <row r="27" spans="1:25">
      <c r="A27" s="3" t="s">
        <v>6</v>
      </c>
      <c r="B27" s="27">
        <f t="shared" si="2"/>
        <v>100</v>
      </c>
      <c r="C27" s="27">
        <f t="shared" si="3"/>
        <v>99.166319299708206</v>
      </c>
      <c r="D27" s="27">
        <f t="shared" si="3"/>
        <v>117.46561067111297</v>
      </c>
      <c r="E27" s="27">
        <f t="shared" si="3"/>
        <v>144.26844518549396</v>
      </c>
      <c r="F27" s="27">
        <f t="shared" si="3"/>
        <v>204.96040016673615</v>
      </c>
      <c r="G27" s="27">
        <f t="shared" si="3"/>
        <v>184.49353897457274</v>
      </c>
      <c r="H27" s="27">
        <f t="shared" si="3"/>
        <v>206.16923718215924</v>
      </c>
      <c r="I27" s="27">
        <f t="shared" si="3"/>
        <v>222.09253855773238</v>
      </c>
      <c r="J27" s="27">
        <f t="shared" si="3"/>
        <v>250.64018340975409</v>
      </c>
      <c r="K27" s="27">
        <f t="shared" si="3"/>
        <v>345.85243851604838</v>
      </c>
      <c r="L27" s="27">
        <f t="shared" si="4"/>
        <v>369.24918716131725</v>
      </c>
      <c r="M27" s="27">
        <f t="shared" si="5"/>
        <v>353.27365568987091</v>
      </c>
      <c r="N27" s="27">
        <f t="shared" si="5"/>
        <v>371.97598999583153</v>
      </c>
      <c r="O27" s="27">
        <f t="shared" si="5"/>
        <v>429.59791579824889</v>
      </c>
      <c r="P27" s="27">
        <f t="shared" si="6"/>
        <v>400.74756148395551</v>
      </c>
      <c r="Q27" s="3"/>
      <c r="R27" s="3"/>
      <c r="S27" s="3"/>
      <c r="T27" s="3"/>
      <c r="U27" s="13"/>
      <c r="V27" s="3"/>
      <c r="W27" s="3"/>
      <c r="X27" s="3"/>
      <c r="Y27" s="3"/>
    </row>
    <row r="28" spans="1:25">
      <c r="A28" s="3" t="s">
        <v>7</v>
      </c>
      <c r="B28" s="27">
        <f t="shared" si="2"/>
        <v>100</v>
      </c>
      <c r="C28" s="27">
        <f t="shared" si="3"/>
        <v>128.15533980582524</v>
      </c>
      <c r="D28" s="27">
        <f t="shared" si="3"/>
        <v>129.91130288864917</v>
      </c>
      <c r="E28" s="27">
        <f t="shared" si="3"/>
        <v>148.24403691717609</v>
      </c>
      <c r="F28" s="27">
        <f t="shared" si="3"/>
        <v>157.80294857964762</v>
      </c>
      <c r="G28" s="27">
        <f t="shared" si="3"/>
        <v>167.14611051180631</v>
      </c>
      <c r="H28" s="27">
        <f t="shared" si="3"/>
        <v>172.59978425026969</v>
      </c>
      <c r="I28" s="27">
        <f t="shared" si="3"/>
        <v>181.16984298214072</v>
      </c>
      <c r="J28" s="27">
        <f t="shared" si="3"/>
        <v>215.91984897518887</v>
      </c>
      <c r="K28" s="27">
        <f t="shared" si="3"/>
        <v>225.0928922449958</v>
      </c>
      <c r="L28" s="27">
        <f t="shared" si="4"/>
        <v>265.48431619321593</v>
      </c>
      <c r="M28" s="27">
        <f t="shared" si="5"/>
        <v>271.07773582644199</v>
      </c>
      <c r="N28" s="27">
        <f t="shared" si="5"/>
        <v>269.94537935994254</v>
      </c>
      <c r="O28" s="27">
        <f t="shared" si="5"/>
        <v>214.3259798633585</v>
      </c>
      <c r="P28" s="27">
        <f t="shared" si="6"/>
        <v>219.25676015821679</v>
      </c>
      <c r="Q28" s="3"/>
      <c r="R28" s="3"/>
      <c r="S28" s="3"/>
      <c r="T28" s="3"/>
      <c r="U28" s="13"/>
      <c r="V28" s="3"/>
      <c r="W28" s="3"/>
      <c r="X28" s="3"/>
      <c r="Y28" s="3"/>
    </row>
    <row r="29" spans="1:25">
      <c r="A29" s="3" t="s">
        <v>8</v>
      </c>
      <c r="B29" s="27">
        <f t="shared" si="2"/>
        <v>100</v>
      </c>
      <c r="C29" s="27">
        <f t="shared" si="3"/>
        <v>121.74753556460658</v>
      </c>
      <c r="D29" s="27">
        <f t="shared" si="3"/>
        <v>140.39239124018653</v>
      </c>
      <c r="E29" s="27">
        <f t="shared" si="3"/>
        <v>146.85747594592999</v>
      </c>
      <c r="F29" s="27">
        <f t="shared" si="3"/>
        <v>131.67463549967533</v>
      </c>
      <c r="G29" s="27">
        <f t="shared" si="3"/>
        <v>155.18121716545659</v>
      </c>
      <c r="H29" s="27">
        <f t="shared" si="3"/>
        <v>215.8181335222242</v>
      </c>
      <c r="I29" s="27">
        <f t="shared" si="3"/>
        <v>173.78032583672746</v>
      </c>
      <c r="J29" s="27">
        <f t="shared" si="3"/>
        <v>173.54947243374065</v>
      </c>
      <c r="K29" s="27">
        <f t="shared" si="3"/>
        <v>178.76527359659997</v>
      </c>
      <c r="L29" s="27">
        <f t="shared" si="4"/>
        <v>235.08854111327548</v>
      </c>
      <c r="M29" s="27">
        <f t="shared" si="5"/>
        <v>220.36629773921265</v>
      </c>
      <c r="N29" s="27">
        <f t="shared" si="5"/>
        <v>172.00868160085003</v>
      </c>
      <c r="O29" s="27">
        <f t="shared" si="5"/>
        <v>200.16830470456287</v>
      </c>
      <c r="P29" s="27">
        <f t="shared" si="6"/>
        <v>167.09851396021506</v>
      </c>
      <c r="Q29" s="3"/>
      <c r="R29" s="3"/>
      <c r="S29" s="3"/>
      <c r="T29" s="3"/>
      <c r="U29" s="13"/>
      <c r="V29" s="3"/>
      <c r="W29" s="3"/>
      <c r="X29" s="3"/>
      <c r="Y29" s="3"/>
    </row>
    <row r="30" spans="1: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3"/>
      <c r="S31" s="3"/>
      <c r="T31" s="3"/>
      <c r="U31" s="3"/>
      <c r="V31" s="3"/>
      <c r="W31" s="3"/>
      <c r="X31" s="3"/>
      <c r="Y31" s="3"/>
    </row>
    <row r="32" spans="1: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3"/>
      <c r="S32" s="3"/>
      <c r="T32" s="3"/>
      <c r="U32" s="3"/>
      <c r="V32" s="3"/>
      <c r="W32" s="3"/>
      <c r="X32" s="3"/>
      <c r="Y32" s="3"/>
    </row>
    <row r="33" spans="1: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3"/>
      <c r="S33" s="3"/>
      <c r="T33" s="3"/>
      <c r="U33" s="3"/>
      <c r="V33" s="3"/>
      <c r="W33" s="3"/>
      <c r="X33" s="3"/>
      <c r="Y33" s="3"/>
    </row>
    <row r="34" spans="1:25"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P38" s="3"/>
      <c r="Q38" s="3"/>
      <c r="R38" s="3"/>
      <c r="S38" s="3"/>
      <c r="T38" s="3"/>
      <c r="U38" s="3"/>
      <c r="V38" s="3"/>
      <c r="W38" s="3"/>
      <c r="X38" s="3"/>
      <c r="Y38" s="3"/>
    </row>
    <row r="55" spans="1:3">
      <c r="A55" s="5" t="s">
        <v>28</v>
      </c>
    </row>
    <row r="57" spans="1:3">
      <c r="A57" s="5"/>
      <c r="B57" s="6"/>
      <c r="C57" s="9"/>
    </row>
    <row r="58" spans="1:3">
      <c r="A58" s="5"/>
      <c r="B58" s="6"/>
      <c r="C58" s="9"/>
    </row>
    <row r="59" spans="1:3">
      <c r="A59" s="5"/>
      <c r="B59" s="6"/>
      <c r="C59" s="9"/>
    </row>
    <row r="60" spans="1:3">
      <c r="A60" s="5"/>
      <c r="B60" s="6"/>
      <c r="C60" s="9"/>
    </row>
    <row r="61" spans="1:3">
      <c r="A61" s="5"/>
      <c r="B61" s="6"/>
      <c r="C61" s="9"/>
    </row>
    <row r="62" spans="1:3">
      <c r="A62" s="7"/>
      <c r="B62" s="8"/>
      <c r="C62" s="9"/>
    </row>
  </sheetData>
  <phoneticPr fontId="0" type="noConversion"/>
  <pageMargins left="0.75" right="0.75" top="1" bottom="1" header="0" footer="0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A23" sqref="A23"/>
    </sheetView>
  </sheetViews>
  <sheetFormatPr baseColWidth="10" defaultRowHeight="12.75"/>
  <cols>
    <col min="1" max="1" width="44.7109375" style="1" customWidth="1"/>
    <col min="2" max="2" width="9.85546875" style="1" customWidth="1"/>
    <col min="3" max="3" width="10.140625" style="1" bestFit="1" customWidth="1"/>
    <col min="4" max="4" width="9.85546875" style="1" bestFit="1" customWidth="1"/>
    <col min="5" max="8" width="6.7109375" style="1" bestFit="1" customWidth="1"/>
    <col min="9" max="9" width="7.5703125" style="1" bestFit="1" customWidth="1"/>
    <col min="10" max="11" width="7.85546875" style="1" customWidth="1"/>
    <col min="12" max="12" width="8.5703125" style="1" customWidth="1"/>
    <col min="13" max="13" width="8.28515625" style="1" customWidth="1"/>
    <col min="14" max="14" width="8" style="1" customWidth="1"/>
    <col min="15" max="15" width="8.5703125" style="1" customWidth="1"/>
    <col min="16" max="16" width="9.28515625" style="1" customWidth="1"/>
    <col min="17" max="17" width="8.7109375" style="1" customWidth="1"/>
    <col min="18" max="20" width="11.42578125" style="1"/>
    <col min="21" max="21" width="14.28515625" style="1" customWidth="1"/>
    <col min="22" max="16384" width="11.42578125" style="1"/>
  </cols>
  <sheetData>
    <row r="1" spans="1:13" ht="100.15" customHeight="1"/>
    <row r="2" spans="1:13">
      <c r="A2" s="15" t="s">
        <v>11</v>
      </c>
      <c r="B2" s="15" t="s">
        <v>26</v>
      </c>
      <c r="C2" s="21" t="s">
        <v>25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A3" s="18" t="s">
        <v>12</v>
      </c>
      <c r="B3" s="16">
        <v>2543.6570000000002</v>
      </c>
      <c r="C3" s="19">
        <f>(B3*100)/B$16</f>
        <v>1.1231995771678442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>
      <c r="A4" s="18" t="s">
        <v>13</v>
      </c>
      <c r="B4" s="16">
        <v>13247.848</v>
      </c>
      <c r="C4" s="19">
        <f t="shared" ref="C4:C15" si="0">(B4*100)/B$16</f>
        <v>5.8498363859529299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>
      <c r="A5" s="18" t="s">
        <v>14</v>
      </c>
      <c r="B5" s="16">
        <v>20171.014999999999</v>
      </c>
      <c r="C5" s="19">
        <f t="shared" si="0"/>
        <v>8.906890952296731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>
      <c r="A6" s="18" t="s">
        <v>15</v>
      </c>
      <c r="B6" s="16">
        <v>13303.054</v>
      </c>
      <c r="C6" s="19">
        <f t="shared" si="0"/>
        <v>5.8742136333007942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>
      <c r="A7" s="18" t="s">
        <v>16</v>
      </c>
      <c r="B7" s="16">
        <v>66485.505999999994</v>
      </c>
      <c r="C7" s="19">
        <f t="shared" si="0"/>
        <v>29.357925312646387</v>
      </c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24.75" customHeight="1">
      <c r="A8" s="20" t="s">
        <v>17</v>
      </c>
      <c r="B8" s="16">
        <v>6352.6110000000008</v>
      </c>
      <c r="C8" s="19">
        <f t="shared" si="0"/>
        <v>2.8051148362816987</v>
      </c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>
      <c r="A9" s="18" t="s">
        <v>18</v>
      </c>
      <c r="B9" s="16">
        <v>1675.7270000000001</v>
      </c>
      <c r="C9" s="19">
        <f t="shared" si="0"/>
        <v>0.73994876583153324</v>
      </c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>
      <c r="A10" s="18" t="s">
        <v>19</v>
      </c>
      <c r="B10" s="16">
        <v>21217.121999999996</v>
      </c>
      <c r="C10" s="19">
        <f t="shared" si="0"/>
        <v>9.3688191682756603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>
      <c r="A11" s="18" t="s">
        <v>20</v>
      </c>
      <c r="B11" s="16">
        <v>55352.684000000016</v>
      </c>
      <c r="C11" s="19">
        <f t="shared" si="0"/>
        <v>24.442018426189268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>
      <c r="A12" s="18" t="s">
        <v>21</v>
      </c>
      <c r="B12" s="16">
        <v>6547.8750000000009</v>
      </c>
      <c r="C12" s="19">
        <f t="shared" si="0"/>
        <v>2.8913373270641047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>
      <c r="A13" s="18" t="s">
        <v>22</v>
      </c>
      <c r="B13" s="16">
        <v>18455.597999999994</v>
      </c>
      <c r="C13" s="19">
        <f t="shared" si="0"/>
        <v>8.1494163206673331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>
      <c r="A14" s="18" t="s">
        <v>23</v>
      </c>
      <c r="B14" s="16">
        <v>112.72300000000001</v>
      </c>
      <c r="C14" s="19">
        <f t="shared" si="0"/>
        <v>4.9774960199858283E-2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>
      <c r="A15" s="18" t="s">
        <v>24</v>
      </c>
      <c r="B15" s="16">
        <v>999.85400000000027</v>
      </c>
      <c r="C15" s="19">
        <f t="shared" si="0"/>
        <v>0.44150433412585816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>
      <c r="A16" s="18"/>
      <c r="B16" s="17">
        <f>SUM(B3:B15)</f>
        <v>226465.274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>
      <c r="A17" s="7"/>
      <c r="B17" s="7"/>
      <c r="C17" s="5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>
      <c r="A18" s="5"/>
      <c r="B18" s="16"/>
      <c r="C18" s="5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>
      <c r="A19" s="5"/>
      <c r="B19" s="16"/>
      <c r="C19" s="5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>
      <c r="A20" s="5"/>
      <c r="B20" s="16"/>
      <c r="C20" s="5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>
      <c r="A21" s="5"/>
      <c r="B21" s="16"/>
      <c r="C21" s="5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>
      <c r="A22" s="5"/>
      <c r="B22" s="16"/>
      <c r="C22" s="5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>
      <c r="A23" s="5" t="s">
        <v>28</v>
      </c>
      <c r="B23" s="16"/>
      <c r="C23" s="5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>
      <c r="A24" s="5"/>
      <c r="B24" s="16"/>
      <c r="C24" s="5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>
      <c r="A25" s="5"/>
      <c r="B25" s="16"/>
      <c r="C25" s="5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>
      <c r="A26" s="5"/>
      <c r="B26" s="6"/>
      <c r="C26" s="9"/>
    </row>
    <row r="27" spans="1:13">
      <c r="A27" s="5"/>
      <c r="B27" s="6"/>
      <c r="C27" s="9"/>
    </row>
    <row r="28" spans="1:13">
      <c r="A28" s="5"/>
      <c r="B28" s="6"/>
      <c r="C28" s="9"/>
    </row>
    <row r="29" spans="1:13">
      <c r="A29" s="5"/>
      <c r="B29" s="6"/>
      <c r="C29" s="9"/>
    </row>
    <row r="30" spans="1:13">
      <c r="A30" s="5"/>
      <c r="B30" s="6"/>
      <c r="C30" s="9"/>
    </row>
    <row r="31" spans="1:13">
      <c r="A31" s="7"/>
      <c r="B31" s="8"/>
      <c r="C31" s="9"/>
    </row>
  </sheetData>
  <pageMargins left="0.75" right="0.75" top="1" bottom="1" header="0" footer="0"/>
  <pageSetup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</vt:lpstr>
      <vt:lpstr>Evolución_Actividad</vt:lpstr>
    </vt:vector>
  </TitlesOfParts>
  <Company>P y 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 Pilar Sánchez Lechuga</dc:creator>
  <cp:lastModifiedBy>mmmartinez</cp:lastModifiedBy>
  <dcterms:created xsi:type="dcterms:W3CDTF">2004-10-09T17:11:42Z</dcterms:created>
  <dcterms:modified xsi:type="dcterms:W3CDTF">2015-01-20T15:44:27Z</dcterms:modified>
</cp:coreProperties>
</file>